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updateLinks="always"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36544925-3BB8-C04D-9C6C-DFFFA915A0E6}" xr6:coauthVersionLast="47" xr6:coauthVersionMax="47" xr10:uidLastSave="{00000000-0000-0000-0000-000000000000}"/>
  <bookViews>
    <workbookView xWindow="40960" yWindow="5540" windowWidth="28800" windowHeight="17500" activeTab="1"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Highest Quality" sheetId="95"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1" hidden="1">'Highest Quality'!$A$1:$X$1</definedName>
    <definedName name="_xlnm._FilterDatabase" localSheetId="5" hidden="1">Industrials!$A$1:$X$1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80" l="1"/>
  <c r="W3" i="80"/>
  <c r="V3" i="80"/>
  <c r="U3" i="80"/>
  <c r="T3" i="80"/>
  <c r="S3" i="80"/>
  <c r="R3" i="80"/>
  <c r="Q3" i="80"/>
  <c r="P3" i="80"/>
  <c r="O3" i="80"/>
  <c r="M3" i="80"/>
  <c r="L3" i="80"/>
  <c r="K3" i="80"/>
  <c r="J3" i="80"/>
  <c r="I3" i="80"/>
  <c r="H3" i="80"/>
  <c r="G3" i="80"/>
  <c r="F3" i="80"/>
  <c r="E3" i="80"/>
  <c r="D3" i="80"/>
  <c r="N3" i="80" s="1"/>
  <c r="B3" i="80" a="1"/>
  <c r="B3" i="80" s="1"/>
  <c r="X4" i="63" l="1"/>
  <c r="W4" i="63"/>
  <c r="V4" i="63"/>
  <c r="U4" i="63"/>
  <c r="T4" i="63"/>
  <c r="S4" i="63"/>
  <c r="R4" i="63"/>
  <c r="Q4" i="63"/>
  <c r="P4" i="63"/>
  <c r="O4" i="63"/>
  <c r="M4" i="63"/>
  <c r="L4" i="63"/>
  <c r="K4" i="63"/>
  <c r="J4" i="63"/>
  <c r="I4" i="63"/>
  <c r="H4" i="63"/>
  <c r="G4" i="63"/>
  <c r="F4" i="63"/>
  <c r="E4" i="63"/>
  <c r="AA16" i="63" l="1" a="1"/>
  <c r="AA16" i="63" s="1"/>
  <c r="Z16" i="63" a="1"/>
  <c r="Z16" i="63" s="1"/>
  <c r="Y16" i="63" a="1"/>
  <c r="Y16" i="63" s="1"/>
  <c r="X16" i="63"/>
  <c r="W16" i="63"/>
  <c r="V16" i="63"/>
  <c r="U16" i="63"/>
  <c r="T16" i="63"/>
  <c r="S16" i="63"/>
  <c r="R16" i="63"/>
  <c r="Q16" i="63"/>
  <c r="P16" i="63"/>
  <c r="O16" i="63"/>
  <c r="M16" i="63"/>
  <c r="L16" i="63"/>
  <c r="K16" i="63"/>
  <c r="J16" i="63"/>
  <c r="I16" i="63"/>
  <c r="H16" i="63"/>
  <c r="G16" i="63"/>
  <c r="F16" i="63"/>
  <c r="E16" i="63"/>
  <c r="D16" i="63"/>
  <c r="C16" i="63"/>
  <c r="B16" i="63" a="1"/>
  <c r="B16" i="63" s="1"/>
  <c r="X18" i="80"/>
  <c r="W18" i="80"/>
  <c r="V18" i="80"/>
  <c r="U18" i="80"/>
  <c r="T18" i="80"/>
  <c r="S18" i="80"/>
  <c r="R18" i="80"/>
  <c r="Q18" i="80"/>
  <c r="N16" i="63" l="1"/>
  <c r="G18" i="80"/>
  <c r="E18" i="80"/>
  <c r="F18" i="80"/>
  <c r="B18" i="80" a="1"/>
  <c r="B18" i="80" s="1"/>
  <c r="L18" i="80"/>
  <c r="K18" i="80"/>
  <c r="I18" i="80"/>
  <c r="H18" i="80"/>
  <c r="M18" i="80" l="1"/>
  <c r="J18" i="80"/>
  <c r="O18" i="80"/>
  <c r="P18" i="80"/>
  <c r="Y18" i="80" l="1" a="1"/>
  <c r="Y18" i="80" s="1"/>
  <c r="D18" i="80" l="1"/>
  <c r="N18" i="80" s="1"/>
  <c r="C18" i="80"/>
  <c r="AA15" i="97" a="1"/>
  <c r="AA15" i="97" s="1"/>
  <c r="Z15" i="97" a="1"/>
  <c r="Z15" i="97" s="1"/>
  <c r="Y15" i="97" a="1"/>
  <c r="Y15" i="97" s="1"/>
  <c r="X14" i="97"/>
  <c r="W14" i="97"/>
  <c r="V14" i="97"/>
  <c r="U14" i="97"/>
  <c r="T14" i="97"/>
  <c r="S14" i="97"/>
  <c r="R14" i="97"/>
  <c r="Q14" i="97"/>
  <c r="P14" i="97"/>
  <c r="O14" i="97"/>
  <c r="M14" i="97"/>
  <c r="L14" i="97"/>
  <c r="K14" i="97"/>
  <c r="J14" i="97"/>
  <c r="I14" i="97"/>
  <c r="H14" i="97"/>
  <c r="G14" i="97"/>
  <c r="F14" i="97"/>
  <c r="E14" i="97"/>
  <c r="D14" i="97"/>
  <c r="C14" i="97"/>
  <c r="B14" i="97" a="1"/>
  <c r="B14" i="97" s="1"/>
  <c r="N14" i="97" l="1"/>
  <c r="D13" i="97"/>
  <c r="AA14" i="97" a="1"/>
  <c r="AA14" i="97" s="1"/>
  <c r="Z14" i="97" a="1"/>
  <c r="Z14" i="97" s="1"/>
  <c r="Y14" i="97" a="1"/>
  <c r="Y14" i="97" s="1"/>
  <c r="X13" i="97"/>
  <c r="W13" i="97"/>
  <c r="U13" i="97"/>
  <c r="T13" i="97"/>
  <c r="S13" i="97"/>
  <c r="R13" i="97"/>
  <c r="Q13" i="97"/>
  <c r="P13" i="97"/>
  <c r="O13" i="97"/>
  <c r="M13" i="97"/>
  <c r="L13" i="97"/>
  <c r="K13" i="97"/>
  <c r="J13" i="97"/>
  <c r="I13" i="97"/>
  <c r="H13" i="97"/>
  <c r="G13" i="97"/>
  <c r="F13" i="97"/>
  <c r="E13" i="97"/>
  <c r="C13" i="97"/>
  <c r="B13" i="97" a="1"/>
  <c r="B13" i="97" s="1"/>
  <c r="N13" i="97" l="1"/>
  <c r="D15" i="97"/>
  <c r="T9" i="97"/>
  <c r="AA13" i="97" a="1"/>
  <c r="AA13" i="97" s="1"/>
  <c r="Z13" i="97" a="1"/>
  <c r="Z13" i="97" s="1"/>
  <c r="Y13" i="97" a="1"/>
  <c r="Y13" i="97" s="1"/>
  <c r="X12" i="97"/>
  <c r="W12" i="97"/>
  <c r="V12" i="97"/>
  <c r="U12" i="97"/>
  <c r="T12" i="97"/>
  <c r="S12" i="97"/>
  <c r="R12" i="97"/>
  <c r="Q12" i="97"/>
  <c r="P12" i="97"/>
  <c r="O12" i="97"/>
  <c r="M12" i="97"/>
  <c r="L12" i="97"/>
  <c r="K12" i="97"/>
  <c r="J12" i="97"/>
  <c r="I12" i="97"/>
  <c r="H12" i="97"/>
  <c r="G12" i="97"/>
  <c r="F12" i="97"/>
  <c r="E12" i="97"/>
  <c r="D12" i="97"/>
  <c r="C12" i="97"/>
  <c r="B12" i="97" a="1"/>
  <c r="B12" i="97" s="1"/>
  <c r="AA12" i="97" a="1"/>
  <c r="AA12" i="97" s="1"/>
  <c r="Z12" i="97" a="1"/>
  <c r="Z12" i="97" s="1"/>
  <c r="Y12" i="97" a="1"/>
  <c r="Y12" i="97" s="1"/>
  <c r="X15" i="97"/>
  <c r="W15" i="97"/>
  <c r="V15" i="97"/>
  <c r="U15" i="97"/>
  <c r="T15" i="97"/>
  <c r="S15" i="97"/>
  <c r="R15" i="97"/>
  <c r="Q15" i="97"/>
  <c r="P15" i="97"/>
  <c r="O15" i="97"/>
  <c r="M15" i="97"/>
  <c r="L15" i="97"/>
  <c r="K15" i="97"/>
  <c r="J15" i="97"/>
  <c r="I15" i="97"/>
  <c r="H15" i="97"/>
  <c r="G15" i="97"/>
  <c r="F15" i="97"/>
  <c r="E15" i="97"/>
  <c r="C15" i="97"/>
  <c r="B15" i="97" a="1"/>
  <c r="B15" i="97" s="1"/>
  <c r="N12" i="97" l="1"/>
  <c r="N15" i="97"/>
  <c r="AA11" i="97" a="1"/>
  <c r="AA11" i="97" s="1"/>
  <c r="Z11" i="97" a="1"/>
  <c r="Z11" i="97" s="1"/>
  <c r="Y11" i="97" a="1"/>
  <c r="Y11" i="97" s="1"/>
  <c r="X10" i="97"/>
  <c r="W10" i="97"/>
  <c r="V10" i="97"/>
  <c r="U10" i="97"/>
  <c r="T10" i="97"/>
  <c r="S10" i="97"/>
  <c r="R10" i="97"/>
  <c r="Q10" i="97"/>
  <c r="P10" i="97"/>
  <c r="O10" i="97"/>
  <c r="M10" i="97"/>
  <c r="L10" i="97"/>
  <c r="K10" i="97"/>
  <c r="J10" i="97"/>
  <c r="I10" i="97"/>
  <c r="H10" i="97"/>
  <c r="G10" i="97"/>
  <c r="F10" i="97"/>
  <c r="E10" i="97"/>
  <c r="D10" i="97"/>
  <c r="C10" i="97"/>
  <c r="B10" i="97" a="1"/>
  <c r="B10" i="97" s="1"/>
  <c r="N10" i="97" l="1"/>
  <c r="AA10" i="97" a="1"/>
  <c r="AA10" i="97" s="1"/>
  <c r="Z10" i="97" a="1"/>
  <c r="Z10" i="97" s="1"/>
  <c r="Y10" i="97" a="1"/>
  <c r="Y10" i="97" s="1"/>
  <c r="X4" i="97"/>
  <c r="W4" i="97"/>
  <c r="V4" i="97"/>
  <c r="U4" i="97"/>
  <c r="T4" i="97"/>
  <c r="S4" i="97"/>
  <c r="R4" i="97"/>
  <c r="Q4" i="97"/>
  <c r="P4" i="97"/>
  <c r="O4" i="97"/>
  <c r="M4" i="97"/>
  <c r="L4" i="97"/>
  <c r="K4" i="97"/>
  <c r="J4" i="97"/>
  <c r="I4" i="97"/>
  <c r="H4" i="97"/>
  <c r="G4" i="97"/>
  <c r="F4" i="97"/>
  <c r="E4" i="97"/>
  <c r="D4" i="97"/>
  <c r="C4" i="97"/>
  <c r="B4" i="97" a="1"/>
  <c r="B4" i="97" s="1"/>
  <c r="AA9" i="97" a="1"/>
  <c r="AA9" i="97" s="1"/>
  <c r="Z9" i="97" a="1"/>
  <c r="Z9" i="97" s="1"/>
  <c r="Y9" i="97" a="1"/>
  <c r="Y9" i="97" s="1"/>
  <c r="X5" i="97"/>
  <c r="W5" i="97"/>
  <c r="V5" i="97"/>
  <c r="U5" i="97"/>
  <c r="T5" i="97"/>
  <c r="S5" i="97"/>
  <c r="R5" i="97"/>
  <c r="Q5" i="97"/>
  <c r="P5" i="97"/>
  <c r="O5" i="97"/>
  <c r="M5" i="97"/>
  <c r="L5" i="97"/>
  <c r="K5" i="97"/>
  <c r="J5" i="97"/>
  <c r="I5" i="97"/>
  <c r="H5" i="97"/>
  <c r="G5" i="97"/>
  <c r="F5" i="97"/>
  <c r="E5" i="97"/>
  <c r="D5" i="97"/>
  <c r="C5" i="97"/>
  <c r="B5" i="97" a="1"/>
  <c r="B5" i="97" s="1"/>
  <c r="AA8" i="97" a="1"/>
  <c r="AA8" i="97" s="1"/>
  <c r="Z8" i="97" a="1"/>
  <c r="Z8" i="97" s="1"/>
  <c r="Y8" i="97" a="1"/>
  <c r="Y8" i="97" s="1"/>
  <c r="W6" i="97"/>
  <c r="U6" i="97"/>
  <c r="T6" i="97"/>
  <c r="S6" i="97"/>
  <c r="R6" i="97"/>
  <c r="M6" i="97"/>
  <c r="L6" i="97"/>
  <c r="K6" i="97"/>
  <c r="J6" i="97"/>
  <c r="I6" i="97"/>
  <c r="H6" i="97"/>
  <c r="G6" i="97"/>
  <c r="F6" i="97"/>
  <c r="E6" i="97"/>
  <c r="B6" i="97" a="1"/>
  <c r="B6" i="97" s="1"/>
  <c r="AA7" i="97" a="1"/>
  <c r="AA7" i="97" s="1"/>
  <c r="Z7" i="97" a="1"/>
  <c r="Z7" i="97" s="1"/>
  <c r="Y7" i="97" a="1"/>
  <c r="Y7" i="97" s="1"/>
  <c r="X11" i="97"/>
  <c r="W11" i="97"/>
  <c r="V11" i="97"/>
  <c r="U11" i="97"/>
  <c r="T11" i="97"/>
  <c r="S11" i="97"/>
  <c r="R11" i="97"/>
  <c r="Q11" i="97"/>
  <c r="P11" i="97"/>
  <c r="O11" i="97"/>
  <c r="M11" i="97"/>
  <c r="L11" i="97"/>
  <c r="K11" i="97"/>
  <c r="J11" i="97"/>
  <c r="I11" i="97"/>
  <c r="H11" i="97"/>
  <c r="G11" i="97"/>
  <c r="F11" i="97"/>
  <c r="E11" i="97"/>
  <c r="D11" i="97"/>
  <c r="C11" i="97"/>
  <c r="B11" i="97" a="1"/>
  <c r="B11" i="97" s="1"/>
  <c r="N4" i="97" l="1"/>
  <c r="N11" i="97"/>
  <c r="N5" i="97"/>
  <c r="Q6" i="97" l="1"/>
  <c r="X6" i="97"/>
  <c r="P6" i="97"/>
  <c r="O6" i="97"/>
  <c r="AA6" i="97" l="1" a="1"/>
  <c r="AA6" i="97" s="1"/>
  <c r="Z6" i="97" a="1"/>
  <c r="Z6" i="97" s="1"/>
  <c r="Y6" i="97" a="1"/>
  <c r="Y6" i="97" s="1"/>
  <c r="X8" i="97"/>
  <c r="W8" i="97"/>
  <c r="V8" i="97"/>
  <c r="U8" i="97"/>
  <c r="T8" i="97"/>
  <c r="S8" i="97"/>
  <c r="R8" i="97"/>
  <c r="Q8" i="97"/>
  <c r="P8" i="97"/>
  <c r="O8" i="97"/>
  <c r="M8" i="97"/>
  <c r="L8" i="97"/>
  <c r="K8" i="97"/>
  <c r="J8" i="97"/>
  <c r="I8" i="97"/>
  <c r="H8" i="97"/>
  <c r="G8" i="97"/>
  <c r="F8" i="97"/>
  <c r="E8" i="97"/>
  <c r="D8" i="97"/>
  <c r="C8" i="97"/>
  <c r="B8" i="97" a="1"/>
  <c r="B8" i="97" s="1"/>
  <c r="AA5" i="97" a="1"/>
  <c r="AA5" i="97" s="1"/>
  <c r="Z5" i="97" a="1"/>
  <c r="Z5" i="97" s="1"/>
  <c r="Y5" i="97" a="1"/>
  <c r="Y5" i="97" s="1"/>
  <c r="X9" i="97"/>
  <c r="W9" i="97"/>
  <c r="V9" i="97"/>
  <c r="U9" i="97"/>
  <c r="S9" i="97"/>
  <c r="R9" i="97"/>
  <c r="Q9" i="97"/>
  <c r="P9" i="97"/>
  <c r="O9" i="97"/>
  <c r="M9" i="97"/>
  <c r="L9" i="97"/>
  <c r="K9" i="97"/>
  <c r="J9" i="97"/>
  <c r="I9" i="97"/>
  <c r="H9" i="97"/>
  <c r="G9" i="97"/>
  <c r="F9" i="97"/>
  <c r="E9" i="97"/>
  <c r="D9" i="97"/>
  <c r="C9" i="97"/>
  <c r="B9" i="97" a="1"/>
  <c r="B9" i="97" s="1"/>
  <c r="AB4" i="97" a="1"/>
  <c r="AB4" i="97" s="1"/>
  <c r="AA4" i="97" a="1"/>
  <c r="AA4" i="97" s="1"/>
  <c r="Z4" i="97" a="1"/>
  <c r="Z4" i="97" s="1"/>
  <c r="Y4" i="97" a="1"/>
  <c r="Y4" i="97" s="1"/>
  <c r="X7" i="97"/>
  <c r="W7" i="97"/>
  <c r="V7" i="97"/>
  <c r="U7" i="97"/>
  <c r="T7" i="97"/>
  <c r="S7" i="97"/>
  <c r="R7" i="97"/>
  <c r="Q7" i="97"/>
  <c r="P7" i="97"/>
  <c r="O7" i="97"/>
  <c r="M7" i="97"/>
  <c r="L7" i="97"/>
  <c r="K7" i="97"/>
  <c r="J7" i="97"/>
  <c r="I7" i="97"/>
  <c r="H7" i="97"/>
  <c r="G7" i="97"/>
  <c r="F7" i="97"/>
  <c r="E7" i="97"/>
  <c r="D7" i="97"/>
  <c r="C7" i="97"/>
  <c r="B7" i="97" a="1"/>
  <c r="B7" i="97" s="1"/>
  <c r="AB3" i="97" a="1"/>
  <c r="AB3" i="97" s="1"/>
  <c r="AA3" i="97" a="1"/>
  <c r="AA3" i="97" s="1"/>
  <c r="Z3" i="97" a="1"/>
  <c r="Z3" i="97" s="1"/>
  <c r="Y3" i="97" a="1"/>
  <c r="Y3" i="97" s="1"/>
  <c r="X3" i="97"/>
  <c r="W3" i="97"/>
  <c r="U3" i="97"/>
  <c r="T3" i="97"/>
  <c r="S3" i="97"/>
  <c r="R3" i="97"/>
  <c r="Q3" i="97"/>
  <c r="P3" i="97"/>
  <c r="O3" i="97"/>
  <c r="M3" i="97"/>
  <c r="L3" i="97"/>
  <c r="K3" i="97"/>
  <c r="J3" i="97"/>
  <c r="I3" i="97"/>
  <c r="H3" i="97"/>
  <c r="G3" i="97"/>
  <c r="F3" i="97"/>
  <c r="E3" i="97"/>
  <c r="D3" i="97"/>
  <c r="C3" i="97"/>
  <c r="B3" i="97" a="1"/>
  <c r="B3" i="97" s="1"/>
  <c r="AB2" i="97" a="1"/>
  <c r="AB2" i="97" s="1"/>
  <c r="AA2" i="97" a="1"/>
  <c r="AA2" i="97" s="1"/>
  <c r="Z2" i="97" a="1"/>
  <c r="Z2" i="97" s="1"/>
  <c r="Y2" i="97" a="1"/>
  <c r="Y2" i="97" s="1"/>
  <c r="X2" i="97"/>
  <c r="W2" i="97"/>
  <c r="V2" i="97"/>
  <c r="U2" i="97"/>
  <c r="T2" i="97"/>
  <c r="S2" i="97"/>
  <c r="R2" i="97"/>
  <c r="Q2" i="97"/>
  <c r="P2" i="97"/>
  <c r="O2" i="97"/>
  <c r="M2" i="97"/>
  <c r="L2" i="97"/>
  <c r="K2" i="97"/>
  <c r="J2" i="97"/>
  <c r="I2" i="97"/>
  <c r="H2" i="97"/>
  <c r="G2" i="97"/>
  <c r="F2" i="97"/>
  <c r="E2" i="97"/>
  <c r="D2" i="97"/>
  <c r="C2" i="97"/>
  <c r="B2" i="97" a="1"/>
  <c r="B2" i="97" s="1"/>
  <c r="N8" i="97" l="1"/>
  <c r="N9" i="97"/>
  <c r="N7" i="97"/>
  <c r="N2" i="97"/>
  <c r="N3" i="97"/>
  <c r="L22" i="81"/>
  <c r="K22" i="81"/>
  <c r="I22" i="81"/>
  <c r="H22" i="81"/>
  <c r="F22" i="81"/>
  <c r="E22" i="81"/>
  <c r="L21" i="81" l="1"/>
  <c r="K21" i="81"/>
  <c r="I21" i="81"/>
  <c r="H21" i="81"/>
  <c r="F21" i="81"/>
  <c r="E21" i="81"/>
  <c r="L15" i="81" l="1"/>
  <c r="K15" i="81"/>
  <c r="I15" i="81"/>
  <c r="H15" i="81"/>
  <c r="F15" i="81"/>
  <c r="E15" i="81"/>
  <c r="L14" i="81" l="1"/>
  <c r="K14" i="81"/>
  <c r="I14" i="81"/>
  <c r="H14" i="81"/>
  <c r="F14" i="81"/>
  <c r="E14" i="81"/>
  <c r="L13" i="81" l="1"/>
  <c r="K13" i="81"/>
  <c r="I13" i="81"/>
  <c r="H13" i="81"/>
  <c r="F13" i="81"/>
  <c r="E13" i="81"/>
  <c r="L11" i="81" l="1"/>
  <c r="K11" i="81"/>
  <c r="I11" i="81"/>
  <c r="H11" i="81"/>
  <c r="F11" i="81"/>
  <c r="E11" i="81"/>
  <c r="L8" i="81" l="1"/>
  <c r="K8" i="81"/>
  <c r="I8" i="81"/>
  <c r="H8" i="81"/>
  <c r="F8" i="81"/>
  <c r="E8" i="81"/>
  <c r="L3" i="81" l="1"/>
  <c r="K3" i="81"/>
  <c r="I3" i="81"/>
  <c r="H3" i="81"/>
  <c r="F3" i="81"/>
  <c r="E3" i="81"/>
  <c r="X4" i="81" l="1"/>
  <c r="W4" i="81"/>
  <c r="V4" i="81"/>
  <c r="U4" i="81"/>
  <c r="T4" i="81"/>
  <c r="S4" i="81"/>
  <c r="R4" i="81"/>
  <c r="Q4" i="81"/>
  <c r="P4" i="81"/>
  <c r="O4" i="81"/>
  <c r="M4" i="81"/>
  <c r="L4" i="81"/>
  <c r="K4" i="81"/>
  <c r="J4" i="81"/>
  <c r="I4" i="81"/>
  <c r="H4" i="81"/>
  <c r="G4" i="81"/>
  <c r="F4" i="81"/>
  <c r="E4" i="81"/>
  <c r="D4" i="81"/>
  <c r="C4" i="81"/>
  <c r="B4" i="81" a="1"/>
  <c r="B4" i="81" s="1"/>
  <c r="N4" i="81" l="1"/>
  <c r="W7" i="81"/>
  <c r="V7" i="81"/>
  <c r="U7" i="81"/>
  <c r="T7" i="81"/>
  <c r="S7" i="81"/>
  <c r="R7" i="81"/>
  <c r="M7" i="81"/>
  <c r="L7" i="81"/>
  <c r="K7" i="81"/>
  <c r="J7" i="81"/>
  <c r="I7" i="81"/>
  <c r="H7" i="81"/>
  <c r="G7" i="81"/>
  <c r="F7" i="81"/>
  <c r="E7" i="81"/>
  <c r="B7" i="81" a="1"/>
  <c r="B7" i="81" s="1"/>
  <c r="AA33" i="81" a="1"/>
  <c r="AA33" i="81" s="1"/>
  <c r="Z33" i="81" a="1"/>
  <c r="Z33" i="81" s="1"/>
  <c r="Y33" i="81" a="1"/>
  <c r="Y33" i="81" s="1"/>
  <c r="AB15" i="63" a="1"/>
  <c r="AB15" i="63" s="1"/>
  <c r="AB17" i="63" a="1"/>
  <c r="AB17" i="63" s="1"/>
  <c r="AB18" i="63" a="1"/>
  <c r="AB18" i="63" s="1"/>
  <c r="AB14" i="63" a="1"/>
  <c r="AB14" i="63" s="1"/>
  <c r="AB13" i="63" a="1"/>
  <c r="AB13" i="63" s="1"/>
  <c r="AB12" i="63" a="1"/>
  <c r="AB12" i="63" s="1"/>
  <c r="AB11" i="63" a="1"/>
  <c r="AB11" i="63" s="1"/>
  <c r="AB10" i="63" a="1"/>
  <c r="AB10" i="63" s="1"/>
  <c r="AB9" i="63" a="1"/>
  <c r="AB9" i="63" s="1"/>
  <c r="AB8" i="63" a="1"/>
  <c r="AB8" i="63" s="1"/>
  <c r="AB7" i="63" a="1"/>
  <c r="AB7" i="63" s="1"/>
  <c r="AB6" i="63" a="1"/>
  <c r="AB6" i="63" s="1"/>
  <c r="AB5" i="63" a="1"/>
  <c r="AB5" i="63" s="1"/>
  <c r="AB4" i="63" a="1"/>
  <c r="AB4" i="63" s="1"/>
  <c r="AB3" i="63" a="1"/>
  <c r="AB3" i="63" s="1"/>
  <c r="AB2" i="63" a="1"/>
  <c r="AB2" i="63" s="1"/>
  <c r="AB3" i="91" a="1"/>
  <c r="AB3" i="91" s="1"/>
  <c r="AB4" i="91" a="1"/>
  <c r="AB4" i="91" s="1"/>
  <c r="AB5" i="91" a="1"/>
  <c r="AB5" i="91" s="1"/>
  <c r="AB6" i="91" a="1"/>
  <c r="AB6" i="91" s="1"/>
  <c r="AB7" i="91" a="1"/>
  <c r="AB7" i="91" s="1"/>
  <c r="AB8" i="91" a="1"/>
  <c r="AB8" i="91" s="1"/>
  <c r="AB9" i="91" a="1"/>
  <c r="AB9" i="91" s="1"/>
  <c r="AB10" i="91" a="1"/>
  <c r="AB10" i="91" s="1"/>
  <c r="AB11" i="91" a="1"/>
  <c r="AB11" i="91" s="1"/>
  <c r="AB12" i="91" a="1"/>
  <c r="AB12" i="91" s="1"/>
  <c r="AB13" i="91" a="1"/>
  <c r="AB13" i="91" s="1"/>
  <c r="AB14" i="91" a="1"/>
  <c r="AB14" i="91" s="1"/>
  <c r="AB2" i="91" a="1"/>
  <c r="AB2" i="91" s="1"/>
  <c r="AA13" i="91" l="1" a="1"/>
  <c r="AA13" i="91" s="1"/>
  <c r="Z13" i="91" a="1"/>
  <c r="Z13" i="91" s="1"/>
  <c r="Y13" i="91" a="1"/>
  <c r="Y13" i="91" s="1"/>
  <c r="W14" i="91"/>
  <c r="V14" i="91"/>
  <c r="U14" i="91"/>
  <c r="T14" i="91"/>
  <c r="S14" i="91"/>
  <c r="R14" i="91"/>
  <c r="M14" i="91"/>
  <c r="L14" i="91"/>
  <c r="K14" i="91"/>
  <c r="J14" i="91"/>
  <c r="I14" i="91"/>
  <c r="H14" i="91"/>
  <c r="G14" i="91"/>
  <c r="F14" i="91"/>
  <c r="E14" i="91"/>
  <c r="B14" i="91" a="1"/>
  <c r="B14" i="91" s="1"/>
  <c r="D7" i="91" l="1"/>
  <c r="AA8" i="91" a="1"/>
  <c r="AA8" i="91" s="1"/>
  <c r="Z8" i="91" a="1"/>
  <c r="Z8" i="91" s="1"/>
  <c r="Y8" i="91" a="1"/>
  <c r="Y8" i="91" s="1"/>
  <c r="X7" i="91"/>
  <c r="W7" i="91"/>
  <c r="V7" i="91"/>
  <c r="U7" i="91"/>
  <c r="T7" i="91"/>
  <c r="S7" i="91"/>
  <c r="R7" i="91"/>
  <c r="Q7" i="91"/>
  <c r="P7" i="91"/>
  <c r="O7" i="91"/>
  <c r="M7" i="91"/>
  <c r="L7" i="91"/>
  <c r="K7" i="91"/>
  <c r="J7" i="91"/>
  <c r="I7" i="91"/>
  <c r="H7" i="91"/>
  <c r="G7" i="91"/>
  <c r="F7" i="91"/>
  <c r="E7" i="91"/>
  <c r="C7" i="91"/>
  <c r="B7" i="91" a="1"/>
  <c r="B7" i="91" s="1"/>
  <c r="N7" i="91" l="1"/>
  <c r="AA19" i="90" a="1"/>
  <c r="AA19" i="90" s="1"/>
  <c r="Z19" i="90" a="1"/>
  <c r="Z19" i="90" s="1"/>
  <c r="Y19" i="90" a="1"/>
  <c r="Y19" i="90" s="1"/>
  <c r="W19" i="90"/>
  <c r="V19" i="90"/>
  <c r="U19" i="90"/>
  <c r="T19" i="90"/>
  <c r="S19" i="90"/>
  <c r="R19" i="90"/>
  <c r="M19" i="90"/>
  <c r="L19" i="90"/>
  <c r="K19" i="90"/>
  <c r="J19" i="90"/>
  <c r="I19" i="90"/>
  <c r="H19" i="90"/>
  <c r="G19" i="90"/>
  <c r="F19" i="90"/>
  <c r="E19" i="90"/>
  <c r="B19" i="90" a="1"/>
  <c r="B19" i="90" s="1"/>
  <c r="W17" i="63"/>
  <c r="V17" i="63"/>
  <c r="U17" i="63"/>
  <c r="T17" i="63"/>
  <c r="S17" i="63"/>
  <c r="R17" i="63"/>
  <c r="L17" i="63"/>
  <c r="K17" i="63"/>
  <c r="J17" i="63"/>
  <c r="I17" i="63"/>
  <c r="H17" i="63"/>
  <c r="G17" i="63"/>
  <c r="F17" i="63"/>
  <c r="E17" i="63"/>
  <c r="X19" i="90" l="1"/>
  <c r="X17" i="63"/>
  <c r="M17" i="63"/>
  <c r="Q17" i="63" l="1"/>
  <c r="Q19" i="90"/>
  <c r="P17" i="63" l="1"/>
  <c r="P19" i="90"/>
  <c r="O17" i="63"/>
  <c r="O19" i="90"/>
  <c r="X15" i="63"/>
  <c r="AA13" i="63" l="1" a="1"/>
  <c r="AA13" i="63" s="1"/>
  <c r="Z13" i="63" a="1"/>
  <c r="Z13" i="63" s="1"/>
  <c r="Y13" i="63" a="1"/>
  <c r="Y13" i="63" s="1"/>
  <c r="X13" i="63"/>
  <c r="W13" i="63"/>
  <c r="V13" i="63"/>
  <c r="U13" i="63"/>
  <c r="T13" i="63"/>
  <c r="S13" i="63"/>
  <c r="R13" i="63"/>
  <c r="Q13" i="63"/>
  <c r="O13" i="63"/>
  <c r="M13" i="63"/>
  <c r="L13" i="63"/>
  <c r="K13" i="63"/>
  <c r="J13" i="63"/>
  <c r="I13" i="63"/>
  <c r="H13" i="63"/>
  <c r="G13" i="63"/>
  <c r="F13" i="63"/>
  <c r="E13" i="63"/>
  <c r="B13" i="63" a="1"/>
  <c r="B13" i="63" s="1"/>
  <c r="X18" i="63"/>
  <c r="W18" i="63"/>
  <c r="V18" i="63"/>
  <c r="U18" i="63"/>
  <c r="T18" i="63"/>
  <c r="S18" i="63"/>
  <c r="R18" i="63"/>
  <c r="Q18" i="63"/>
  <c r="O18" i="63"/>
  <c r="M18" i="63"/>
  <c r="L18" i="63"/>
  <c r="K18" i="63"/>
  <c r="J18" i="63"/>
  <c r="I18" i="63"/>
  <c r="H18" i="63"/>
  <c r="G18" i="63"/>
  <c r="F18" i="63"/>
  <c r="E18" i="63"/>
  <c r="B18" i="63" a="1"/>
  <c r="B18" i="63" s="1"/>
  <c r="AA18" i="63" a="1"/>
  <c r="AA18" i="63" s="1"/>
  <c r="Z18" i="63" a="1"/>
  <c r="Z18" i="63" s="1"/>
  <c r="Y18" i="63" a="1"/>
  <c r="Y18" i="63" s="1"/>
  <c r="W15" i="63"/>
  <c r="V15" i="63"/>
  <c r="U15" i="63"/>
  <c r="T15" i="63"/>
  <c r="S15" i="63"/>
  <c r="R15" i="63"/>
  <c r="Q15" i="63"/>
  <c r="O15" i="63"/>
  <c r="M15" i="63"/>
  <c r="L15" i="63"/>
  <c r="K15" i="63"/>
  <c r="J15" i="63"/>
  <c r="I15" i="63"/>
  <c r="H15" i="63"/>
  <c r="G15" i="63"/>
  <c r="F15" i="63"/>
  <c r="E15" i="63"/>
  <c r="B15" i="63" a="1"/>
  <c r="B15" i="63" s="1"/>
  <c r="L25" i="81" l="1"/>
  <c r="K25" i="81"/>
  <c r="I25" i="81"/>
  <c r="H25" i="81"/>
  <c r="F25" i="81"/>
  <c r="E25" i="81"/>
  <c r="X26" i="81" l="1"/>
  <c r="W26" i="81"/>
  <c r="V26" i="81"/>
  <c r="U26" i="81"/>
  <c r="T26" i="81"/>
  <c r="S26" i="81"/>
  <c r="R26" i="81"/>
  <c r="Q26" i="81"/>
  <c r="O26" i="81"/>
  <c r="M26" i="81"/>
  <c r="L26" i="81"/>
  <c r="K26" i="81"/>
  <c r="J26" i="81"/>
  <c r="I26" i="81"/>
  <c r="H26" i="81"/>
  <c r="G26" i="81"/>
  <c r="F26" i="81"/>
  <c r="E26" i="81"/>
  <c r="B26" i="81" l="1" a="1"/>
  <c r="B26" i="81" s="1"/>
  <c r="W32" i="81" l="1"/>
  <c r="V32" i="81"/>
  <c r="U32" i="81"/>
  <c r="T32" i="81"/>
  <c r="S32" i="81"/>
  <c r="R32" i="81"/>
  <c r="M32" i="81"/>
  <c r="L32" i="81"/>
  <c r="K32" i="81"/>
  <c r="J32" i="81"/>
  <c r="I32" i="81"/>
  <c r="H32" i="81"/>
  <c r="G32" i="81"/>
  <c r="F32" i="81"/>
  <c r="E32" i="81"/>
  <c r="Y31" i="81" a="1"/>
  <c r="Y31" i="81" s="1"/>
  <c r="Z31" i="81" a="1"/>
  <c r="Z31" i="81" s="1"/>
  <c r="AA31" i="81" a="1"/>
  <c r="AA31" i="81" s="1"/>
  <c r="B32" i="81" a="1"/>
  <c r="B32" i="81" s="1"/>
  <c r="X32" i="81" l="1"/>
  <c r="Q32" i="81"/>
  <c r="O32" i="81" l="1"/>
  <c r="X33" i="81" l="1"/>
  <c r="W33" i="81"/>
  <c r="V33" i="81"/>
  <c r="U33" i="81"/>
  <c r="T33" i="81"/>
  <c r="S33" i="81"/>
  <c r="R33" i="81"/>
  <c r="Q33" i="81"/>
  <c r="O33" i="81"/>
  <c r="M33" i="81"/>
  <c r="L33" i="81"/>
  <c r="K33" i="81"/>
  <c r="J33" i="81"/>
  <c r="I33" i="81"/>
  <c r="H33" i="81"/>
  <c r="G33" i="81"/>
  <c r="F33" i="81"/>
  <c r="E33" i="81"/>
  <c r="Y30" i="81" a="1"/>
  <c r="Y30" i="81" s="1"/>
  <c r="Z30" i="81" a="1"/>
  <c r="Z30" i="81" s="1"/>
  <c r="AA30" i="81" a="1"/>
  <c r="AA30" i="81" s="1"/>
  <c r="B33" i="81" a="1"/>
  <c r="B33" i="81" s="1"/>
  <c r="X18" i="81" l="1"/>
  <c r="W18" i="81"/>
  <c r="V18" i="81"/>
  <c r="U18" i="81"/>
  <c r="T18" i="81"/>
  <c r="S18" i="81"/>
  <c r="R18" i="81"/>
  <c r="Q18" i="81"/>
  <c r="P18" i="81"/>
  <c r="O18" i="81"/>
  <c r="M18" i="81"/>
  <c r="L18" i="81"/>
  <c r="K18" i="81"/>
  <c r="J18" i="81"/>
  <c r="I18" i="81"/>
  <c r="H18" i="81"/>
  <c r="G18" i="81"/>
  <c r="F18" i="81"/>
  <c r="E18" i="81"/>
  <c r="D18" i="81"/>
  <c r="C18" i="81"/>
  <c r="W30" i="81" l="1"/>
  <c r="V30" i="81"/>
  <c r="U30" i="81"/>
  <c r="T30" i="81"/>
  <c r="S30" i="81"/>
  <c r="R30" i="81"/>
  <c r="M30" i="81"/>
  <c r="L30" i="81"/>
  <c r="K30" i="81"/>
  <c r="J30" i="81"/>
  <c r="I30" i="81"/>
  <c r="H30" i="81"/>
  <c r="G30" i="81"/>
  <c r="F30" i="81"/>
  <c r="E30" i="81"/>
  <c r="B18" i="81" l="1" a="1"/>
  <c r="B18" i="81" s="1"/>
  <c r="B17" i="81" a="1"/>
  <c r="B17" i="81" s="1"/>
  <c r="B19" i="81" a="1"/>
  <c r="B19" i="81" s="1"/>
  <c r="B21" i="81" a="1"/>
  <c r="B21" i="81" s="1"/>
  <c r="B20" i="81" a="1"/>
  <c r="B20" i="81" s="1"/>
  <c r="B30" i="81" a="1"/>
  <c r="B30" i="81" s="1"/>
  <c r="B22" i="81" a="1"/>
  <c r="B22" i="81" s="1"/>
  <c r="B29" i="81" a="1"/>
  <c r="B29" i="81" s="1"/>
  <c r="B23" i="81" a="1"/>
  <c r="B23" i="81" s="1"/>
  <c r="B24" i="81" a="1"/>
  <c r="B24" i="81" s="1"/>
  <c r="B25" i="81" a="1"/>
  <c r="B25" i="81" s="1"/>
  <c r="B27" i="81" a="1"/>
  <c r="B27" i="81" s="1"/>
  <c r="B28" i="81" a="1"/>
  <c r="B28" i="81" s="1"/>
  <c r="B31" i="81" a="1"/>
  <c r="B31" i="81" s="1"/>
  <c r="B5" i="81" a="1"/>
  <c r="B5" i="81" s="1"/>
  <c r="B8" i="81" a="1"/>
  <c r="B8" i="81" s="1"/>
  <c r="B6" i="81" a="1"/>
  <c r="B6" i="81" s="1"/>
  <c r="B11" i="81" a="1"/>
  <c r="B11" i="81" s="1"/>
  <c r="B10" i="81" a="1"/>
  <c r="B10" i="81" s="1"/>
  <c r="B9" i="81" a="1"/>
  <c r="B9" i="81" s="1"/>
  <c r="B14" i="81" a="1"/>
  <c r="B14" i="81" s="1"/>
  <c r="B13" i="81" a="1"/>
  <c r="B13" i="81" s="1"/>
  <c r="B12" i="81" a="1"/>
  <c r="B12" i="81" s="1"/>
  <c r="B15" i="81" a="1"/>
  <c r="B15" i="81" s="1"/>
  <c r="X29" i="81" l="1"/>
  <c r="W29" i="81"/>
  <c r="V29" i="81"/>
  <c r="U29" i="81"/>
  <c r="T29" i="81"/>
  <c r="S29" i="81"/>
  <c r="R29" i="81"/>
  <c r="Q29" i="81"/>
  <c r="P29" i="81"/>
  <c r="O29" i="81"/>
  <c r="N18" i="81"/>
  <c r="M29" i="81"/>
  <c r="L29" i="81"/>
  <c r="K29" i="81"/>
  <c r="J29" i="81"/>
  <c r="I29" i="81"/>
  <c r="H29" i="81"/>
  <c r="G29" i="81"/>
  <c r="F29" i="81"/>
  <c r="E29"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D9" i="81"/>
  <c r="C9" i="81"/>
  <c r="N9" i="81" l="1"/>
  <c r="Y6" i="85" a="1"/>
  <c r="Y6" i="85" s="1"/>
  <c r="Z6" i="85" a="1"/>
  <c r="Z6" i="85" s="1"/>
  <c r="AA6" i="85" a="1"/>
  <c r="AA6" i="85" s="1"/>
  <c r="X6" i="85"/>
  <c r="W6" i="85"/>
  <c r="V6" i="85"/>
  <c r="U6" i="85"/>
  <c r="T6" i="85"/>
  <c r="S6" i="85"/>
  <c r="R6" i="85"/>
  <c r="Q6" i="85"/>
  <c r="P6" i="85"/>
  <c r="O6" i="85"/>
  <c r="M6" i="85"/>
  <c r="L6" i="85"/>
  <c r="K6" i="85"/>
  <c r="J6" i="85"/>
  <c r="I6" i="85"/>
  <c r="H6" i="85"/>
  <c r="G6" i="85"/>
  <c r="F6" i="85"/>
  <c r="E6" i="85"/>
  <c r="B6" i="85" a="1"/>
  <c r="B6" i="85" s="1"/>
  <c r="W14" i="63" l="1"/>
  <c r="V14" i="63"/>
  <c r="U14" i="63"/>
  <c r="T14" i="63"/>
  <c r="S14" i="63"/>
  <c r="R14" i="63"/>
  <c r="M14" i="63"/>
  <c r="L14" i="63"/>
  <c r="K14" i="63"/>
  <c r="J14" i="63"/>
  <c r="I14" i="63"/>
  <c r="H14" i="63"/>
  <c r="G14" i="63"/>
  <c r="F14" i="63"/>
  <c r="E14" i="63"/>
  <c r="B14" i="63" a="1"/>
  <c r="B14" i="63" s="1"/>
  <c r="Y12" i="63" a="1"/>
  <c r="Y12" i="63" s="1"/>
  <c r="W5" i="63"/>
  <c r="V5" i="63"/>
  <c r="U5" i="63"/>
  <c r="T5" i="63"/>
  <c r="S5" i="63"/>
  <c r="R5" i="63"/>
  <c r="M5" i="63"/>
  <c r="L5" i="63"/>
  <c r="K5" i="63"/>
  <c r="J5" i="63"/>
  <c r="I5" i="63"/>
  <c r="H5" i="63"/>
  <c r="G5" i="63"/>
  <c r="F5" i="63"/>
  <c r="E5" i="63"/>
  <c r="B5" i="63" a="1"/>
  <c r="B5" i="63" s="1"/>
  <c r="X14" i="63" l="1"/>
  <c r="Q14" i="63"/>
  <c r="X5" i="63"/>
  <c r="Q5" i="63"/>
  <c r="O14" i="63" l="1"/>
  <c r="P14" i="63"/>
  <c r="O5" i="63"/>
  <c r="P5" i="63"/>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D2" i="95"/>
  <c r="C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D16" i="95"/>
  <c r="C16" i="95"/>
  <c r="B16" i="95" a="1"/>
  <c r="B16" i="95" s="1"/>
  <c r="AA9" i="95" a="1"/>
  <c r="AA9" i="95" s="1"/>
  <c r="Z9" i="95" a="1"/>
  <c r="Z9" i="95" s="1"/>
  <c r="Y9" i="95" a="1"/>
  <c r="Y9" i="95" s="1"/>
  <c r="X15" i="95"/>
  <c r="W15" i="95"/>
  <c r="V15" i="95"/>
  <c r="U15" i="95"/>
  <c r="T15" i="95"/>
  <c r="S15" i="95"/>
  <c r="R15" i="95"/>
  <c r="Q15" i="95"/>
  <c r="P15" i="95"/>
  <c r="O15" i="95"/>
  <c r="M15" i="95"/>
  <c r="L15" i="95"/>
  <c r="K15" i="95"/>
  <c r="J15" i="95"/>
  <c r="I15" i="95"/>
  <c r="H15" i="95"/>
  <c r="G15" i="95"/>
  <c r="F15" i="95"/>
  <c r="E15" i="95"/>
  <c r="D15" i="95"/>
  <c r="C15" i="95"/>
  <c r="B15" i="95" a="1"/>
  <c r="B15" i="95" s="1"/>
  <c r="AA8" i="95" a="1"/>
  <c r="AA8" i="95" s="1"/>
  <c r="Z8" i="95" a="1"/>
  <c r="Z8" i="95" s="1"/>
  <c r="Y8" i="95" a="1"/>
  <c r="Y8" i="95" s="1"/>
  <c r="X14" i="95"/>
  <c r="W14" i="95"/>
  <c r="V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D10" i="95"/>
  <c r="C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D4" i="95"/>
  <c r="C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D3" i="95"/>
  <c r="C3" i="95"/>
  <c r="B3" i="95" a="1"/>
  <c r="B3" i="95" s="1"/>
  <c r="N18" i="95" l="1"/>
  <c r="N19" i="95"/>
  <c r="N21" i="95"/>
  <c r="N9" i="95"/>
  <c r="N3" i="95"/>
  <c r="N6" i="95"/>
  <c r="N15" i="95"/>
  <c r="N11" i="95"/>
  <c r="N12" i="95"/>
  <c r="N4" i="95"/>
  <c r="N8" i="95"/>
  <c r="N5" i="95"/>
  <c r="N17" i="95"/>
  <c r="N16" i="95"/>
  <c r="N7" i="95"/>
  <c r="N2" i="95"/>
  <c r="N10" i="95"/>
  <c r="N14" i="95"/>
  <c r="M2" i="91" l="1"/>
  <c r="B4" i="91" l="1" a="1"/>
  <c r="B4" i="91" s="1"/>
  <c r="C4" i="91"/>
  <c r="D4" i="91"/>
  <c r="E4" i="91"/>
  <c r="F4" i="91"/>
  <c r="G4" i="91"/>
  <c r="H4" i="91"/>
  <c r="I4" i="91"/>
  <c r="J4" i="91"/>
  <c r="K4" i="91"/>
  <c r="L4" i="91"/>
  <c r="M4" i="91"/>
  <c r="O4" i="91"/>
  <c r="P4" i="91"/>
  <c r="Q4" i="91"/>
  <c r="R4" i="91"/>
  <c r="S4" i="91"/>
  <c r="T4" i="91"/>
  <c r="U4" i="91"/>
  <c r="V4" i="91"/>
  <c r="W4" i="91"/>
  <c r="X4" i="91"/>
  <c r="Y14" i="91" a="1"/>
  <c r="Y14" i="91" s="1"/>
  <c r="Z14" i="91" a="1"/>
  <c r="Z14" i="91" s="1"/>
  <c r="AA14" i="91" a="1"/>
  <c r="AA14" i="91" s="1"/>
  <c r="M11" i="63"/>
  <c r="N4" i="91" l="1"/>
  <c r="X5" i="91" l="1"/>
  <c r="W5" i="91"/>
  <c r="V5" i="91"/>
  <c r="U5" i="91"/>
  <c r="T5" i="91"/>
  <c r="S5" i="91"/>
  <c r="R5" i="91"/>
  <c r="Q5" i="91"/>
  <c r="P5" i="91"/>
  <c r="O5" i="91"/>
  <c r="M5" i="91"/>
  <c r="L5" i="91"/>
  <c r="K5" i="91"/>
  <c r="J5" i="91"/>
  <c r="I5" i="91"/>
  <c r="H5" i="91"/>
  <c r="G5" i="91"/>
  <c r="F5" i="91"/>
  <c r="E5" i="91"/>
  <c r="D5" i="91"/>
  <c r="C5" i="91"/>
  <c r="B5" i="91" a="1"/>
  <c r="B5" i="91" s="1"/>
  <c r="J15" i="90"/>
  <c r="N5" i="91" l="1"/>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6" i="90" l="1"/>
  <c r="W16" i="90"/>
  <c r="U16" i="90"/>
  <c r="T16" i="90"/>
  <c r="S16" i="90"/>
  <c r="R16" i="90"/>
  <c r="Q16" i="90"/>
  <c r="P16" i="90"/>
  <c r="O16" i="90"/>
  <c r="M16" i="90"/>
  <c r="L16" i="90"/>
  <c r="K16" i="90"/>
  <c r="J16" i="90"/>
  <c r="I16" i="90"/>
  <c r="H16" i="90"/>
  <c r="G16" i="90"/>
  <c r="F16" i="90"/>
  <c r="E16" i="90"/>
  <c r="AA17" i="90" l="1" a="1"/>
  <c r="AA17" i="90" s="1"/>
  <c r="Z17" i="90" a="1"/>
  <c r="Z17" i="90" s="1"/>
  <c r="Y17" i="90" a="1"/>
  <c r="Y17" i="90" s="1"/>
  <c r="B16" i="90" a="1"/>
  <c r="B16" i="90" s="1"/>
  <c r="W4" i="90"/>
  <c r="V4" i="90"/>
  <c r="U4" i="90"/>
  <c r="T4" i="90"/>
  <c r="S4" i="90"/>
  <c r="R4" i="90"/>
  <c r="M4" i="90"/>
  <c r="L4" i="90"/>
  <c r="K4" i="90"/>
  <c r="J4" i="90"/>
  <c r="I4" i="90"/>
  <c r="H4" i="90"/>
  <c r="G4" i="90"/>
  <c r="F4" i="90"/>
  <c r="E4" i="90"/>
  <c r="Q4" i="90"/>
  <c r="X4" i="90" l="1"/>
  <c r="O4" i="90"/>
  <c r="P4" i="90"/>
  <c r="AA16" i="90" l="1" a="1"/>
  <c r="AA16" i="90" s="1"/>
  <c r="Z16" i="90" a="1"/>
  <c r="Z16" i="90" s="1"/>
  <c r="Y16" i="90" a="1"/>
  <c r="Y16" i="90" s="1"/>
  <c r="B4" i="90" a="1"/>
  <c r="B4" i="90" s="1"/>
  <c r="D4" i="90" l="1"/>
  <c r="N4" i="90" s="1"/>
  <c r="C4" i="90"/>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V19" i="80" l="1"/>
  <c r="V13" i="80" l="1"/>
  <c r="V12" i="80" l="1"/>
  <c r="V10" i="80" l="1"/>
  <c r="V11" i="80" l="1"/>
  <c r="V6" i="80" l="1"/>
  <c r="V5" i="80" l="1"/>
  <c r="V2" i="80" l="1"/>
  <c r="M28" i="81" l="1"/>
  <c r="J28" i="81"/>
  <c r="X25" i="81" l="1"/>
  <c r="W25" i="81" l="1"/>
  <c r="V25" i="81"/>
  <c r="U25" i="81"/>
  <c r="T25" i="81"/>
  <c r="S25" i="81"/>
  <c r="R25" i="81"/>
  <c r="Q25" i="81"/>
  <c r="P25" i="81"/>
  <c r="O25" i="81"/>
  <c r="M25" i="81"/>
  <c r="J25" i="81"/>
  <c r="G25" i="81"/>
  <c r="C25" i="81" l="1"/>
  <c r="D25" i="81" l="1"/>
  <c r="X22" i="81" l="1"/>
  <c r="W22" i="81"/>
  <c r="V22" i="81"/>
  <c r="U22" i="81"/>
  <c r="T22" i="81"/>
  <c r="S22" i="81"/>
  <c r="R22" i="81"/>
  <c r="Q22" i="81"/>
  <c r="P22" i="81"/>
  <c r="O22" i="81"/>
  <c r="M22" i="81"/>
  <c r="J22" i="81"/>
  <c r="G22" i="81"/>
  <c r="X21" i="81" l="1"/>
  <c r="W21" i="81"/>
  <c r="V21" i="81"/>
  <c r="U21" i="81"/>
  <c r="T21" i="81"/>
  <c r="S21" i="81"/>
  <c r="R21" i="81"/>
  <c r="Q21" i="81"/>
  <c r="P21" i="81"/>
  <c r="O21" i="81"/>
  <c r="M21" i="81"/>
  <c r="J21" i="81"/>
  <c r="G21" i="81"/>
  <c r="D21" i="81"/>
  <c r="C21" i="81"/>
  <c r="X8" i="81" l="1"/>
  <c r="W8" i="81"/>
  <c r="U8" i="81"/>
  <c r="T8" i="81"/>
  <c r="S8" i="81"/>
  <c r="R8" i="81"/>
  <c r="Q8" i="81"/>
  <c r="P8" i="81"/>
  <c r="O8" i="81"/>
  <c r="M8" i="81"/>
  <c r="J8" i="81"/>
  <c r="G8" i="81"/>
  <c r="D8" i="81"/>
  <c r="C8" i="81"/>
  <c r="X15" i="81" l="1"/>
  <c r="W15" i="81"/>
  <c r="V15" i="81"/>
  <c r="U15" i="81"/>
  <c r="T15" i="81"/>
  <c r="S15" i="81"/>
  <c r="R15" i="81"/>
  <c r="Q15" i="81"/>
  <c r="P15" i="81"/>
  <c r="O15" i="81"/>
  <c r="N21" i="81"/>
  <c r="N25" i="81"/>
  <c r="N8" i="81"/>
  <c r="M15" i="81"/>
  <c r="J15" i="81"/>
  <c r="G15" i="81"/>
  <c r="X3" i="81" l="1"/>
  <c r="W3" i="81" l="1"/>
  <c r="V3" i="81"/>
  <c r="U3" i="81"/>
  <c r="T3" i="81"/>
  <c r="S3" i="81"/>
  <c r="R3" i="81"/>
  <c r="Q3" i="81"/>
  <c r="P3" i="81"/>
  <c r="O3" i="81"/>
  <c r="M3" i="81"/>
  <c r="J3" i="81"/>
  <c r="G3" i="81"/>
  <c r="C3" i="81" l="1"/>
  <c r="D3" i="81" l="1"/>
  <c r="N3" i="81" s="1"/>
  <c r="X14" i="81"/>
  <c r="W14" i="81"/>
  <c r="V14" i="81"/>
  <c r="U14" i="81"/>
  <c r="T14" i="81"/>
  <c r="S14" i="81"/>
  <c r="R14" i="81"/>
  <c r="Q14" i="81"/>
  <c r="P14" i="81"/>
  <c r="O14" i="81"/>
  <c r="M14" i="81"/>
  <c r="J14" i="81"/>
  <c r="G14" i="81"/>
  <c r="X11" i="81" l="1"/>
  <c r="W11" i="81"/>
  <c r="V11" i="81"/>
  <c r="U11" i="81"/>
  <c r="T11" i="81"/>
  <c r="S11" i="81"/>
  <c r="R11" i="81"/>
  <c r="Q11" i="81"/>
  <c r="P11" i="81"/>
  <c r="O11" i="81"/>
  <c r="M11" i="81"/>
  <c r="J11" i="81"/>
  <c r="G11" i="81"/>
  <c r="X13" i="81" l="1"/>
  <c r="W13" i="81"/>
  <c r="V13" i="81"/>
  <c r="U13" i="81"/>
  <c r="T13" i="81"/>
  <c r="S13" i="81"/>
  <c r="R13" i="81"/>
  <c r="Q13" i="81"/>
  <c r="P13" i="81"/>
  <c r="O13" i="81"/>
  <c r="M13" i="81"/>
  <c r="J13" i="81"/>
  <c r="G13" i="8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X28" i="81" l="1"/>
  <c r="W28" i="81"/>
  <c r="V28" i="81"/>
  <c r="U28" i="81"/>
  <c r="T28" i="81"/>
  <c r="S28" i="81"/>
  <c r="R28" i="81"/>
  <c r="Q28" i="81"/>
  <c r="P28" i="81"/>
  <c r="O28" i="81"/>
  <c r="L28" i="81"/>
  <c r="K28" i="81"/>
  <c r="I28" i="81"/>
  <c r="H28" i="81"/>
  <c r="G28" i="81"/>
  <c r="F28" i="81"/>
  <c r="E28" i="81"/>
  <c r="Y15" i="90" l="1" a="1"/>
  <c r="Y15" i="90" s="1"/>
  <c r="Z15" i="90" a="1"/>
  <c r="Z15" i="90" s="1"/>
  <c r="AA15" i="90" a="1"/>
  <c r="AA15" i="90" s="1"/>
  <c r="X10" i="90"/>
  <c r="W10" i="90"/>
  <c r="U10" i="90"/>
  <c r="T10" i="90"/>
  <c r="S10" i="90"/>
  <c r="R10" i="90"/>
  <c r="Q10" i="90"/>
  <c r="P10" i="90"/>
  <c r="O10" i="90"/>
  <c r="M10" i="90"/>
  <c r="L10" i="90"/>
  <c r="K10" i="90"/>
  <c r="J10" i="90"/>
  <c r="I10" i="90"/>
  <c r="H10" i="90"/>
  <c r="G10" i="90"/>
  <c r="F10" i="90"/>
  <c r="E10" i="90"/>
  <c r="B10" i="90" a="1"/>
  <c r="B10" i="90" s="1"/>
  <c r="Y14" i="90" l="1" a="1"/>
  <c r="Y14" i="90" s="1"/>
  <c r="Z14" i="90" a="1"/>
  <c r="Z14" i="90" s="1"/>
  <c r="AA14" i="90" a="1"/>
  <c r="AA14" i="90" s="1"/>
  <c r="W5" i="90"/>
  <c r="T5" i="90"/>
  <c r="S5" i="90"/>
  <c r="R5" i="90"/>
  <c r="M5" i="90"/>
  <c r="L5" i="90"/>
  <c r="K5" i="90"/>
  <c r="J5" i="90"/>
  <c r="I5" i="90"/>
  <c r="H5" i="90"/>
  <c r="G5" i="90"/>
  <c r="F5" i="90"/>
  <c r="E5" i="90"/>
  <c r="X5" i="90" l="1"/>
  <c r="Q5" i="90"/>
  <c r="O5" i="90"/>
  <c r="P5" i="90"/>
  <c r="B5" i="90" l="1" a="1"/>
  <c r="B5" i="90" s="1"/>
  <c r="X17" i="90" l="1"/>
  <c r="W17" i="90"/>
  <c r="V17" i="90"/>
  <c r="U17" i="90"/>
  <c r="T17" i="90"/>
  <c r="S17" i="90"/>
  <c r="R17" i="90"/>
  <c r="Q17" i="90"/>
  <c r="P17" i="90"/>
  <c r="O17" i="90"/>
  <c r="M17" i="90"/>
  <c r="L17" i="90"/>
  <c r="K17" i="90"/>
  <c r="J17" i="90"/>
  <c r="I17" i="90"/>
  <c r="H17" i="90"/>
  <c r="G17" i="90"/>
  <c r="F17" i="90"/>
  <c r="E17" i="90"/>
  <c r="D17" i="90"/>
  <c r="C17" i="90"/>
  <c r="N17" i="90" l="1"/>
  <c r="AA13" i="90" a="1"/>
  <c r="AA13" i="90" s="1"/>
  <c r="Z13" i="90" a="1"/>
  <c r="Z13" i="90" s="1"/>
  <c r="Y13" i="90" a="1"/>
  <c r="Y13" i="90" s="1"/>
  <c r="B17" i="90" a="1"/>
  <c r="B17" i="90" s="1"/>
  <c r="X18" i="90" l="1"/>
  <c r="W18" i="90"/>
  <c r="V18" i="90"/>
  <c r="U18" i="90"/>
  <c r="T18" i="90"/>
  <c r="S18" i="90"/>
  <c r="R18" i="90"/>
  <c r="Q18" i="90" l="1"/>
  <c r="M18" i="90"/>
  <c r="L18" i="90"/>
  <c r="K18" i="90"/>
  <c r="J18" i="90"/>
  <c r="I18" i="90"/>
  <c r="H18" i="90"/>
  <c r="G18" i="90"/>
  <c r="F18" i="90"/>
  <c r="E18" i="90"/>
  <c r="AA12" i="90" a="1"/>
  <c r="AA12" i="90" s="1"/>
  <c r="Z12" i="90" a="1"/>
  <c r="Z12" i="90" s="1"/>
  <c r="Y12" i="90" a="1"/>
  <c r="Y12" i="90" s="1"/>
  <c r="B18" i="90" a="1"/>
  <c r="B18" i="90" s="1"/>
  <c r="O18" i="90" l="1"/>
  <c r="P18" i="90"/>
  <c r="X14" i="90" l="1"/>
  <c r="W14" i="90"/>
  <c r="V14" i="90"/>
  <c r="U14" i="90"/>
  <c r="T14" i="90"/>
  <c r="S14" i="90"/>
  <c r="R14" i="90"/>
  <c r="M14" i="90"/>
  <c r="L14" i="90"/>
  <c r="K14" i="90"/>
  <c r="J14" i="90"/>
  <c r="I14" i="90"/>
  <c r="H14" i="90"/>
  <c r="G14" i="90"/>
  <c r="F14" i="90"/>
  <c r="E14" i="90"/>
  <c r="AA11" i="90" a="1"/>
  <c r="AA11" i="90" s="1"/>
  <c r="Z11" i="90" a="1"/>
  <c r="Z11" i="90" s="1"/>
  <c r="Y11" i="90" a="1"/>
  <c r="Y11" i="90" s="1"/>
  <c r="B14" i="90" a="1"/>
  <c r="B14" i="90" s="1"/>
  <c r="Q14" i="90" l="1"/>
  <c r="O14" i="90"/>
  <c r="P14" i="90"/>
  <c r="X6" i="84" l="1"/>
  <c r="W6" i="84"/>
  <c r="V6" i="84"/>
  <c r="U6" i="84"/>
  <c r="T6" i="84"/>
  <c r="S6" i="84"/>
  <c r="R6" i="84"/>
  <c r="Q6" i="84"/>
  <c r="P6" i="84"/>
  <c r="O6" i="84"/>
  <c r="M6" i="84"/>
  <c r="L6" i="84"/>
  <c r="K6" i="84"/>
  <c r="J6" i="84"/>
  <c r="I6" i="84"/>
  <c r="H6" i="84"/>
  <c r="G6" i="84"/>
  <c r="F6" i="84"/>
  <c r="E6" i="84"/>
  <c r="D6" i="84"/>
  <c r="C6" i="84"/>
  <c r="N6" i="84" l="1"/>
  <c r="Y8" i="84" a="1"/>
  <c r="Y8" i="84" s="1"/>
  <c r="Z8" i="84" a="1"/>
  <c r="Z8" i="84" s="1"/>
  <c r="AA8" i="84" a="1"/>
  <c r="AA8" i="84" s="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9" i="90"/>
  <c r="W9" i="90"/>
  <c r="V9" i="90"/>
  <c r="U9" i="90"/>
  <c r="T9" i="90"/>
  <c r="S9" i="90"/>
  <c r="R9" i="90"/>
  <c r="Q9" i="90"/>
  <c r="P9" i="90"/>
  <c r="O9" i="90"/>
  <c r="M9" i="90"/>
  <c r="L9" i="90"/>
  <c r="K9" i="90"/>
  <c r="J9" i="90"/>
  <c r="I9" i="90"/>
  <c r="H9" i="90"/>
  <c r="G9" i="90"/>
  <c r="F9" i="90"/>
  <c r="E9" i="90"/>
  <c r="AA10" i="90" l="1" a="1"/>
  <c r="AA10" i="90" s="1"/>
  <c r="Z10" i="90" a="1"/>
  <c r="Z10" i="90" s="1"/>
  <c r="Y10" i="90" a="1"/>
  <c r="Y10" i="90" s="1"/>
  <c r="B9" i="90" a="1"/>
  <c r="B9" i="90" s="1"/>
  <c r="R13" i="91" l="1"/>
  <c r="W13" i="91"/>
  <c r="U13" i="91"/>
  <c r="T13" i="91"/>
  <c r="S13" i="91"/>
  <c r="M13" i="91"/>
  <c r="L13" i="91"/>
  <c r="K13" i="91"/>
  <c r="J13" i="91"/>
  <c r="I13" i="91"/>
  <c r="H13" i="91"/>
  <c r="G13" i="91"/>
  <c r="F13" i="91"/>
  <c r="E13" i="91"/>
  <c r="X13" i="91" l="1"/>
  <c r="O13" i="91" l="1"/>
  <c r="P13" i="91"/>
  <c r="Q13" i="91"/>
  <c r="X2" i="91" l="1"/>
  <c r="W2" i="91"/>
  <c r="V2" i="91"/>
  <c r="U2" i="91"/>
  <c r="T2" i="91"/>
  <c r="S2" i="91"/>
  <c r="R2" i="91"/>
  <c r="Q2" i="91"/>
  <c r="P2" i="91"/>
  <c r="O2" i="91"/>
  <c r="L2" i="91"/>
  <c r="K2" i="91"/>
  <c r="J2" i="91"/>
  <c r="I2" i="91"/>
  <c r="H2" i="91"/>
  <c r="G2" i="91"/>
  <c r="F2" i="91"/>
  <c r="E2" i="91"/>
  <c r="T27" i="81" l="1"/>
  <c r="W19" i="81"/>
  <c r="V19" i="81"/>
  <c r="U19" i="81"/>
  <c r="T19" i="81"/>
  <c r="S19" i="81"/>
  <c r="R19" i="81"/>
  <c r="M19" i="81"/>
  <c r="L19" i="81"/>
  <c r="K19" i="81"/>
  <c r="J19" i="81"/>
  <c r="I19" i="81"/>
  <c r="H19" i="81"/>
  <c r="E19" i="81"/>
  <c r="Y29" i="81" a="1"/>
  <c r="Y29" i="81" s="1"/>
  <c r="Z29" i="81" a="1"/>
  <c r="Z29" i="81" s="1"/>
  <c r="AA29" i="81" a="1"/>
  <c r="AA29" i="81" s="1"/>
  <c r="X7" i="80" l="1"/>
  <c r="W7" i="80"/>
  <c r="V7" i="80"/>
  <c r="U7" i="80"/>
  <c r="T7" i="80"/>
  <c r="S7" i="80"/>
  <c r="R7" i="80"/>
  <c r="Q7" i="80"/>
  <c r="P7" i="80"/>
  <c r="O7" i="80"/>
  <c r="M7" i="80"/>
  <c r="L7" i="80"/>
  <c r="K7" i="80"/>
  <c r="J7" i="80"/>
  <c r="I7" i="80"/>
  <c r="H7" i="80"/>
  <c r="G7" i="80"/>
  <c r="F7" i="80"/>
  <c r="E7" i="80"/>
  <c r="Z18" i="80" a="1"/>
  <c r="Z18" i="80" s="1"/>
  <c r="AA18" i="80" a="1"/>
  <c r="AA18" i="80" s="1"/>
  <c r="B7" i="80" a="1"/>
  <c r="B7"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11" i="90"/>
  <c r="V11" i="90"/>
  <c r="U11" i="90"/>
  <c r="T11" i="90"/>
  <c r="S11" i="90"/>
  <c r="R11" i="90"/>
  <c r="M11" i="90"/>
  <c r="L11" i="90"/>
  <c r="K11" i="90"/>
  <c r="J11" i="90"/>
  <c r="I11" i="90"/>
  <c r="H11" i="90"/>
  <c r="G11" i="90"/>
  <c r="F11" i="90"/>
  <c r="E11" i="90"/>
  <c r="O11" i="90"/>
  <c r="X11" i="90"/>
  <c r="W15" i="90"/>
  <c r="V15" i="90"/>
  <c r="U15" i="90"/>
  <c r="T15" i="90"/>
  <c r="S15" i="90"/>
  <c r="R15" i="90"/>
  <c r="M15" i="90"/>
  <c r="L15" i="90"/>
  <c r="K15" i="90"/>
  <c r="I15" i="90"/>
  <c r="H15" i="90"/>
  <c r="G15" i="90"/>
  <c r="F15" i="90"/>
  <c r="E15" i="90"/>
  <c r="X15" i="90"/>
  <c r="Q15" i="90" l="1"/>
  <c r="O15" i="90"/>
  <c r="P15" i="90"/>
  <c r="P11" i="90" l="1"/>
  <c r="Q11" i="90"/>
  <c r="C6" i="90" l="1"/>
  <c r="D6" i="90"/>
  <c r="E6" i="90"/>
  <c r="F6" i="90"/>
  <c r="G6" i="90"/>
  <c r="H6" i="90"/>
  <c r="I6" i="90"/>
  <c r="J6" i="90"/>
  <c r="K6" i="90"/>
  <c r="L6" i="90"/>
  <c r="M6" i="90"/>
  <c r="O6" i="90"/>
  <c r="P6" i="90"/>
  <c r="Q6" i="90"/>
  <c r="R6" i="90"/>
  <c r="S6" i="90"/>
  <c r="T6" i="90"/>
  <c r="U6" i="90"/>
  <c r="V6" i="90"/>
  <c r="W6" i="90"/>
  <c r="B15" i="90" a="1"/>
  <c r="B15" i="90" s="1"/>
  <c r="Y8" i="90" a="1"/>
  <c r="Y8" i="90" s="1"/>
  <c r="Z8" i="90" a="1"/>
  <c r="Z8" i="90" s="1"/>
  <c r="AA8" i="90" a="1"/>
  <c r="AA8" i="90" s="1"/>
  <c r="B11" i="90" a="1"/>
  <c r="B11" i="90" s="1"/>
  <c r="Y9" i="90" a="1"/>
  <c r="Y9" i="90" s="1"/>
  <c r="Z9" i="90" a="1"/>
  <c r="Z9" i="90" s="1"/>
  <c r="AA9" i="90" a="1"/>
  <c r="AA9" i="90" s="1"/>
  <c r="N6" i="90" l="1"/>
  <c r="W10" i="81"/>
  <c r="V10" i="81"/>
  <c r="U10" i="81"/>
  <c r="T10" i="81"/>
  <c r="S10" i="81"/>
  <c r="R10" i="81"/>
  <c r="M10" i="81"/>
  <c r="L10" i="81"/>
  <c r="K10" i="81"/>
  <c r="J10" i="81"/>
  <c r="I10" i="81"/>
  <c r="H10" i="81"/>
  <c r="G10" i="81"/>
  <c r="F10" i="81"/>
  <c r="E10" i="81"/>
  <c r="X10" i="81"/>
  <c r="Q10" i="81" l="1"/>
  <c r="O10" i="81"/>
  <c r="P10" i="81"/>
  <c r="X31" i="81" l="1"/>
  <c r="W31" i="81"/>
  <c r="V31" i="81"/>
  <c r="U31" i="81"/>
  <c r="T31" i="81"/>
  <c r="S31" i="81"/>
  <c r="R31" i="81"/>
  <c r="Q31" i="81"/>
  <c r="P31" i="81"/>
  <c r="O31" i="81"/>
  <c r="M31" i="81"/>
  <c r="L31" i="81"/>
  <c r="K31" i="81"/>
  <c r="J31" i="81"/>
  <c r="I31" i="81"/>
  <c r="H31" i="81"/>
  <c r="G31" i="81"/>
  <c r="F31" i="81"/>
  <c r="E31" i="81"/>
  <c r="D31" i="81"/>
  <c r="C31" i="81"/>
  <c r="Y27" i="81" a="1"/>
  <c r="Y27" i="81" s="1"/>
  <c r="Z27" i="81" a="1"/>
  <c r="Z27" i="81" s="1"/>
  <c r="AA27" i="81" a="1"/>
  <c r="AA27" i="81" s="1"/>
  <c r="Y28" i="81" a="1"/>
  <c r="Y28" i="81" s="1"/>
  <c r="Z28" i="81" a="1"/>
  <c r="Z28" i="81" s="1"/>
  <c r="AA28" i="81" a="1"/>
  <c r="AA28" i="81" s="1"/>
  <c r="N31"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17" i="63" l="1" a="1"/>
  <c r="AA17" i="63" s="1"/>
  <c r="Z17" i="63" a="1"/>
  <c r="Z17" i="63" s="1"/>
  <c r="Y17" i="63" a="1"/>
  <c r="Y17" i="63" s="1"/>
  <c r="V3" i="82"/>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X6" i="91" l="1"/>
  <c r="W6" i="91"/>
  <c r="V6" i="91"/>
  <c r="U6" i="91"/>
  <c r="T6" i="91"/>
  <c r="S6" i="91"/>
  <c r="R6" i="91"/>
  <c r="Q6" i="91"/>
  <c r="P6" i="91"/>
  <c r="O6" i="91"/>
  <c r="M6" i="91"/>
  <c r="L6" i="91"/>
  <c r="K6" i="91"/>
  <c r="J6" i="91"/>
  <c r="I6" i="91"/>
  <c r="H6" i="91"/>
  <c r="G6" i="91"/>
  <c r="F6" i="91"/>
  <c r="E6" i="91"/>
  <c r="D6" i="91"/>
  <c r="C6" i="91"/>
  <c r="B6" i="91" a="1"/>
  <c r="B6" i="91" s="1"/>
  <c r="AA2" i="63" a="1"/>
  <c r="AA2" i="63" s="1"/>
  <c r="Z2" i="63" a="1"/>
  <c r="Z2" i="63" s="1"/>
  <c r="Y2" i="63" a="1"/>
  <c r="Y2" i="63" s="1"/>
  <c r="B8" i="91" a="1"/>
  <c r="B8" i="91" s="1"/>
  <c r="E8" i="91"/>
  <c r="F8" i="91"/>
  <c r="G8" i="91"/>
  <c r="H8" i="91"/>
  <c r="I8" i="91"/>
  <c r="J8" i="91"/>
  <c r="K8" i="91"/>
  <c r="L8" i="91"/>
  <c r="M8" i="91"/>
  <c r="O8" i="91"/>
  <c r="P8" i="91"/>
  <c r="Q8" i="91"/>
  <c r="R8" i="91"/>
  <c r="S8" i="91"/>
  <c r="T8" i="91"/>
  <c r="U8" i="91"/>
  <c r="V8" i="91"/>
  <c r="W8" i="91"/>
  <c r="X8" i="91"/>
  <c r="X3" i="91"/>
  <c r="W3" i="91"/>
  <c r="U3" i="91"/>
  <c r="T3" i="91"/>
  <c r="S3" i="91"/>
  <c r="R3" i="91"/>
  <c r="Q3" i="91"/>
  <c r="P3" i="91"/>
  <c r="O3" i="91"/>
  <c r="M3" i="91"/>
  <c r="L3" i="91"/>
  <c r="K3" i="91"/>
  <c r="J3" i="91"/>
  <c r="I3" i="91"/>
  <c r="H3" i="91"/>
  <c r="G3" i="91"/>
  <c r="F3" i="91"/>
  <c r="E3" i="91"/>
  <c r="D3" i="91"/>
  <c r="C3" i="91"/>
  <c r="B3" i="91" a="1"/>
  <c r="B3" i="91" s="1"/>
  <c r="B4" i="63" a="1"/>
  <c r="B4" i="63" s="1"/>
  <c r="Y15" i="63" a="1"/>
  <c r="Y15" i="63" s="1"/>
  <c r="Z15" i="63" a="1"/>
  <c r="Z15" i="63" s="1"/>
  <c r="AA15" i="63" a="1"/>
  <c r="AA15" i="63" s="1"/>
  <c r="AA12" i="91" a="1"/>
  <c r="AA12" i="91" s="1"/>
  <c r="Z12" i="91" a="1"/>
  <c r="Z12" i="91" s="1"/>
  <c r="Y12" i="91" a="1"/>
  <c r="Y12" i="91" s="1"/>
  <c r="AA7" i="90" a="1"/>
  <c r="AA7" i="90" s="1"/>
  <c r="Z7" i="90" a="1"/>
  <c r="Z7" i="90" s="1"/>
  <c r="Y7" i="90" a="1"/>
  <c r="Y7" i="90" s="1"/>
  <c r="X6" i="90"/>
  <c r="B6" i="90" a="1"/>
  <c r="B6" i="90" s="1"/>
  <c r="N6" i="91" l="1"/>
  <c r="N3" i="91"/>
  <c r="D8" i="90"/>
  <c r="AA6" i="90" a="1"/>
  <c r="AA6" i="90" s="1"/>
  <c r="Z6" i="90" a="1"/>
  <c r="Z6" i="90" s="1"/>
  <c r="Y6" i="90" a="1"/>
  <c r="Y6" i="90" s="1"/>
  <c r="X8" i="90"/>
  <c r="W8" i="90"/>
  <c r="V8" i="90"/>
  <c r="U8" i="90"/>
  <c r="T8" i="90"/>
  <c r="S8" i="90"/>
  <c r="R8" i="90"/>
  <c r="Q8" i="90"/>
  <c r="P8" i="90"/>
  <c r="O8" i="90"/>
  <c r="M8" i="90"/>
  <c r="L8" i="90"/>
  <c r="K8" i="90"/>
  <c r="J8" i="90"/>
  <c r="I8" i="90"/>
  <c r="H8" i="90"/>
  <c r="G8" i="90"/>
  <c r="F8" i="90"/>
  <c r="E8" i="90"/>
  <c r="C8" i="90"/>
  <c r="B8" i="90" a="1"/>
  <c r="B8" i="90" s="1"/>
  <c r="AA5" i="90" a="1"/>
  <c r="AA5" i="90" s="1"/>
  <c r="Z5" i="90" a="1"/>
  <c r="Z5" i="90" s="1"/>
  <c r="Y5" i="90" a="1"/>
  <c r="Y5" i="90" s="1"/>
  <c r="X13" i="90"/>
  <c r="W13" i="90"/>
  <c r="U13" i="90"/>
  <c r="T13" i="90"/>
  <c r="S13" i="90"/>
  <c r="R13" i="90"/>
  <c r="Q13" i="90"/>
  <c r="P13" i="90"/>
  <c r="O13" i="90"/>
  <c r="M13" i="90"/>
  <c r="L13" i="90"/>
  <c r="K13" i="90"/>
  <c r="J13" i="90"/>
  <c r="I13" i="90"/>
  <c r="H13" i="90"/>
  <c r="G13" i="90"/>
  <c r="F13" i="90"/>
  <c r="E13" i="90"/>
  <c r="D13" i="90"/>
  <c r="C13" i="90"/>
  <c r="B13" i="90" a="1"/>
  <c r="B13" i="90" s="1"/>
  <c r="AA11" i="91" a="1"/>
  <c r="AA11" i="91" s="1"/>
  <c r="Z11" i="91" a="1"/>
  <c r="Z11" i="91" s="1"/>
  <c r="Y11" i="91" a="1"/>
  <c r="Y11" i="91" s="1"/>
  <c r="W12" i="90"/>
  <c r="V12" i="90"/>
  <c r="U12" i="90"/>
  <c r="T12" i="90"/>
  <c r="S12" i="90"/>
  <c r="R12" i="90"/>
  <c r="M12" i="90"/>
  <c r="L12" i="90"/>
  <c r="K12" i="90"/>
  <c r="J12" i="90"/>
  <c r="I12" i="90"/>
  <c r="H12" i="90"/>
  <c r="G12" i="90"/>
  <c r="F12" i="90"/>
  <c r="E12" i="90"/>
  <c r="Y4" i="90" a="1"/>
  <c r="Y4" i="90" s="1"/>
  <c r="Z4" i="90" a="1"/>
  <c r="Z4" i="90" s="1"/>
  <c r="AA4" i="90" a="1"/>
  <c r="AA4" i="90" s="1"/>
  <c r="B12" i="90" a="1"/>
  <c r="B12" i="90" s="1"/>
  <c r="N13" i="90" l="1"/>
  <c r="N8" i="90"/>
  <c r="X12" i="90"/>
  <c r="P12" i="90" l="1"/>
  <c r="O12" i="90"/>
  <c r="Q12" i="90"/>
  <c r="AA10" i="91" l="1" a="1"/>
  <c r="AA10" i="91" s="1"/>
  <c r="Z10" i="91" a="1"/>
  <c r="Z10" i="91" s="1"/>
  <c r="Y10" i="91" a="1"/>
  <c r="Y10" i="91" s="1"/>
  <c r="AA9" i="91" a="1"/>
  <c r="AA9" i="91" s="1"/>
  <c r="Z9" i="91" a="1"/>
  <c r="Z9" i="91" s="1"/>
  <c r="Y9" i="91" a="1"/>
  <c r="Y9" i="91" s="1"/>
  <c r="B2" i="91" a="1"/>
  <c r="B2" i="91" s="1"/>
  <c r="AA7" i="91" a="1"/>
  <c r="AA7" i="91" s="1"/>
  <c r="Z7" i="91" a="1"/>
  <c r="Z7" i="91" s="1"/>
  <c r="Y7" i="91" a="1"/>
  <c r="Y7" i="91" s="1"/>
  <c r="X11" i="91"/>
  <c r="W11" i="91"/>
  <c r="V11" i="91"/>
  <c r="U11" i="91"/>
  <c r="T11" i="91"/>
  <c r="S11" i="91"/>
  <c r="R11" i="91"/>
  <c r="Q11" i="91"/>
  <c r="P11" i="91"/>
  <c r="O11" i="91"/>
  <c r="M11" i="91"/>
  <c r="L11" i="91"/>
  <c r="K11" i="91"/>
  <c r="J11" i="91"/>
  <c r="I11" i="91"/>
  <c r="H11" i="91"/>
  <c r="G11" i="91"/>
  <c r="F11" i="91"/>
  <c r="E11" i="91"/>
  <c r="B11" i="91" a="1"/>
  <c r="B11" i="91" s="1"/>
  <c r="X12" i="91"/>
  <c r="W12" i="91"/>
  <c r="V12" i="91"/>
  <c r="U12" i="91"/>
  <c r="T12" i="91"/>
  <c r="S12" i="91"/>
  <c r="R12" i="91"/>
  <c r="Q12" i="91"/>
  <c r="P12" i="91"/>
  <c r="O12" i="91"/>
  <c r="M12" i="91"/>
  <c r="L12" i="91"/>
  <c r="K12" i="91"/>
  <c r="J12" i="91"/>
  <c r="I12" i="91"/>
  <c r="H12" i="91"/>
  <c r="G12" i="91"/>
  <c r="F12" i="91"/>
  <c r="E12" i="91"/>
  <c r="D12" i="91"/>
  <c r="C12" i="91"/>
  <c r="B12" i="91" a="1"/>
  <c r="B12" i="91" s="1"/>
  <c r="AA6" i="91" a="1"/>
  <c r="AA6" i="91" s="1"/>
  <c r="Z6" i="91" a="1"/>
  <c r="Z6" i="91" s="1"/>
  <c r="Y6" i="91" a="1"/>
  <c r="Y6" i="91" s="1"/>
  <c r="AA5" i="91" a="1"/>
  <c r="AA5" i="91" s="1"/>
  <c r="Z5" i="91" a="1"/>
  <c r="Z5" i="91" s="1"/>
  <c r="Y5" i="91" a="1"/>
  <c r="Y5" i="91" s="1"/>
  <c r="X9" i="91"/>
  <c r="W9" i="91"/>
  <c r="V9" i="91"/>
  <c r="U9" i="91"/>
  <c r="T9" i="91"/>
  <c r="S9" i="91"/>
  <c r="R9" i="91"/>
  <c r="Q9" i="91"/>
  <c r="P9" i="91"/>
  <c r="O9" i="91"/>
  <c r="M9" i="91"/>
  <c r="L9" i="91"/>
  <c r="K9" i="91"/>
  <c r="J9" i="91"/>
  <c r="I9" i="91"/>
  <c r="H9" i="91"/>
  <c r="G9" i="91"/>
  <c r="F9" i="91"/>
  <c r="E9" i="91"/>
  <c r="D9" i="91"/>
  <c r="C9" i="91"/>
  <c r="B9" i="91" a="1"/>
  <c r="B9" i="91" s="1"/>
  <c r="AA4" i="91" a="1"/>
  <c r="AA4" i="91" s="1"/>
  <c r="Z4" i="91" a="1"/>
  <c r="Z4" i="91" s="1"/>
  <c r="Y4" i="91" a="1"/>
  <c r="Y4" i="91" s="1"/>
  <c r="AA3" i="91" a="1"/>
  <c r="AA3" i="91" s="1"/>
  <c r="Z3" i="91" a="1"/>
  <c r="Z3" i="91" s="1"/>
  <c r="Y3" i="91" a="1"/>
  <c r="Y3" i="91" s="1"/>
  <c r="AA2" i="91" a="1"/>
  <c r="AA2" i="91" s="1"/>
  <c r="Z2" i="91" a="1"/>
  <c r="Z2" i="91" s="1"/>
  <c r="Y2" i="91" a="1"/>
  <c r="Y2" i="91" s="1"/>
  <c r="B13" i="91" a="1"/>
  <c r="B13" i="91" s="1"/>
  <c r="X10" i="91"/>
  <c r="W10" i="91"/>
  <c r="V10" i="91"/>
  <c r="U10" i="91"/>
  <c r="T10" i="91"/>
  <c r="S10" i="91"/>
  <c r="R10" i="91"/>
  <c r="Q10" i="91"/>
  <c r="P10" i="91"/>
  <c r="O10" i="91"/>
  <c r="M10" i="91"/>
  <c r="L10" i="91"/>
  <c r="K10" i="91"/>
  <c r="J10" i="91"/>
  <c r="I10" i="91"/>
  <c r="H10" i="91"/>
  <c r="G10" i="91"/>
  <c r="F10" i="91"/>
  <c r="E10" i="91"/>
  <c r="B10" i="91" a="1"/>
  <c r="B10" i="91" s="1"/>
  <c r="N9" i="91" l="1"/>
  <c r="N12" i="91"/>
  <c r="X4" i="84"/>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23" i="81" l="1"/>
  <c r="V23" i="81"/>
  <c r="U23" i="81"/>
  <c r="T23" i="81"/>
  <c r="S23" i="81"/>
  <c r="R23" i="81"/>
  <c r="M23" i="81"/>
  <c r="L23" i="81"/>
  <c r="K23" i="81"/>
  <c r="J23" i="81"/>
  <c r="I23" i="81"/>
  <c r="H23" i="81"/>
  <c r="G23" i="81"/>
  <c r="F23" i="81"/>
  <c r="E23" i="81"/>
  <c r="Q23" i="81" l="1"/>
  <c r="X23" i="81"/>
  <c r="O23" i="81"/>
  <c r="P23" i="81"/>
  <c r="AA11" i="81" l="1" a="1"/>
  <c r="AA11" i="81" s="1"/>
  <c r="AA12" i="81" a="1"/>
  <c r="AA12" i="81" s="1"/>
  <c r="AA13" i="81" a="1"/>
  <c r="AA13" i="81" s="1"/>
  <c r="AA14" i="81" a="1"/>
  <c r="AA14" i="81" s="1"/>
  <c r="AA15" i="81" a="1"/>
  <c r="AA15" i="81" s="1"/>
  <c r="AA16" i="81" a="1"/>
  <c r="AA16" i="81" s="1"/>
  <c r="AA17" i="81" a="1"/>
  <c r="AA17" i="81" s="1"/>
  <c r="AA18" i="81" a="1"/>
  <c r="AA18" i="81" s="1"/>
  <c r="AA19" i="81" a="1"/>
  <c r="AA19" i="81" s="1"/>
  <c r="AA32" i="81" a="1"/>
  <c r="AA32" i="81" s="1"/>
  <c r="AA20" i="81" a="1"/>
  <c r="AA20" i="81" s="1"/>
  <c r="AA21" i="81" a="1"/>
  <c r="AA21" i="81" s="1"/>
  <c r="AA22" i="81" a="1"/>
  <c r="AA22" i="81" s="1"/>
  <c r="AA23" i="81" a="1"/>
  <c r="AA23" i="81" s="1"/>
  <c r="AA24" i="81" a="1"/>
  <c r="AA24" i="81" s="1"/>
  <c r="AA25" i="81" a="1"/>
  <c r="AA25" i="81" s="1"/>
  <c r="AA26" i="81" a="1"/>
  <c r="AA26" i="81" s="1"/>
  <c r="Z7" i="81" a="1"/>
  <c r="Z7" i="81" s="1"/>
  <c r="Z8" i="81" a="1"/>
  <c r="Z8" i="81" s="1"/>
  <c r="Z9" i="81" a="1"/>
  <c r="Z9" i="81" s="1"/>
  <c r="Z11" i="81" a="1"/>
  <c r="Z11" i="81" s="1"/>
  <c r="Z12" i="81" a="1"/>
  <c r="Z12" i="81" s="1"/>
  <c r="Z13" i="81" a="1"/>
  <c r="Z13" i="81" s="1"/>
  <c r="Z14" i="81" a="1"/>
  <c r="Z14" i="81" s="1"/>
  <c r="Z15" i="81" a="1"/>
  <c r="Z15" i="81" s="1"/>
  <c r="Z16" i="81" a="1"/>
  <c r="Z16" i="81" s="1"/>
  <c r="Z17" i="81" a="1"/>
  <c r="Z17" i="81" s="1"/>
  <c r="Z18" i="81" a="1"/>
  <c r="Z18" i="81" s="1"/>
  <c r="Z19" i="81" a="1"/>
  <c r="Z19" i="81" s="1"/>
  <c r="Z32" i="81" a="1"/>
  <c r="Z32" i="81" s="1"/>
  <c r="Z20" i="81" a="1"/>
  <c r="Z20" i="81" s="1"/>
  <c r="Z21" i="81" a="1"/>
  <c r="Z21" i="81" s="1"/>
  <c r="Z22" i="81" a="1"/>
  <c r="Z22" i="81" s="1"/>
  <c r="Z23" i="81" a="1"/>
  <c r="Z23" i="81" s="1"/>
  <c r="Z24" i="81" a="1"/>
  <c r="Z24" i="81" s="1"/>
  <c r="Z25" i="81" a="1"/>
  <c r="Z25" i="81" s="1"/>
  <c r="Z26" i="81" a="1"/>
  <c r="Z26" i="81" s="1"/>
  <c r="Y6" i="81" a="1"/>
  <c r="Y6" i="81" s="1"/>
  <c r="Y7" i="81" a="1"/>
  <c r="Y7" i="81" s="1"/>
  <c r="Y8" i="81" a="1"/>
  <c r="Y8" i="81" s="1"/>
  <c r="Y9" i="81" a="1"/>
  <c r="Y9" i="81" s="1"/>
  <c r="Y11" i="81" a="1"/>
  <c r="Y11" i="81" s="1"/>
  <c r="Y12" i="81" a="1"/>
  <c r="Y12" i="81" s="1"/>
  <c r="Y13" i="81" a="1"/>
  <c r="Y13" i="81" s="1"/>
  <c r="Y14" i="81" a="1"/>
  <c r="Y14" i="81" s="1"/>
  <c r="Y15" i="81" a="1"/>
  <c r="Y15" i="81" s="1"/>
  <c r="Y16" i="81" a="1"/>
  <c r="Y16" i="81" s="1"/>
  <c r="Y17" i="81" a="1"/>
  <c r="Y17" i="81" s="1"/>
  <c r="Y18" i="81" a="1"/>
  <c r="Y18" i="81" s="1"/>
  <c r="Y19" i="81" a="1"/>
  <c r="Y19" i="81" s="1"/>
  <c r="Y32" i="81" a="1"/>
  <c r="Y32" i="81" s="1"/>
  <c r="Y20" i="81" a="1"/>
  <c r="Y20" i="81" s="1"/>
  <c r="Y21" i="81" a="1"/>
  <c r="Y21" i="81" s="1"/>
  <c r="Y22" i="81" a="1"/>
  <c r="Y22" i="81" s="1"/>
  <c r="Y23" i="81" a="1"/>
  <c r="Y23" i="81" s="1"/>
  <c r="Y24" i="81" a="1"/>
  <c r="Y24" i="81" s="1"/>
  <c r="Y25" i="81" a="1"/>
  <c r="Y25" i="81" s="1"/>
  <c r="Y26" i="81" a="1"/>
  <c r="Y26" i="81" s="1"/>
  <c r="X2" i="81" l="1"/>
  <c r="W2" i="81"/>
  <c r="V2" i="81"/>
  <c r="U2" i="81"/>
  <c r="T2" i="81"/>
  <c r="S2" i="81"/>
  <c r="R2" i="81"/>
  <c r="Q2" i="81"/>
  <c r="P2" i="81"/>
  <c r="O2" i="81"/>
  <c r="M2" i="81"/>
  <c r="L2" i="81"/>
  <c r="K2" i="81"/>
  <c r="J2" i="81"/>
  <c r="I2" i="81"/>
  <c r="H2" i="81"/>
  <c r="G2" i="81"/>
  <c r="F2" i="81"/>
  <c r="E2" i="81"/>
  <c r="B2" i="81" a="1"/>
  <c r="B2" i="81" s="1"/>
  <c r="Z12" i="63" a="1"/>
  <c r="Z12" i="63" s="1"/>
  <c r="AA12" i="63" a="1"/>
  <c r="AA12" i="63" s="1"/>
  <c r="X3" i="90" l="1"/>
  <c r="W3" i="90"/>
  <c r="U3" i="90"/>
  <c r="T3" i="90"/>
  <c r="S3" i="90"/>
  <c r="R3" i="90"/>
  <c r="Q3" i="90"/>
  <c r="P3" i="90"/>
  <c r="O3" i="90"/>
  <c r="M3" i="90"/>
  <c r="L3" i="90"/>
  <c r="K3" i="90"/>
  <c r="J3" i="90"/>
  <c r="I3" i="90"/>
  <c r="H3" i="90"/>
  <c r="G3" i="90"/>
  <c r="F3" i="90"/>
  <c r="E3" i="90"/>
  <c r="D3" i="90"/>
  <c r="C3" i="90"/>
  <c r="N3" i="90" l="1"/>
  <c r="AA3" i="90" a="1"/>
  <c r="AA3" i="90" s="1"/>
  <c r="Z3" i="90" a="1"/>
  <c r="Z3" i="90" s="1"/>
  <c r="Y3" i="90" a="1"/>
  <c r="Y3" i="90" s="1"/>
  <c r="B3" i="90" a="1"/>
  <c r="B3" i="90" s="1"/>
  <c r="AA2" i="85" l="1" a="1"/>
  <c r="AA2" i="85" s="1"/>
  <c r="Z2" i="85" a="1"/>
  <c r="Z2" i="85" s="1"/>
  <c r="Y2" i="85" a="1"/>
  <c r="Y2" i="85" s="1"/>
  <c r="X4" i="85"/>
  <c r="W4" i="85"/>
  <c r="V4" i="85"/>
  <c r="U4" i="85"/>
  <c r="T4" i="85"/>
  <c r="S4" i="85"/>
  <c r="R4" i="85"/>
  <c r="Q4" i="85"/>
  <c r="P4" i="85"/>
  <c r="O4" i="85"/>
  <c r="M4" i="85"/>
  <c r="L4" i="85"/>
  <c r="K4" i="85"/>
  <c r="J4" i="85"/>
  <c r="I4" i="85"/>
  <c r="H4" i="85"/>
  <c r="G4" i="85"/>
  <c r="F4" i="85"/>
  <c r="E4" i="85"/>
  <c r="B4" i="85" a="1"/>
  <c r="B4" i="85" s="1"/>
  <c r="X24" i="81" l="1"/>
  <c r="W24" i="81"/>
  <c r="V24" i="81"/>
  <c r="U24" i="81"/>
  <c r="T24" i="81"/>
  <c r="S24" i="81"/>
  <c r="R24" i="81"/>
  <c r="Q24" i="81"/>
  <c r="P24" i="81"/>
  <c r="O24" i="81"/>
  <c r="M24" i="81"/>
  <c r="L24" i="81"/>
  <c r="K24" i="81"/>
  <c r="J24" i="81"/>
  <c r="I24" i="81"/>
  <c r="H24" i="81"/>
  <c r="G24" i="81"/>
  <c r="F24" i="81"/>
  <c r="E24" i="81"/>
  <c r="AA2" i="90" l="1" a="1"/>
  <c r="AA2" i="90" s="1"/>
  <c r="Z2" i="90" a="1"/>
  <c r="Z2" i="90" s="1"/>
  <c r="Y2" i="90" a="1"/>
  <c r="Y2" i="90" s="1"/>
  <c r="W7" i="90"/>
  <c r="V7" i="90"/>
  <c r="U7" i="90"/>
  <c r="S7" i="90"/>
  <c r="R7" i="90"/>
  <c r="K7" i="90"/>
  <c r="J7" i="90"/>
  <c r="I7" i="90"/>
  <c r="H7" i="90"/>
  <c r="F7" i="90"/>
  <c r="E7" i="90"/>
  <c r="B7" i="90" a="1"/>
  <c r="B7" i="90" s="1"/>
  <c r="T7" i="90" l="1"/>
  <c r="L7" i="90"/>
  <c r="M7" i="90" l="1"/>
  <c r="X7" i="90" l="1"/>
  <c r="O7" i="90" l="1"/>
  <c r="P7" i="90"/>
  <c r="Q7" i="90"/>
  <c r="G7" i="90" l="1"/>
  <c r="W12" i="81" l="1"/>
  <c r="V12" i="81"/>
  <c r="U12" i="81"/>
  <c r="T12" i="81"/>
  <c r="S12" i="81"/>
  <c r="R12" i="81"/>
  <c r="M12" i="81"/>
  <c r="L12" i="81"/>
  <c r="K12" i="81"/>
  <c r="J12" i="81"/>
  <c r="I12" i="81"/>
  <c r="H12" i="81"/>
  <c r="G12" i="81"/>
  <c r="F12" i="81"/>
  <c r="E12" i="81"/>
  <c r="AA9" i="81" a="1"/>
  <c r="AA9" i="81" s="1"/>
  <c r="D16" i="81" l="1"/>
  <c r="AA4" i="81" a="1"/>
  <c r="AA4" i="81" s="1"/>
  <c r="Z4" i="81" a="1"/>
  <c r="Z4" i="81" s="1"/>
  <c r="Y4" i="81" a="1"/>
  <c r="Y4" i="81" s="1"/>
  <c r="X16" i="81"/>
  <c r="W16" i="81"/>
  <c r="V16" i="81"/>
  <c r="U16" i="81"/>
  <c r="T16" i="81"/>
  <c r="S16" i="81"/>
  <c r="R16" i="81"/>
  <c r="Q16" i="81"/>
  <c r="P16" i="81"/>
  <c r="O16" i="81"/>
  <c r="M16" i="81"/>
  <c r="L16" i="81"/>
  <c r="K16" i="81"/>
  <c r="J16" i="81"/>
  <c r="I16" i="81"/>
  <c r="H16" i="81"/>
  <c r="G16" i="81"/>
  <c r="F16" i="81"/>
  <c r="E16" i="81"/>
  <c r="C16" i="81"/>
  <c r="B16" i="81" a="1"/>
  <c r="B16" i="81" s="1"/>
  <c r="N16" i="81" l="1"/>
  <c r="X12" i="81"/>
  <c r="P12" i="81" l="1"/>
  <c r="O12" i="81"/>
  <c r="Q12"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AA14" i="63" l="1" a="1"/>
  <c r="AA14" i="63" s="1"/>
  <c r="Z14" i="63" a="1"/>
  <c r="Z14" i="63" s="1"/>
  <c r="Y14" i="63" a="1"/>
  <c r="Y14" i="63" s="1"/>
  <c r="AA3" i="84" l="1"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17" i="81"/>
  <c r="W17" i="81" l="1"/>
  <c r="V17" i="81"/>
  <c r="U17" i="81"/>
  <c r="T17" i="81"/>
  <c r="S17" i="81"/>
  <c r="R17" i="81"/>
  <c r="L17" i="81"/>
  <c r="K17" i="81"/>
  <c r="J17" i="81"/>
  <c r="I17" i="81"/>
  <c r="H17" i="81"/>
  <c r="G17" i="81"/>
  <c r="F17" i="81"/>
  <c r="E17" i="81"/>
  <c r="M17" i="81" l="1"/>
  <c r="Q17" i="81" l="1"/>
  <c r="O17" i="81" l="1"/>
  <c r="P17" i="8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X27" i="81" l="1"/>
  <c r="W27" i="81"/>
  <c r="V27" i="81"/>
  <c r="U27" i="81"/>
  <c r="S27" i="81"/>
  <c r="R27" i="81"/>
  <c r="Q27" i="81"/>
  <c r="P27" i="81"/>
  <c r="O27" i="81"/>
  <c r="M27" i="81"/>
  <c r="L27" i="81"/>
  <c r="K27" i="81"/>
  <c r="J27" i="81"/>
  <c r="I27" i="81"/>
  <c r="H27" i="81"/>
  <c r="G27" i="81"/>
  <c r="F27" i="81"/>
  <c r="E27" i="81"/>
  <c r="W6" i="81" l="1"/>
  <c r="V6" i="81"/>
  <c r="U6" i="81"/>
  <c r="T6" i="81"/>
  <c r="S6" i="81"/>
  <c r="R6" i="81"/>
  <c r="M6" i="81"/>
  <c r="L6" i="81"/>
  <c r="K6" i="81"/>
  <c r="J6" i="81"/>
  <c r="I6" i="81"/>
  <c r="H6" i="81"/>
  <c r="G6" i="81"/>
  <c r="F6" i="81"/>
  <c r="E6" i="81"/>
  <c r="X20" i="81" l="1"/>
  <c r="W20" i="81"/>
  <c r="V20" i="81"/>
  <c r="U20" i="81"/>
  <c r="T20" i="81"/>
  <c r="S20" i="81"/>
  <c r="R20" i="81"/>
  <c r="Q20" i="81"/>
  <c r="P20" i="81"/>
  <c r="O20" i="81"/>
  <c r="M20" i="81"/>
  <c r="L20" i="81"/>
  <c r="K20" i="81"/>
  <c r="J20" i="81"/>
  <c r="I20" i="81"/>
  <c r="H20" i="81"/>
  <c r="G20" i="81"/>
  <c r="F20" i="81"/>
  <c r="E20" i="81"/>
  <c r="D20" i="81"/>
  <c r="C20" i="81"/>
  <c r="N20" i="81" l="1"/>
  <c r="X5" i="81"/>
  <c r="W5" i="81"/>
  <c r="U5" i="81"/>
  <c r="T5" i="81"/>
  <c r="S5" i="81"/>
  <c r="R5" i="81"/>
  <c r="Q5" i="81"/>
  <c r="P5" i="81"/>
  <c r="O5" i="81"/>
  <c r="M5" i="81"/>
  <c r="L5" i="81"/>
  <c r="K5" i="81"/>
  <c r="J5" i="81"/>
  <c r="I5" i="81"/>
  <c r="H5" i="81"/>
  <c r="G5" i="81"/>
  <c r="F5" i="81"/>
  <c r="E5" i="81"/>
  <c r="Y5" i="81" a="1"/>
  <c r="Y5" i="81" s="1"/>
  <c r="Z5" i="81" a="1"/>
  <c r="Z5" i="81" s="1"/>
  <c r="AA5" i="81" a="1"/>
  <c r="AA5" i="81" s="1"/>
  <c r="Z6" i="81" a="1"/>
  <c r="Z6" i="81" s="1"/>
  <c r="AA6" i="81" a="1"/>
  <c r="AA6" i="81" s="1"/>
  <c r="AA7" i="81" a="1"/>
  <c r="AA7" i="81" s="1"/>
  <c r="Y3" i="81" l="1" a="1"/>
  <c r="Y3" i="81" s="1"/>
  <c r="Z3" i="81" a="1"/>
  <c r="Z3" i="81" s="1"/>
  <c r="AA3" i="81" a="1"/>
  <c r="AA3" i="81" s="1"/>
  <c r="AA11" i="63" l="1" a="1"/>
  <c r="AA11" i="63" s="1"/>
  <c r="Z11" i="63" a="1"/>
  <c r="Z11" i="63" s="1"/>
  <c r="Y11" i="63" a="1"/>
  <c r="Y11" i="63" s="1"/>
  <c r="X8" i="63"/>
  <c r="W8" i="63"/>
  <c r="V8" i="63"/>
  <c r="U8" i="63"/>
  <c r="T8" i="63"/>
  <c r="S8" i="63"/>
  <c r="R8" i="63"/>
  <c r="Q8" i="63"/>
  <c r="P8" i="63"/>
  <c r="O8" i="63"/>
  <c r="M8" i="63"/>
  <c r="L8" i="63"/>
  <c r="K8" i="63"/>
  <c r="J8" i="63"/>
  <c r="I8" i="63"/>
  <c r="H8" i="63"/>
  <c r="G8" i="63"/>
  <c r="F8" i="63"/>
  <c r="E8" i="63"/>
  <c r="B8" i="63" a="1"/>
  <c r="B8" i="63" s="1"/>
  <c r="AA10" i="63" a="1"/>
  <c r="AA10" i="63" s="1"/>
  <c r="Z10" i="63" a="1"/>
  <c r="Z10" i="63" s="1"/>
  <c r="Y10" i="63" a="1"/>
  <c r="Y10" i="63" s="1"/>
  <c r="AA9" i="63" a="1"/>
  <c r="AA9" i="63" s="1"/>
  <c r="Z9" i="63" a="1"/>
  <c r="Z9" i="63" s="1"/>
  <c r="Y9" i="63" a="1"/>
  <c r="Y9" i="63" s="1"/>
  <c r="X10" i="63"/>
  <c r="W10" i="63"/>
  <c r="V10" i="63"/>
  <c r="U10" i="63"/>
  <c r="T10" i="63"/>
  <c r="S10" i="63"/>
  <c r="R10" i="63"/>
  <c r="Q10" i="63"/>
  <c r="P10" i="63"/>
  <c r="O10" i="63"/>
  <c r="M10" i="63"/>
  <c r="L10" i="63"/>
  <c r="K10" i="63"/>
  <c r="J10" i="63"/>
  <c r="I10" i="63"/>
  <c r="H10" i="63"/>
  <c r="G10" i="63"/>
  <c r="F10" i="63"/>
  <c r="E10" i="63"/>
  <c r="B10" i="63" a="1"/>
  <c r="B10" i="63" s="1"/>
  <c r="AA8" i="63" a="1"/>
  <c r="AA8" i="63" s="1"/>
  <c r="Z8" i="63" a="1"/>
  <c r="Z8" i="63" s="1"/>
  <c r="Y8" i="63" a="1"/>
  <c r="Y8" i="63" s="1"/>
  <c r="AA7" i="63" a="1"/>
  <c r="AA7" i="63" s="1"/>
  <c r="Z7" i="63" a="1"/>
  <c r="Z7" i="63" s="1"/>
  <c r="Y7" i="63" a="1"/>
  <c r="Y7" i="63" s="1"/>
  <c r="AA6" i="63" a="1"/>
  <c r="AA6" i="63" s="1"/>
  <c r="Z6" i="63" a="1"/>
  <c r="Z6" i="63" s="1"/>
  <c r="Y6" i="63" a="1"/>
  <c r="Y6" i="63" s="1"/>
  <c r="X12" i="63"/>
  <c r="W12" i="63"/>
  <c r="V12" i="63"/>
  <c r="U12" i="63"/>
  <c r="T12" i="63"/>
  <c r="S12" i="63"/>
  <c r="R12" i="63"/>
  <c r="Q12" i="63"/>
  <c r="P12" i="63"/>
  <c r="O12" i="63"/>
  <c r="M12" i="63"/>
  <c r="L12" i="63"/>
  <c r="K12" i="63"/>
  <c r="J12" i="63"/>
  <c r="I12" i="63"/>
  <c r="H12" i="63"/>
  <c r="G12" i="63"/>
  <c r="F12" i="63"/>
  <c r="E12" i="63"/>
  <c r="D12" i="63"/>
  <c r="C12" i="63"/>
  <c r="B12" i="63" a="1"/>
  <c r="B12" i="63" s="1"/>
  <c r="X11" i="63"/>
  <c r="W11" i="63"/>
  <c r="V11" i="63"/>
  <c r="U11" i="63"/>
  <c r="T11" i="63"/>
  <c r="S11" i="63"/>
  <c r="R11" i="63"/>
  <c r="Q11" i="63"/>
  <c r="P11" i="63"/>
  <c r="O11" i="63"/>
  <c r="L11" i="63"/>
  <c r="K11" i="63"/>
  <c r="J11" i="63"/>
  <c r="I11" i="63"/>
  <c r="H11" i="63"/>
  <c r="G11" i="63"/>
  <c r="F11" i="63"/>
  <c r="E11" i="63"/>
  <c r="B11" i="63" a="1"/>
  <c r="B11" i="63" s="1"/>
  <c r="AA5" i="63" a="1"/>
  <c r="AA5" i="63" s="1"/>
  <c r="Z5" i="63" a="1"/>
  <c r="Z5" i="63" s="1"/>
  <c r="Y5" i="63" a="1"/>
  <c r="Y5" i="63" s="1"/>
  <c r="X2" i="63"/>
  <c r="W2" i="63"/>
  <c r="V2" i="63"/>
  <c r="U2" i="63"/>
  <c r="T2" i="63"/>
  <c r="S2" i="63"/>
  <c r="R2" i="63"/>
  <c r="Q2" i="63"/>
  <c r="P2" i="63"/>
  <c r="O2" i="63"/>
  <c r="M2" i="63"/>
  <c r="L2" i="63"/>
  <c r="K2" i="63"/>
  <c r="J2" i="63"/>
  <c r="I2" i="63"/>
  <c r="H2" i="63"/>
  <c r="G2" i="63"/>
  <c r="F2" i="63"/>
  <c r="E2" i="63"/>
  <c r="B2" i="63" a="1"/>
  <c r="B2" i="63" s="1"/>
  <c r="X9" i="63"/>
  <c r="W9" i="63"/>
  <c r="V9" i="63"/>
  <c r="U9" i="63"/>
  <c r="T9" i="63"/>
  <c r="S9" i="63"/>
  <c r="R9" i="63"/>
  <c r="Q9" i="63"/>
  <c r="P9" i="63"/>
  <c r="O9" i="63"/>
  <c r="M9" i="63"/>
  <c r="L9" i="63"/>
  <c r="K9" i="63"/>
  <c r="J9" i="63"/>
  <c r="I9" i="63"/>
  <c r="H9" i="63"/>
  <c r="G9" i="63"/>
  <c r="F9" i="63"/>
  <c r="E9" i="63"/>
  <c r="B9" i="63" a="1"/>
  <c r="B9" i="63" s="1"/>
  <c r="B17" i="63" a="1"/>
  <c r="B17" i="63" s="1"/>
  <c r="X6" i="63"/>
  <c r="W6" i="63"/>
  <c r="V6" i="63"/>
  <c r="U6" i="63"/>
  <c r="T6" i="63"/>
  <c r="S6" i="63"/>
  <c r="R6" i="63"/>
  <c r="Q6" i="63"/>
  <c r="P6" i="63"/>
  <c r="O6" i="63"/>
  <c r="M6" i="63"/>
  <c r="L6" i="63"/>
  <c r="K6" i="63"/>
  <c r="J6" i="63"/>
  <c r="I6" i="63"/>
  <c r="H6" i="63"/>
  <c r="G6" i="63"/>
  <c r="F6" i="63"/>
  <c r="E6" i="63"/>
  <c r="D6" i="63"/>
  <c r="C6" i="63"/>
  <c r="B6" i="63" a="1"/>
  <c r="B6" i="63" s="1"/>
  <c r="AA4" i="63" a="1"/>
  <c r="AA4" i="63" s="1"/>
  <c r="Z4" i="63" a="1"/>
  <c r="Z4" i="63" s="1"/>
  <c r="Y4" i="63" a="1"/>
  <c r="Y4" i="63" s="1"/>
  <c r="X3" i="63"/>
  <c r="W3" i="63"/>
  <c r="V3" i="63"/>
  <c r="U3" i="63"/>
  <c r="T3" i="63"/>
  <c r="S3" i="63"/>
  <c r="R3" i="63"/>
  <c r="Q3" i="63"/>
  <c r="P3" i="63"/>
  <c r="O3" i="63"/>
  <c r="M3" i="63"/>
  <c r="L3" i="63"/>
  <c r="K3" i="63"/>
  <c r="J3" i="63"/>
  <c r="I3" i="63"/>
  <c r="H3" i="63"/>
  <c r="G3" i="63"/>
  <c r="F3" i="63"/>
  <c r="E3" i="63"/>
  <c r="B3" i="63" a="1"/>
  <c r="B3" i="63" s="1"/>
  <c r="AA3" i="63" a="1"/>
  <c r="AA3" i="63" s="1"/>
  <c r="Z3" i="63" a="1"/>
  <c r="Z3" i="63" s="1"/>
  <c r="Y3" i="63" a="1"/>
  <c r="Y3" i="63" s="1"/>
  <c r="X7" i="63"/>
  <c r="W7" i="63"/>
  <c r="V7" i="63"/>
  <c r="U7" i="63"/>
  <c r="T7" i="63"/>
  <c r="S7" i="63"/>
  <c r="R7" i="63"/>
  <c r="Q7" i="63"/>
  <c r="P7" i="63"/>
  <c r="O7" i="63"/>
  <c r="M7" i="63"/>
  <c r="L7" i="63"/>
  <c r="K7" i="63"/>
  <c r="J7" i="63"/>
  <c r="I7" i="63"/>
  <c r="H7" i="63"/>
  <c r="G7" i="63"/>
  <c r="F7" i="63"/>
  <c r="E7" i="63"/>
  <c r="B7" i="63" a="1"/>
  <c r="B7" i="63" s="1"/>
  <c r="Y12" i="80" a="1"/>
  <c r="Y12" i="80" s="1"/>
  <c r="Z12" i="80" a="1"/>
  <c r="Z12" i="80" s="1"/>
  <c r="AA12" i="80" a="1"/>
  <c r="AA12" i="80" s="1"/>
  <c r="W8" i="80"/>
  <c r="V8" i="80"/>
  <c r="U8" i="80"/>
  <c r="T8" i="80"/>
  <c r="S8" i="80"/>
  <c r="R8" i="80"/>
  <c r="M8" i="80"/>
  <c r="K8" i="80"/>
  <c r="L8" i="80"/>
  <c r="J8" i="80"/>
  <c r="I8" i="80"/>
  <c r="H8" i="80"/>
  <c r="G8" i="80"/>
  <c r="F8" i="80"/>
  <c r="E8" i="80"/>
  <c r="B8" i="80" a="1"/>
  <c r="B8" i="80" s="1"/>
  <c r="N12" i="63" l="1"/>
  <c r="N6" i="63"/>
  <c r="X8" i="80"/>
  <c r="P8" i="80" l="1"/>
  <c r="O8" i="80"/>
  <c r="Q8" i="80"/>
  <c r="W5" i="85" l="1"/>
  <c r="V5" i="85"/>
  <c r="U5" i="85"/>
  <c r="T5" i="85"/>
  <c r="S5" i="85"/>
  <c r="R5" i="85"/>
  <c r="M5" i="85"/>
  <c r="L5" i="85"/>
  <c r="K5" i="85"/>
  <c r="J5" i="85"/>
  <c r="I5" i="85"/>
  <c r="H5" i="85"/>
  <c r="G5" i="85"/>
  <c r="F5" i="85"/>
  <c r="E5" i="85"/>
  <c r="Y5" i="85" a="1"/>
  <c r="Y5" i="85" s="1"/>
  <c r="Z5" i="85" a="1"/>
  <c r="Z5" i="85" s="1"/>
  <c r="AA5" i="85" a="1"/>
  <c r="AA5" i="85" s="1"/>
  <c r="B5" i="85" a="1"/>
  <c r="B5" i="85" s="1"/>
  <c r="Y4" i="85" l="1" a="1"/>
  <c r="Y4" i="85" s="1"/>
  <c r="Z4" i="85" a="1"/>
  <c r="Z4" i="85" s="1"/>
  <c r="AA4" i="85" a="1"/>
  <c r="AA4" i="85" s="1"/>
  <c r="B2" i="85" a="1"/>
  <c r="B2" i="85" s="1"/>
  <c r="L2" i="85" l="1"/>
  <c r="K2" i="85"/>
  <c r="I2" i="85"/>
  <c r="H2" i="85"/>
  <c r="F2" i="85"/>
  <c r="E2" i="85"/>
  <c r="G2" i="85" l="1"/>
  <c r="J2" i="85"/>
  <c r="M2" i="85"/>
  <c r="X3" i="85" l="1"/>
  <c r="W3" i="85"/>
  <c r="V3" i="85"/>
  <c r="U3" i="85"/>
  <c r="T3" i="85"/>
  <c r="S3" i="85"/>
  <c r="R3" i="85"/>
  <c r="Q3" i="85"/>
  <c r="P3" i="85"/>
  <c r="O3" i="85"/>
  <c r="M3" i="85"/>
  <c r="L3" i="85"/>
  <c r="K3" i="85"/>
  <c r="J3" i="85"/>
  <c r="I3" i="85"/>
  <c r="H3" i="85"/>
  <c r="G3" i="85"/>
  <c r="F3" i="85"/>
  <c r="E3" i="85"/>
  <c r="Y3" i="85" a="1"/>
  <c r="Y3" i="85" s="1"/>
  <c r="Z3" i="85" a="1"/>
  <c r="Z3" i="85" s="1"/>
  <c r="AA3" i="85" a="1"/>
  <c r="AA3" i="85" s="1"/>
  <c r="B3" i="85" a="1"/>
  <c r="B3" i="85" s="1"/>
  <c r="W8" i="84" l="1"/>
  <c r="V8" i="84"/>
  <c r="U8" i="84"/>
  <c r="T8" i="84"/>
  <c r="S8" i="84"/>
  <c r="R8" i="84"/>
  <c r="M8" i="84"/>
  <c r="L8" i="84"/>
  <c r="K8" i="84"/>
  <c r="J8" i="84"/>
  <c r="I8" i="84"/>
  <c r="H8" i="84"/>
  <c r="G8" i="84"/>
  <c r="F8" i="84"/>
  <c r="E8" i="84"/>
  <c r="Q8" i="84" l="1"/>
  <c r="O8" i="84" l="1"/>
  <c r="P8" i="84"/>
  <c r="Z2" i="84" l="1" a="1"/>
  <c r="Z2" i="84" s="1"/>
  <c r="Y2" i="84" a="1"/>
  <c r="Y2" i="84" s="1"/>
  <c r="X8" i="84"/>
  <c r="B8" i="84" a="1"/>
  <c r="B8"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C3" i="80" l="1"/>
  <c r="C18" i="63"/>
  <c r="C33" i="81"/>
  <c r="C6" i="97"/>
  <c r="D6" i="97"/>
  <c r="N6" i="97" s="1"/>
  <c r="D20" i="95"/>
  <c r="N20" i="95" s="1"/>
  <c r="C20" i="95"/>
  <c r="C13" i="81"/>
  <c r="C7" i="63"/>
  <c r="C14" i="63"/>
  <c r="D6" i="85"/>
  <c r="N6" i="85" s="1"/>
  <c r="C6" i="85"/>
  <c r="D5" i="63"/>
  <c r="N5" i="63" s="1"/>
  <c r="C5" i="63"/>
  <c r="C11" i="63"/>
  <c r="D2" i="90"/>
  <c r="N2" i="90" s="1"/>
  <c r="C2" i="90"/>
  <c r="D2" i="84"/>
  <c r="N2" i="84" s="1"/>
  <c r="C2" i="84"/>
  <c r="D16" i="90"/>
  <c r="N16" i="90" s="1"/>
  <c r="C16" i="90"/>
  <c r="C10" i="80"/>
  <c r="C11" i="91"/>
  <c r="C11" i="80"/>
  <c r="D28" i="81"/>
  <c r="N28" i="81" s="1"/>
  <c r="C3" i="82"/>
  <c r="C15" i="81"/>
  <c r="C10" i="91"/>
  <c r="C11" i="81"/>
  <c r="D11" i="81"/>
  <c r="N11" i="81" s="1"/>
  <c r="C9" i="80"/>
  <c r="D10" i="90"/>
  <c r="N10" i="90" s="1"/>
  <c r="C10" i="90"/>
  <c r="C3" i="63"/>
  <c r="D18" i="90"/>
  <c r="N18" i="90" s="1"/>
  <c r="C18" i="90"/>
  <c r="C9" i="63"/>
  <c r="D14" i="90"/>
  <c r="N14" i="90" s="1"/>
  <c r="C14" i="90"/>
  <c r="C4" i="80"/>
  <c r="C13" i="91"/>
  <c r="C11" i="90"/>
  <c r="D15" i="90"/>
  <c r="N15" i="90" s="1"/>
  <c r="C15" i="90"/>
  <c r="C10" i="81"/>
  <c r="D10" i="81"/>
  <c r="N10" i="81" s="1"/>
  <c r="C8" i="91"/>
  <c r="C3" i="84"/>
  <c r="C12" i="90"/>
  <c r="D4" i="85"/>
  <c r="N4" i="85" s="1"/>
  <c r="C4" i="85"/>
  <c r="C10" i="63"/>
  <c r="C4" i="84"/>
  <c r="D5" i="84"/>
  <c r="N5" i="84" s="1"/>
  <c r="C5" i="84"/>
  <c r="C23" i="81"/>
  <c r="D23" i="81"/>
  <c r="N23" i="81" s="1"/>
  <c r="C2" i="81"/>
  <c r="D2" i="81"/>
  <c r="N2" i="81" s="1"/>
  <c r="C11" i="20"/>
  <c r="C24" i="81"/>
  <c r="C12" i="81"/>
  <c r="C2" i="82"/>
  <c r="D2" i="82"/>
  <c r="N2" i="82" s="1"/>
  <c r="C17" i="80"/>
  <c r="C27" i="81"/>
  <c r="D2" i="63"/>
  <c r="N2" i="63" s="1"/>
  <c r="D14" i="80"/>
  <c r="N14" i="80" s="1"/>
  <c r="C14" i="80"/>
  <c r="C2" i="63"/>
  <c r="C5" i="81"/>
  <c r="C5" i="80"/>
  <c r="C8" i="84"/>
  <c r="C19" i="80"/>
  <c r="C13" i="95" l="1"/>
  <c r="C14" i="81"/>
  <c r="C8" i="63"/>
  <c r="C17" i="63"/>
  <c r="C19" i="90"/>
  <c r="C13" i="63"/>
  <c r="C26" i="81"/>
  <c r="D18" i="63"/>
  <c r="N18" i="63" s="1"/>
  <c r="D33" i="81"/>
  <c r="N33" i="81" s="1"/>
  <c r="D13" i="81"/>
  <c r="N13" i="81" s="1"/>
  <c r="D7" i="63"/>
  <c r="N7" i="63" s="1"/>
  <c r="D17" i="63"/>
  <c r="N17" i="63" s="1"/>
  <c r="D19" i="90"/>
  <c r="N19" i="90" s="1"/>
  <c r="C15" i="63"/>
  <c r="C32" i="81"/>
  <c r="D29" i="81"/>
  <c r="N29" i="81" s="1"/>
  <c r="C29" i="81"/>
  <c r="D14" i="63"/>
  <c r="N14" i="63" s="1"/>
  <c r="C22" i="81"/>
  <c r="D2" i="91"/>
  <c r="N2" i="91" s="1"/>
  <c r="D10" i="80"/>
  <c r="N10" i="80" s="1"/>
  <c r="D11" i="91"/>
  <c r="N11" i="91" s="1"/>
  <c r="D11" i="80"/>
  <c r="N11" i="80" s="1"/>
  <c r="C28" i="81"/>
  <c r="D11" i="63"/>
  <c r="N11" i="63" s="1"/>
  <c r="D22" i="81"/>
  <c r="N22" i="81" s="1"/>
  <c r="D15" i="81"/>
  <c r="N15" i="81" s="1"/>
  <c r="D10" i="91"/>
  <c r="N10" i="91" s="1"/>
  <c r="D9" i="80"/>
  <c r="N9" i="80" s="1"/>
  <c r="C7" i="80"/>
  <c r="D5" i="90"/>
  <c r="N5" i="90" s="1"/>
  <c r="C5" i="90"/>
  <c r="D3" i="63"/>
  <c r="N3" i="63" s="1"/>
  <c r="D9" i="63"/>
  <c r="N9" i="63" s="1"/>
  <c r="D4" i="80"/>
  <c r="N4" i="80" s="1"/>
  <c r="D9" i="84"/>
  <c r="N9" i="84" s="1"/>
  <c r="C9" i="84"/>
  <c r="D9" i="90"/>
  <c r="N9" i="90" s="1"/>
  <c r="C9" i="90"/>
  <c r="D13" i="91"/>
  <c r="N13" i="91" s="1"/>
  <c r="C2" i="91"/>
  <c r="D7" i="80"/>
  <c r="N7" i="80" s="1"/>
  <c r="C3" i="92"/>
  <c r="D11" i="90"/>
  <c r="N11" i="90" s="1"/>
  <c r="D16" i="80"/>
  <c r="N16" i="80" s="1"/>
  <c r="C16" i="80"/>
  <c r="D8" i="91"/>
  <c r="N8" i="91" s="1"/>
  <c r="D3" i="84"/>
  <c r="N3" i="84" s="1"/>
  <c r="D12" i="90"/>
  <c r="N12" i="90" s="1"/>
  <c r="D10" i="63"/>
  <c r="N10" i="63" s="1"/>
  <c r="D4" i="84"/>
  <c r="N4" i="84" s="1"/>
  <c r="D24" i="81"/>
  <c r="N24" i="81" s="1"/>
  <c r="D12" i="81"/>
  <c r="N12" i="81" s="1"/>
  <c r="D27" i="81"/>
  <c r="N27" i="81" s="1"/>
  <c r="D15" i="80"/>
  <c r="N15" i="80" s="1"/>
  <c r="C15" i="80"/>
  <c r="D17" i="81"/>
  <c r="N17" i="81" s="1"/>
  <c r="C17" i="81"/>
  <c r="D5" i="81"/>
  <c r="N5" i="81" s="1"/>
  <c r="C8" i="80"/>
  <c r="D3" i="85"/>
  <c r="N3" i="85" s="1"/>
  <c r="C3" i="85"/>
  <c r="C2" i="80"/>
  <c r="C6" i="80"/>
  <c r="D5" i="80"/>
  <c r="N5" i="80" s="1"/>
  <c r="D13" i="95" l="1"/>
  <c r="N13" i="95" s="1"/>
  <c r="D14" i="81"/>
  <c r="N14" i="81" s="1"/>
  <c r="D8" i="63"/>
  <c r="N8" i="63" s="1"/>
  <c r="D13" i="63"/>
  <c r="N13" i="63" s="1"/>
  <c r="D26" i="81"/>
  <c r="N26" i="81" s="1"/>
  <c r="D15" i="63"/>
  <c r="N15" i="63" s="1"/>
  <c r="D32" i="81"/>
  <c r="N32" i="81" s="1"/>
  <c r="D3" i="92"/>
  <c r="N3" i="92" s="1"/>
  <c r="D13" i="80"/>
  <c r="N13" i="80" s="1"/>
  <c r="C13" i="80"/>
  <c r="D3" i="82"/>
  <c r="N3" i="82" s="1"/>
  <c r="C7" i="90"/>
  <c r="D8" i="80"/>
  <c r="N8" i="80" s="1"/>
  <c r="D2" i="80"/>
  <c r="N2" i="80" s="1"/>
  <c r="D8" i="84"/>
  <c r="N8" i="84" s="1"/>
  <c r="D6" i="80"/>
  <c r="N6" i="80" s="1"/>
  <c r="D19" i="80"/>
  <c r="N19" i="80" s="1"/>
  <c r="D7" i="90" l="1"/>
  <c r="N7" i="90" s="1"/>
  <c r="U2" i="85" l="1"/>
  <c r="V2" i="85"/>
  <c r="X2" i="85" l="1"/>
  <c r="P2" i="85" l="1"/>
  <c r="O2" i="85"/>
  <c r="Q2" i="85" l="1"/>
  <c r="T2" i="85"/>
  <c r="S2" i="85"/>
  <c r="R2" i="85"/>
  <c r="W2" i="85" l="1"/>
  <c r="X5" i="85" l="1"/>
  <c r="Q5" i="85" l="1"/>
  <c r="O5" i="85"/>
  <c r="P5" i="85"/>
  <c r="C5" i="85" l="1"/>
  <c r="D5" i="85" l="1"/>
  <c r="N5" i="85" s="1"/>
  <c r="C2" i="85" l="1"/>
  <c r="D2" i="85" l="1"/>
  <c r="N2" i="85" s="1"/>
  <c r="X7" i="84"/>
  <c r="Q7" i="84" l="1"/>
  <c r="O7" i="84"/>
  <c r="P7" i="84"/>
  <c r="D7" i="84" l="1"/>
  <c r="N7" i="84" s="1"/>
  <c r="C7" i="84"/>
  <c r="F19" i="81"/>
  <c r="X19" i="81"/>
  <c r="X6" i="81" l="1"/>
  <c r="G19" i="81"/>
  <c r="Q19" i="81"/>
  <c r="O19" i="81"/>
  <c r="P19" i="81"/>
  <c r="P6" i="81" l="1"/>
  <c r="O6" i="81"/>
  <c r="Q6" i="81" l="1"/>
  <c r="D19" i="81" l="1"/>
  <c r="N19" i="81" s="1"/>
  <c r="C19" i="81"/>
  <c r="C6" i="81"/>
  <c r="D6" i="81" l="1"/>
  <c r="N6" i="81" s="1"/>
  <c r="P7" i="81"/>
  <c r="Q7" i="81" l="1"/>
  <c r="X7" i="81"/>
  <c r="X14" i="91"/>
  <c r="X30" i="81"/>
  <c r="O7" i="81"/>
  <c r="O14" i="91" l="1"/>
  <c r="O30" i="81"/>
  <c r="P14" i="91"/>
  <c r="P30" i="81"/>
  <c r="Q14" i="91"/>
  <c r="Q30" i="81"/>
  <c r="D7" i="81" l="1"/>
  <c r="N7" i="81" s="1"/>
  <c r="C7" i="81"/>
  <c r="C14" i="91"/>
  <c r="C30" i="81"/>
  <c r="D14" i="91" l="1"/>
  <c r="N14" i="91" s="1"/>
  <c r="D30" i="81"/>
  <c r="N30" i="81" s="1"/>
  <c r="C4" i="63" l="1"/>
  <c r="D4" i="63" l="1"/>
  <c r="N4" i="6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futureMetadata>
  <futureMetadata name="XLDAPR" count="1">
    <bk>
      <extLst>
        <ext uri="{bdbb8cdc-fa1e-496e-a857-3c3f30c029c3}">
          <xda:dynamicArrayProperties fDynamic="1" fCollapsed="0"/>
        </ext>
      </extLst>
    </bk>
  </futureMetadata>
  <cellMetadata count="1">
    <bk>
      <rc t="2" v="0"/>
    </bk>
  </cellMetadata>
  <valueMetadata count="9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valueMetadata>
</metadata>
</file>

<file path=xl/sharedStrings.xml><?xml version="1.0" encoding="utf-8"?>
<sst xmlns="http://schemas.openxmlformats.org/spreadsheetml/2006/main" count="1129" uniqueCount="598">
  <si>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</si>
  <si>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</si>
  <si>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</si>
  <si>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</si>
  <si>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</si>
  <si>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</si>
  <si>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</si>
  <si>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</si>
  <si>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</si>
  <si>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</si>
  <si>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</si>
  <si>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</si>
  <si>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</si>
  <si>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</si>
  <si>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</si>
  <si>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</si>
  <si>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</si>
  <si>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</si>
  <si>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</si>
  <si>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</si>
  <si>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</si>
  <si>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</si>
  <si>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</si>
  <si>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</si>
  <si>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</si>
  <si>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</si>
  <si>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</si>
  <si>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</si>
  <si>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</si>
  <si>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</si>
  <si>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</si>
  <si>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</si>
  <si>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</si>
  <si>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</si>
  <si>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</si>
  <si>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</si>
  <si>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</si>
  <si>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</si>
  <si>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</si>
  <si>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</si>
  <si>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</si>
  <si>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</si>
  <si>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</si>
  <si>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</si>
  <si>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</si>
  <si>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</si>
  <si>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</si>
  <si>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</si>
  <si>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</si>
  <si>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</si>
  <si>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</si>
  <si>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</si>
  <si>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</si>
  <si>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</si>
  <si>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</si>
  <si>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</si>
  <si>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</si>
  <si>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</si>
  <si>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</si>
  <si>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</si>
  <si>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</si>
  <si>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</si>
  <si>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</si>
  <si>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</si>
  <si>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</si>
  <si>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</si>
  <si>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</si>
  <si>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</si>
  <si>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</si>
  <si>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</si>
  <si>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</si>
  <si>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</si>
  <si>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</si>
  <si>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</si>
  <si>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</si>
  <si>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</si>
  <si>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</si>
  <si>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</si>
  <si>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</si>
  <si>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</si>
  <si>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</si>
  <si>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</si>
  <si>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</si>
  <si>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</si>
  <si>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</si>
  <si>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</si>
  <si>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</si>
  <si>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</si>
  <si>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</si>
  <si>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</si>
  <si>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</si>
  <si>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</si>
  <si>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</si>
  <si>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</si>
  <si>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</si>
  <si>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</si>
  <si>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</si>
  <si>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</si>
  <si>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</si>
  <si>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</si>
  <si>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</si>
  <si>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</si>
  <si>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</si>
  <si>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</si>
  <si>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</si>
  <si>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</si>
  <si>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</si>
  <si>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</si>
  <si>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</si>
  <si>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</si>
  <si>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</si>
  <si>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</si>
  <si>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</si>
  <si>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</si>
  <si>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</si>
  <si>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</si>
  <si>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</si>
  <si>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</si>
  <si>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</si>
  <si>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</si>
  <si>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</si>
  <si>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</si>
  <si>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</si>
  <si>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</si>
  <si>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</si>
  <si>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</si>
  <si>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</si>
  <si>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</si>
  <si>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</si>
  <si>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</si>
  <si>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</si>
  <si>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</si>
  <si>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</si>
  <si>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</si>
  <si>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</si>
  <si>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</si>
  <si>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</si>
  <si>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</si>
  <si>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</si>
  <si>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</si>
  <si>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</si>
  <si>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</si>
  <si>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</si>
  <si>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</si>
  <si>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</si>
  <si>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</si>
  <si>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</si>
  <si>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</si>
  <si>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</si>
  <si>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</si>
  <si>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</si>
  <si>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</si>
  <si>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</si>
  <si>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</si>
  <si>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</si>
  <si>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</si>
  <si>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</si>
  <si>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</si>
  <si>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</si>
  <si>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</si>
  <si>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</si>
  <si>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</si>
  <si>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</si>
  <si>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</si>
  <si>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</si>
  <si>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</si>
  <si>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</si>
  <si>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</si>
  <si>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</si>
  <si>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</si>
  <si>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</si>
  <si>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</si>
  <si>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</si>
  <si>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</si>
  <si>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</si>
  <si>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</si>
  <si>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</si>
  <si>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</si>
  <si>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</si>
  <si>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</si>
  <si>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</si>
  <si>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</si>
  <si>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</si>
  <si>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</si>
  <si>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</si>
  <si>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</si>
  <si>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</si>
  <si>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</si>
  <si>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</si>
  <si>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</si>
  <si>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</si>
  <si>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</si>
  <si>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</si>
  <si>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</si>
  <si>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</si>
  <si>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</si>
  <si>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</si>
  <si>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</si>
  <si>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</si>
  <si>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</si>
  <si>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</si>
  <si>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</si>
  <si>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</si>
  <si>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</si>
  <si>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</si>
  <si>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</si>
  <si>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</si>
  <si>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</si>
  <si>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</si>
  <si>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</si>
  <si>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</si>
  <si>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</si>
  <si>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</si>
  <si>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</si>
  <si>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</si>
  <si>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</si>
  <si>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</si>
  <si>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</si>
  <si>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</si>
  <si>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</si>
  <si>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</si>
  <si>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</si>
  <si>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</si>
  <si>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</si>
  <si>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</si>
  <si>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</si>
  <si>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</si>
  <si>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</si>
  <si>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</si>
  <si>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</si>
  <si>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</si>
  <si>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</si>
  <si>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</si>
  <si>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</si>
  <si>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</si>
  <si>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</si>
  <si>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</si>
  <si>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</si>
  <si>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</si>
  <si>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</si>
  <si>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</si>
  <si>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</si>
  <si>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</si>
  <si>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</si>
  <si>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</si>
  <si>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</si>
  <si>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</si>
  <si>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</si>
  <si>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</si>
  <si>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</si>
  <si>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</si>
  <si>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</si>
  <si>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</si>
  <si>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</si>
  <si>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</si>
  <si>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</si>
  <si>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</si>
  <si>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</si>
  <si>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</si>
  <si>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</si>
  <si>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</si>
  <si>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</si>
  <si>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</si>
  <si>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</si>
  <si>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</si>
  <si>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</si>
  <si>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</si>
  <si>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</si>
  <si>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</si>
  <si>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</si>
  <si>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</si>
  <si>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</si>
  <si>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</si>
  <si>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</si>
  <si>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</si>
  <si>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</si>
  <si>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</si>
  <si>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</si>
  <si>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</si>
  <si>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</si>
  <si>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</si>
  <si>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</si>
  <si>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</si>
  <si>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</si>
  <si>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</si>
  <si>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</si>
  <si>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</si>
  <si>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</si>
  <si>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</si>
  <si>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</si>
  <si>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</si>
  <si>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</si>
  <si>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</si>
  <si>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</si>
  <si>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</si>
  <si>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</si>
  <si>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</si>
  <si>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</si>
  <si>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</si>
  <si>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</si>
  <si>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</si>
  <si>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</si>
  <si>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</si>
  <si>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</si>
  <si>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</si>
  <si>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</si>
  <si>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</si>
  <si>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</si>
  <si>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</si>
  <si>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</si>
  <si>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</si>
  <si>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</si>
  <si>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</si>
  <si>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</si>
  <si>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</si>
  <si>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</si>
  <si>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</si>
  <si>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</si>
  <si>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</si>
  <si>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</si>
  <si>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</si>
  <si>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</si>
  <si>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</si>
  <si>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</si>
  <si>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</si>
  <si>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</si>
  <si>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</si>
  <si>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</si>
  <si>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</si>
  <si>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</si>
  <si>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</si>
  <si>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</si>
  <si>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</si>
  <si>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</si>
  <si>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</si>
  <si>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</si>
  <si>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</si>
  <si>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</si>
  <si>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</si>
  <si>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</si>
  <si>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</si>
  <si>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</si>
  <si>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</si>
  <si>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</si>
  <si>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</si>
  <si>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</si>
  <si>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</si>
  <si>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</si>
  <si>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</si>
  <si>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</si>
  <si>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</si>
  <si>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</si>
  <si>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</si>
  <si>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</si>
  <si>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</si>
  <si>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</si>
  <si>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</si>
  <si>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</si>
  <si>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</si>
  <si>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</si>
  <si>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</si>
  <si>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</si>
  <si>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</si>
  <si>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</si>
  <si>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</si>
  <si>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</si>
  <si>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</si>
  <si>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</si>
  <si>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</si>
  <si>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</si>
  <si>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</si>
  <si>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</si>
  <si>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</si>
  <si>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</si>
  <si>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</si>
  <si>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</si>
  <si>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</si>
  <si>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</si>
  <si>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</si>
  <si>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</si>
  <si>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</si>
  <si>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</si>
  <si>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</si>
  <si>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</si>
  <si>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</si>
  <si>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</si>
  <si>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</si>
  <si>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</si>
  <si>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</si>
  <si>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</si>
  <si>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</si>
  <si>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</si>
  <si>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</si>
  <si>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</si>
  <si>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</si>
  <si>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</si>
  <si>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</si>
  <si>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</si>
  <si>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</si>
  <si>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</si>
  <si>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</si>
  <si>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</si>
  <si>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</si>
  <si>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</si>
  <si>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</si>
  <si>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</si>
  <si>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</si>
  <si>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</si>
  <si>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</si>
  <si>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</si>
  <si>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</si>
  <si>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</si>
  <si>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</si>
  <si>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</si>
  <si>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</si>
  <si>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</si>
  <si>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</si>
  <si>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</si>
  <si>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</si>
  <si>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</si>
  <si>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</si>
  <si>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</si>
  <si>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</si>
  <si>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</si>
  <si>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</si>
  <si>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</si>
  <si>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</si>
  <si>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</si>
  <si>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</si>
  <si>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</si>
  <si>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</si>
  <si>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</si>
  <si>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</si>
  <si>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</si>
  <si>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</si>
  <si>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</si>
  <si>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</si>
  <si>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</si>
  <si>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</si>
  <si>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</si>
  <si>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</si>
  <si>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</si>
  <si>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</si>
  <si>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</si>
  <si>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</si>
  <si>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</si>
  <si>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</si>
  <si>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</si>
  <si>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</si>
  <si>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</si>
  <si>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</si>
  <si>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</si>
  <si>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</si>
  <si>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</si>
  <si>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</si>
  <si>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</si>
  <si>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</si>
  <si>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</si>
  <si>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</si>
  <si>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</si>
  <si>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</si>
  <si>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</si>
  <si>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</si>
  <si>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</si>
  <si>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</si>
  <si>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</si>
  <si>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</si>
  <si>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</si>
  <si>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</si>
  <si>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</si>
  <si>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</si>
  <si>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</si>
  <si>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</si>
  <si>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</si>
  <si>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</si>
  <si>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</si>
  <si>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</si>
  <si>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</si>
  <si>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</si>
  <si>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</si>
  <si>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</si>
  <si>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</si>
  <si>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</si>
  <si>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</si>
  <si>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</si>
  <si>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</si>
  <si>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</si>
  <si>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</si>
  <si>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</si>
  <si>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</si>
  <si>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</si>
  <si>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</si>
  <si>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</si>
  <si>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</si>
  <si>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</si>
  <si>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</si>
  <si>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</si>
  <si>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</si>
  <si>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</si>
  <si>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</si>
  <si>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</si>
  <si>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</si>
  <si>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</si>
  <si>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</si>
  <si>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</si>
  <si>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</si>
  <si>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</si>
  <si>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</si>
  <si>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</si>
  <si>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</si>
  <si>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</si>
  <si>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</si>
  <si>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</si>
  <si>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</si>
  <si>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</si>
  <si>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</si>
  <si>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</si>
  <si>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</si>
  <si>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</si>
  <si>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</si>
  <si>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</si>
  <si>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</si>
  <si>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</si>
  <si>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</si>
  <si>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</si>
  <si>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</si>
  <si>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</si>
  <si>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</si>
  <si>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</si>
  <si>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</si>
  <si>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</si>
  <si>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</si>
  <si>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</si>
  <si>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</si>
  <si>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</si>
  <si>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</si>
  <si>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</si>
  <si>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</si>
  <si>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</si>
  <si>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</si>
  <si>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</si>
  <si>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</si>
  <si>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</si>
  <si>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</si>
  <si>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</si>
  <si>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</si>
  <si>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</si>
  <si>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</si>
  <si>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</si>
  <si>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</si>
  <si>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</si>
  <si>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</si>
  <si>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</si>
  <si>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</si>
  <si>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</si>
  <si>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</si>
  <si>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</si>
  <si>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</si>
  <si>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</si>
  <si>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</si>
  <si>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</si>
  <si>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</si>
  <si>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</si>
  <si>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</si>
  <si>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</si>
  <si>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</si>
  <si>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</si>
  <si>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</si>
  <si>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</si>
  <si>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</si>
  <si>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</si>
  <si>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</si>
  <si>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</si>
  <si>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</si>
  <si>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</si>
  <si>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</si>
  <si>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</si>
  <si>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</si>
  <si>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</si>
  <si>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</si>
  <si>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</si>
  <si>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</si>
  <si>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</si>
  <si>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</si>
  <si>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</si>
  <si>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Debt to Equity Ratio</t>
  </si>
  <si>
    <t>Duration</t>
  </si>
  <si>
    <t>--</t>
  </si>
  <si>
    <t>Commodity Stocks</t>
  </si>
  <si>
    <t>Industrials</t>
  </si>
  <si>
    <t>Consumer</t>
  </si>
  <si>
    <t>Financials</t>
  </si>
  <si>
    <t>High Quality</t>
  </si>
  <si>
    <t>Software</t>
  </si>
  <si>
    <t>Hardware</t>
  </si>
  <si>
    <t>-</t>
  </si>
  <si>
    <t>Watchlist</t>
  </si>
  <si>
    <t>GARP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</si>
</sst>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5" fillId="3" borderId="0" xfId="0" applyNumberFormat="1" applyFont="1" applyFill="1" applyAlignment="1">
      <alignment horizontal="center" vertical="center"/>
    </xf>
    <xf numFmtId="0" fontId="12"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0.xml"/><Relationship Id="rId117" Type="http://schemas.microsoft.com/office/2017/06/relationships/rdSupportingPropertyBagStructure" Target="richData/rdsupportingpropertybagstructure.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openxmlformats.org/officeDocument/2006/relationships/sheetMetadata" Target="metadata.xml"/><Relationship Id="rId118" Type="http://schemas.microsoft.com/office/2017/06/relationships/rdSupportingPropertyBag" Target="richData/rdsupportingpropertybag.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externalLink" Target="externalLinks/externalLink92.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microsoft.com/office/2017/06/relationships/rdRichValue" Target="richData/rdrichvalue.xml"/><Relationship Id="rId119"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120"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theme" Target="theme/theme1.xml"/><Relationship Id="rId115" Type="http://schemas.microsoft.com/office/2017/06/relationships/rdRichValueStructure" Target="richData/rdrichvaluestructure.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microsoft.com/office/2017/06/relationships/richStyles" Target="richData/richStyles.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5.3899999999999997E-2</c:v>
                </c:pt>
                <c:pt idx="1">
                  <c:v>5.4400000000000004E-2</c:v>
                </c:pt>
                <c:pt idx="2">
                  <c:v>5.5279999999999996E-2</c:v>
                </c:pt>
                <c:pt idx="3">
                  <c:v>5.3830000000000003E-2</c:v>
                </c:pt>
                <c:pt idx="4">
                  <c:v>4.9749999999999996E-2</c:v>
                </c:pt>
                <c:pt idx="5">
                  <c:v>4.6359999999999998E-2</c:v>
                </c:pt>
                <c:pt idx="6">
                  <c:v>4.6689999999999995E-2</c:v>
                </c:pt>
                <c:pt idx="7">
                  <c:v>5.006E-2</c:v>
                </c:pt>
                <c:pt idx="8">
                  <c:v>4.8209999999999996E-2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Financials/Fair%20Isaac%20Corporation.xlsx" TargetMode="External"/><Relationship Id="rId1" Type="http://schemas.openxmlformats.org/officeDocument/2006/relationships/externalLinkPath" Target="Financials/Fair%20Isaac%20Corporation.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Consumer/Wingstop.xlsx" TargetMode="External"/><Relationship Id="rId1" Type="http://schemas.openxmlformats.org/officeDocument/2006/relationships/externalLinkPath" Target="Consumer/Wingstop.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Financials/Moodys.xlsx" TargetMode="External"/><Relationship Id="rId1" Type="http://schemas.openxmlformats.org/officeDocument/2006/relationships/externalLinkPath" Target="Financials/Moody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20copy.xlsx" TargetMode="External"/><Relationship Id="rId1" Type="http://schemas.openxmlformats.org/officeDocument/2006/relationships/externalLinkPath" Target="Technology/Hardware/Super%20Micro%20Computer%20copy.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Financial%20Services/Markel%20Group.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15499338623</v>
          </cell>
          <cell r="C3">
            <v>0.87620000000000009</v>
          </cell>
          <cell r="G3">
            <v>-6.1064518978363125E-2</v>
          </cell>
        </row>
        <row r="5">
          <cell r="C5">
            <v>0.3543</v>
          </cell>
        </row>
        <row r="6">
          <cell r="A6">
            <v>6.4099828879239045</v>
          </cell>
          <cell r="C6">
            <v>0.43307958582876421</v>
          </cell>
          <cell r="K6">
            <v>297.85409814257565</v>
          </cell>
        </row>
        <row r="7">
          <cell r="A7">
            <v>15.965532162134322</v>
          </cell>
          <cell r="C7">
            <v>6.2035832387479742E-2</v>
          </cell>
          <cell r="E7">
            <v>0.2364270895601111</v>
          </cell>
          <cell r="G7">
            <v>6.1916218511180298E-3</v>
          </cell>
          <cell r="K7">
            <v>1.2482948229361086</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8.348233293838863</v>
          </cell>
          <cell r="M19">
            <v>29.687818398876406</v>
          </cell>
        </row>
        <row r="22">
          <cell r="L22">
            <v>0.4096645530620121</v>
          </cell>
          <cell r="N22">
            <v>5.0904244116279543E-2</v>
          </cell>
        </row>
        <row r="29">
          <cell r="E29">
            <v>0.39559042580512616</v>
          </cell>
          <cell r="F29">
            <v>0.6377906388303598</v>
          </cell>
        </row>
        <row r="102">
          <cell r="M102">
            <v>5284431675</v>
          </cell>
        </row>
        <row r="106">
          <cell r="E106">
            <v>1.349947907192115</v>
          </cell>
          <cell r="F106">
            <v>1.0353600959139038</v>
          </cell>
          <cell r="K106">
            <v>0.45397541942560338</v>
          </cell>
        </row>
        <row r="107">
          <cell r="M107">
            <v>0.34641142036907441</v>
          </cell>
        </row>
        <row r="116">
          <cell r="G116">
            <v>20.488798529621594</v>
          </cell>
        </row>
        <row r="118">
          <cell r="G118">
            <v>0.12267389203405998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45227552071</v>
          </cell>
          <cell r="C3">
            <v>0.76260000000000006</v>
          </cell>
          <cell r="G3">
            <v>-1.5081596198290147E-2</v>
          </cell>
        </row>
        <row r="5">
          <cell r="C5">
            <v>0.21239999999999998</v>
          </cell>
        </row>
        <row r="6">
          <cell r="A6">
            <v>8.3739218794667654</v>
          </cell>
          <cell r="C6">
            <v>0.40014426096719863</v>
          </cell>
          <cell r="K6">
            <v>56.005904876542068</v>
          </cell>
        </row>
        <row r="7">
          <cell r="A7">
            <v>37.533238233195021</v>
          </cell>
          <cell r="C7">
            <v>2.9517405627089086E-2</v>
          </cell>
          <cell r="E7">
            <v>0.66988571428571431</v>
          </cell>
          <cell r="G7">
            <v>3.086239103362391</v>
          </cell>
          <cell r="K7">
            <v>-2.7506426870254175E-2</v>
          </cell>
        </row>
        <row r="11">
          <cell r="E11">
            <v>0.32170426665070906</v>
          </cell>
          <cell r="F11">
            <v>0.22266491601394489</v>
          </cell>
          <cell r="K11">
            <v>0.18783764325470584</v>
          </cell>
        </row>
        <row r="13">
          <cell r="E13">
            <v>0.4128213579433091</v>
          </cell>
          <cell r="F13">
            <v>0.40557564446518146</v>
          </cell>
          <cell r="K13">
            <v>0.23654065999100643</v>
          </cell>
        </row>
        <row r="15">
          <cell r="E15">
            <v>0.20392408461441591</v>
          </cell>
          <cell r="F15">
            <v>-8.9867740943607943E-2</v>
          </cell>
          <cell r="K15">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row>
        <row r="16">
          <cell r="AG16">
            <v>-2.7498803063314627E-2</v>
          </cell>
        </row>
        <row r="19">
          <cell r="AH19">
            <v>13.682765886287626</v>
          </cell>
          <cell r="AI19">
            <v>27.755407055630936</v>
          </cell>
        </row>
        <row r="22">
          <cell r="AH22">
            <v>8.0551709672079364E-2</v>
          </cell>
          <cell r="AJ22">
            <v>4.3117492478270764E-2</v>
          </cell>
        </row>
        <row r="29">
          <cell r="AA29">
            <v>-0.14147012728871222</v>
          </cell>
          <cell r="AB29">
            <v>9.3796378747402764E-2</v>
          </cell>
        </row>
        <row r="102">
          <cell r="AI102">
            <v>20455735000</v>
          </cell>
        </row>
        <row r="106">
          <cell r="AA106">
            <v>6.5746917926746251E-2</v>
          </cell>
          <cell r="AB106">
            <v>9.7424412094065049E-2</v>
          </cell>
          <cell r="AG106">
            <v>6.6527372312206429E-2</v>
          </cell>
        </row>
        <row r="107">
          <cell r="AI107">
            <v>5.8134938315091755E-2</v>
          </cell>
        </row>
        <row r="116">
          <cell r="AC116">
            <v>193.02466327495912</v>
          </cell>
        </row>
        <row r="118">
          <cell r="AC118">
            <v>-3.6562698902125601E-2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10.120338140794225</v>
          </cell>
          <cell r="C6">
            <v>0.35507207678017633</v>
          </cell>
          <cell r="K6">
            <v>172.5203867702842</v>
          </cell>
        </row>
        <row r="7">
          <cell r="A7">
            <v>32.596903081395347</v>
          </cell>
          <cell r="C7">
            <v>3.9595714697058727E-2</v>
          </cell>
          <cell r="E7">
            <v>0.34165899533946825</v>
          </cell>
          <cell r="G7">
            <v>0.12543950212621563</v>
          </cell>
          <cell r="K7">
            <v>0.1296515634513109</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5606667330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77815868724</v>
          </cell>
          <cell r="C3">
            <v>0.7229000000000001</v>
          </cell>
          <cell r="G3">
            <v>1.0493536219034705E-2</v>
          </cell>
        </row>
        <row r="5">
          <cell r="C5">
            <v>6.3799999999999996E-2</v>
          </cell>
        </row>
        <row r="6">
          <cell r="A6">
            <v>9.5141054803765748</v>
          </cell>
          <cell r="C6">
            <v>0.33012016553745266</v>
          </cell>
          <cell r="K6">
            <v>215.38220404844952</v>
          </cell>
        </row>
        <row r="7">
          <cell r="A7">
            <v>42.826565065492574</v>
          </cell>
          <cell r="C7">
            <v>2.8220465002952656E-2</v>
          </cell>
          <cell r="E7">
            <v>7.227364335298947E-2</v>
          </cell>
          <cell r="G7">
            <v>1.2987302676733012</v>
          </cell>
          <cell r="K7">
            <v>-0.13971000140417988</v>
          </cell>
        </row>
        <row r="11">
          <cell r="E11">
            <v>0.25287648823048259</v>
          </cell>
          <cell r="F11">
            <v>0.18661772599997106</v>
          </cell>
          <cell r="K11">
            <v>0.18185979418114906</v>
          </cell>
        </row>
        <row r="13">
          <cell r="E13">
            <v>-2.6468164794007492</v>
          </cell>
          <cell r="F13">
            <v>3.1323629747555151</v>
          </cell>
          <cell r="K13">
            <v>0.82720392844907631</v>
          </cell>
        </row>
        <row r="15">
          <cell r="E15">
            <v>1.1785961828226998E-2</v>
          </cell>
          <cell r="F15">
            <v>0.21123919772578925</v>
          </cell>
          <cell r="K15">
            <v>0.23300866928483668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0.81979999999999997</v>
          </cell>
          <cell r="AT7">
            <v>0.33443619176232275</v>
          </cell>
          <cell r="AU7">
            <v>0.437542201215395</v>
          </cell>
        </row>
        <row r="13">
          <cell r="AT13">
            <v>0.48853670640728536</v>
          </cell>
        </row>
        <row r="16">
          <cell r="AR16">
            <v>-3.9080036930294715E-2</v>
          </cell>
        </row>
        <row r="19">
          <cell r="AS19">
            <v>15.117245424713031</v>
          </cell>
          <cell r="AT19">
            <v>45.202181453664444</v>
          </cell>
        </row>
        <row r="22">
          <cell r="AS22">
            <v>0.1827482912124157</v>
          </cell>
          <cell r="AU22">
            <v>2.8943249178194831E-2</v>
          </cell>
        </row>
        <row r="29">
          <cell r="AL29">
            <v>-4.7293437120617066E-2</v>
          </cell>
          <cell r="AM29">
            <v>0.32595886395335461</v>
          </cell>
        </row>
        <row r="102">
          <cell r="AT102">
            <v>22388640474</v>
          </cell>
        </row>
        <row r="106">
          <cell r="AL106">
            <v>0.2094256308739022</v>
          </cell>
          <cell r="AM106">
            <v>0.2871930253207553</v>
          </cell>
          <cell r="AR106">
            <v>0.17830896867137605</v>
          </cell>
        </row>
        <row r="107">
          <cell r="AT107">
            <v>9.0017823408855516E-2</v>
          </cell>
        </row>
        <row r="116">
          <cell r="AN116">
            <v>680.52578984769275</v>
          </cell>
        </row>
        <row r="118">
          <cell r="AN118">
            <v>-0.24443949655520469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79382860704</v>
          </cell>
          <cell r="C3">
            <v>0.82330000000000003</v>
          </cell>
          <cell r="G3">
            <v>1.9622803978759984E-2</v>
          </cell>
        </row>
        <row r="5">
          <cell r="C5">
            <v>0.25309999999999999</v>
          </cell>
        </row>
        <row r="6">
          <cell r="A6">
            <v>8.0690039341329545</v>
          </cell>
          <cell r="C6">
            <v>0.43034209955316716</v>
          </cell>
          <cell r="K6">
            <v>114.83259942358279</v>
          </cell>
        </row>
        <row r="7">
          <cell r="A7">
            <v>29.854404176006017</v>
          </cell>
          <cell r="C7">
            <v>4.608047590574773E-2</v>
          </cell>
          <cell r="E7">
            <v>0.19875386021942301</v>
          </cell>
          <cell r="G7">
            <v>0.45937932397707054</v>
          </cell>
          <cell r="K7">
            <v>-6.3661126683114855E-2</v>
          </cell>
        </row>
        <row r="11">
          <cell r="E11">
            <v>0.40175841488978192</v>
          </cell>
          <cell r="F11">
            <v>0.17132992022859872</v>
          </cell>
          <cell r="K11">
            <v>0.14058681069036041</v>
          </cell>
        </row>
        <row r="13">
          <cell r="E13">
            <v>-6.377321508717908</v>
          </cell>
          <cell r="F13">
            <v>0.40464870575805589</v>
          </cell>
          <cell r="K13">
            <v>0.20717982534687573</v>
          </cell>
        </row>
        <row r="15">
          <cell r="E15">
            <v>0.58375807347350639</v>
          </cell>
          <cell r="F15">
            <v>6.7143816987584648E-2</v>
          </cell>
          <cell r="K15">
            <v>0.1350966472815272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6991053359</v>
          </cell>
          <cell r="C3">
            <v>0.72939999999999994</v>
          </cell>
          <cell r="G3">
            <v>7.03151046995453E-2</v>
          </cell>
        </row>
        <row r="5">
          <cell r="C5">
            <v>-0.1933</v>
          </cell>
        </row>
        <row r="6">
          <cell r="A6">
            <v>5.6062978019246188</v>
          </cell>
          <cell r="C6">
            <v>7.2207078346414585E-2</v>
          </cell>
          <cell r="K6">
            <v>95.873745517740289</v>
          </cell>
        </row>
        <row r="7">
          <cell r="A7">
            <v>63.903595603290675</v>
          </cell>
          <cell r="C7">
            <v>2.307951906427088E-2</v>
          </cell>
          <cell r="E7">
            <v>-0.12168369635647709</v>
          </cell>
          <cell r="G7">
            <v>1.4364682079942097</v>
          </cell>
          <cell r="K7">
            <v>0.352811422572884</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1623086000000</v>
          </cell>
          <cell r="C3">
            <v>0.5544</v>
          </cell>
          <cell r="G3">
            <v>-1.9635879687797536E-2</v>
          </cell>
        </row>
        <row r="5">
          <cell r="C5">
            <v>0.21050000000000002</v>
          </cell>
        </row>
        <row r="6">
          <cell r="A6">
            <v>5.3215934426229508</v>
          </cell>
          <cell r="C6">
            <v>0.2464483608698205</v>
          </cell>
          <cell r="K6">
            <v>178.35111546409078</v>
          </cell>
        </row>
        <row r="7">
          <cell r="A7">
            <v>22.370422438150367</v>
          </cell>
          <cell r="C7">
            <v>4.8118214315199567E-2</v>
          </cell>
          <cell r="E7">
            <v>0.18872592867630927</v>
          </cell>
          <cell r="G7">
            <v>0.10898364534084996</v>
          </cell>
          <cell r="K7">
            <v>0.38149585952045539</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15.400139346597888</v>
          </cell>
          <cell r="AO19">
            <v>45.201129978370581</v>
          </cell>
        </row>
        <row r="22">
          <cell r="AN22">
            <v>0.22256073881139135</v>
          </cell>
          <cell r="AP22">
            <v>2.5329390831302326E-2</v>
          </cell>
        </row>
        <row r="29">
          <cell r="AG29">
            <v>0.43733280961120413</v>
          </cell>
          <cell r="AH29">
            <v>0.6337790593578907</v>
          </cell>
        </row>
        <row r="102">
          <cell r="AO102">
            <v>62693967280</v>
          </cell>
        </row>
        <row r="106">
          <cell r="AG106">
            <v>0.38089936045643236</v>
          </cell>
          <cell r="AH106">
            <v>0.41953142948066424</v>
          </cell>
          <cell r="AM106">
            <v>0.20120333993094985</v>
          </cell>
        </row>
        <row r="107">
          <cell r="AO107">
            <v>0.115406599904499</v>
          </cell>
        </row>
        <row r="116">
          <cell r="AI116">
            <v>152.48733207940401</v>
          </cell>
        </row>
        <row r="118">
          <cell r="AI118">
            <v>-0.33827750356099628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6.1594152712226791E-2</v>
          </cell>
          <cell r="M4">
            <v>8.3948793697685931E-2</v>
          </cell>
        </row>
        <row r="7">
          <cell r="R7">
            <v>0.4874</v>
          </cell>
          <cell r="T7">
            <v>7.8532742491383561E-2</v>
          </cell>
          <cell r="U7">
            <v>0.13072378138847859</v>
          </cell>
        </row>
        <row r="13">
          <cell r="T13">
            <v>-0.10226185291681907</v>
          </cell>
          <cell r="U13">
            <v>0.18990946337745412</v>
          </cell>
        </row>
        <row r="16">
          <cell r="R16">
            <v>0.14082796729970742</v>
          </cell>
        </row>
        <row r="19">
          <cell r="S19">
            <v>2.2253924596865775</v>
          </cell>
          <cell r="T19">
            <v>25.921701058201059</v>
          </cell>
        </row>
        <row r="22">
          <cell r="S22">
            <v>0.33335093796254017</v>
          </cell>
          <cell r="U22">
            <v>6.0928296172345638E-2</v>
          </cell>
        </row>
        <row r="29">
          <cell r="L29">
            <v>-1.2539515740619116</v>
          </cell>
          <cell r="M29">
            <v>0.1849529780564263</v>
          </cell>
        </row>
        <row r="102">
          <cell r="T102">
            <v>9798403000</v>
          </cell>
        </row>
        <row r="106">
          <cell r="K106">
            <v>1.0249843131169332</v>
          </cell>
          <cell r="L106">
            <v>-2.7692392271323332</v>
          </cell>
          <cell r="M106">
            <v>0.21092278719397362</v>
          </cell>
          <cell r="R106">
            <v>0.25885181561082227</v>
          </cell>
        </row>
        <row r="107">
          <cell r="T107">
            <v>9.5700845540293192E-2</v>
          </cell>
        </row>
        <row r="116">
          <cell r="N116">
            <v>82.815267744511047</v>
          </cell>
        </row>
        <row r="118">
          <cell r="N118">
            <v>0.53078128917765333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0.31631394134953017</v>
          </cell>
        </row>
        <row r="7">
          <cell r="AB7">
            <v>0.48998766252253961</v>
          </cell>
          <cell r="AD7">
            <v>7.5919250180245132E-2</v>
          </cell>
          <cell r="AE7">
            <v>4.3914924297043981E-2</v>
          </cell>
        </row>
        <row r="13">
          <cell r="AD13">
            <v>0.41643173580346354</v>
          </cell>
          <cell r="AE13">
            <v>6.518336070060208</v>
          </cell>
        </row>
        <row r="16">
          <cell r="AB16">
            <v>2.4111484784167882E-2</v>
          </cell>
        </row>
        <row r="19">
          <cell r="AC19">
            <v>5.0121201513338143</v>
          </cell>
          <cell r="AD19">
            <v>66.019094490978162</v>
          </cell>
        </row>
        <row r="22">
          <cell r="AC22">
            <v>0.53464431989700145</v>
          </cell>
          <cell r="AE22">
            <v>8.7617461216202962E-3</v>
          </cell>
        </row>
        <row r="29">
          <cell r="V29">
            <v>4.7860366849130891</v>
          </cell>
          <cell r="W29">
            <v>1.1846473029045641</v>
          </cell>
        </row>
        <row r="102">
          <cell r="AD102">
            <v>69518106499</v>
          </cell>
        </row>
        <row r="106">
          <cell r="V106">
            <v>5.9920432460406081</v>
          </cell>
          <cell r="W106">
            <v>-0.7549879324215607</v>
          </cell>
          <cell r="AB106">
            <v>0.15510814338515949</v>
          </cell>
        </row>
        <row r="107">
          <cell r="AD107">
            <v>0.20317976020665185</v>
          </cell>
        </row>
        <row r="116">
          <cell r="X116">
            <v>1334.5154317256813</v>
          </cell>
        </row>
        <row r="118">
          <cell r="X118">
            <v>-3.8388061791999273E-2</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7.5146561465506529</v>
          </cell>
          <cell r="N19">
            <v>34.047876041338142</v>
          </cell>
        </row>
        <row r="22">
          <cell r="M22">
            <v>0.11200937884577282</v>
          </cell>
          <cell r="O22">
            <v>3.5397990784493662E-2</v>
          </cell>
        </row>
        <row r="29">
          <cell r="F29">
            <v>8.4985835694050937E-2</v>
          </cell>
          <cell r="G29">
            <v>0.15900783289817233</v>
          </cell>
        </row>
        <row r="102">
          <cell r="N102">
            <v>60455408699</v>
          </cell>
        </row>
        <row r="106">
          <cell r="F106">
            <v>4.6420141620771016E-2</v>
          </cell>
          <cell r="G106">
            <v>0.60902255639097747</v>
          </cell>
          <cell r="L106">
            <v>0.19776244733863493</v>
          </cell>
        </row>
        <row r="107">
          <cell r="N107">
            <v>0.12744904157340961</v>
          </cell>
        </row>
        <row r="116">
          <cell r="H116">
            <v>2208.293065716638</v>
          </cell>
        </row>
        <row r="118">
          <cell r="H118">
            <v>-0.22592354004765891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11.839355759011328</v>
          </cell>
          <cell r="AP19">
            <v>40.079074173155142</v>
          </cell>
        </row>
        <row r="22">
          <cell r="AO22">
            <v>0.27707427260918605</v>
          </cell>
          <cell r="AQ22">
            <v>2.6661413966236908E-2</v>
          </cell>
        </row>
        <row r="29">
          <cell r="AH29">
            <v>0.29976660558984891</v>
          </cell>
          <cell r="AI29">
            <v>0.74792858782401672</v>
          </cell>
        </row>
        <row r="102">
          <cell r="AP102">
            <v>68976086652</v>
          </cell>
        </row>
        <row r="106">
          <cell r="AH106">
            <v>0.14527784021842938</v>
          </cell>
          <cell r="AI106">
            <v>0.1495057562797768</v>
          </cell>
          <cell r="AN106">
            <v>0.17934169888521362</v>
          </cell>
        </row>
        <row r="107">
          <cell r="AP107">
            <v>0.13068256580561441</v>
          </cell>
        </row>
        <row r="116">
          <cell r="AJ116">
            <v>325.04125963956682</v>
          </cell>
        </row>
        <row r="118">
          <cell r="AJ118">
            <v>-0.28332394135122196</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2.9601988199387735E-2</v>
          </cell>
        </row>
        <row r="19">
          <cell r="X19">
            <v>13.791599326487093</v>
          </cell>
          <cell r="Y19">
            <v>59.65201456262136</v>
          </cell>
        </row>
        <row r="22">
          <cell r="X22">
            <v>0.21318287198734909</v>
          </cell>
          <cell r="Z22">
            <v>2.1329205835147694E-2</v>
          </cell>
        </row>
        <row r="29">
          <cell r="Q29">
            <v>0.41304347826086962</v>
          </cell>
          <cell r="R29">
            <v>5.3384615384615381</v>
          </cell>
        </row>
        <row r="102">
          <cell r="Y102">
            <v>122883149999</v>
          </cell>
        </row>
        <row r="106">
          <cell r="Q106">
            <v>0.21261160714285721</v>
          </cell>
          <cell r="R106">
            <v>0.20616658996778647</v>
          </cell>
          <cell r="W106">
            <v>0.26541205368771414</v>
          </cell>
        </row>
        <row r="107">
          <cell r="Y107">
            <v>0.20718207336870673</v>
          </cell>
        </row>
        <row r="116">
          <cell r="S116">
            <v>441.74766783227545</v>
          </cell>
        </row>
        <row r="118">
          <cell r="S118">
            <v>-0.26305378804485013</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row>
        <row r="19">
          <cell r="AN19">
            <v>8.7227862582726665</v>
          </cell>
          <cell r="AO19">
            <v>30.217125382262996</v>
          </cell>
        </row>
        <row r="22">
          <cell r="AN22">
            <v>0.16687301627859014</v>
          </cell>
          <cell r="AP22">
            <v>4.0591405284209001E-2</v>
          </cell>
        </row>
        <row r="29">
          <cell r="AG29">
            <v>0.34018740239458611</v>
          </cell>
          <cell r="AH29">
            <v>0.12837444163915324</v>
          </cell>
        </row>
        <row r="102">
          <cell r="AO102">
            <v>52720520145</v>
          </cell>
        </row>
        <row r="106">
          <cell r="AG106">
            <v>-0.65921099882008927</v>
          </cell>
          <cell r="AH106">
            <v>0.19091761880721569</v>
          </cell>
          <cell r="AM106">
            <v>0.15269019549785789</v>
          </cell>
        </row>
        <row r="107">
          <cell r="AO107">
            <v>8.3364352890873322E-2</v>
          </cell>
        </row>
        <row r="116">
          <cell r="AI116">
            <v>482.01677630742523</v>
          </cell>
        </row>
        <row r="118">
          <cell r="AI118">
            <v>-2.4356287202863647E-2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12367824992</v>
          </cell>
          <cell r="C3">
            <v>0.53010000000000002</v>
          </cell>
          <cell r="G3">
            <v>-1.0411312992084198E-2</v>
          </cell>
        </row>
        <row r="5">
          <cell r="C5">
            <v>0.1721</v>
          </cell>
        </row>
        <row r="6">
          <cell r="A6">
            <v>13.531537190371992</v>
          </cell>
          <cell r="C6">
            <v>0.22212646760972515</v>
          </cell>
          <cell r="K6">
            <v>86.353297524479913</v>
          </cell>
        </row>
        <row r="7">
          <cell r="A7">
            <v>63.718830458526533</v>
          </cell>
          <cell r="C7">
            <v>1.7060396645043344E-2</v>
          </cell>
          <cell r="E7">
            <v>0.73374670098191896</v>
          </cell>
          <cell r="G7">
            <v>7.3051890941073006E-2</v>
          </cell>
          <cell r="K7">
            <v>-0.57014636107083516</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4.8317617294281732</v>
          </cell>
          <cell r="AT19">
            <v>25.548474631268437</v>
          </cell>
        </row>
        <row r="22">
          <cell r="AS22">
            <v>9.8692617704524116E-2</v>
          </cell>
          <cell r="AU22">
            <v>4.4960514588445778E-2</v>
          </cell>
        </row>
        <row r="29">
          <cell r="AL29">
            <v>0.13484702713103713</v>
          </cell>
          <cell r="AM29">
            <v>0.14958119976940565</v>
          </cell>
        </row>
        <row r="102">
          <cell r="AT102">
            <v>86609329000</v>
          </cell>
        </row>
        <row r="106">
          <cell r="AL106">
            <v>-1.5961969544716736E-2</v>
          </cell>
          <cell r="AM106">
            <v>0.5293979026746789</v>
          </cell>
          <cell r="AR106">
            <v>0.16904574545107076</v>
          </cell>
        </row>
        <row r="107">
          <cell r="AT107">
            <v>7.2096521728034269E-2</v>
          </cell>
        </row>
        <row r="116">
          <cell r="AN116">
            <v>228.57737094536139</v>
          </cell>
        </row>
        <row r="118">
          <cell r="AN118">
            <v>8.6549274827025569E-2</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14.79575074654378</v>
          </cell>
          <cell r="P19">
            <v>77.75383284552845</v>
          </cell>
        </row>
        <row r="22">
          <cell r="O22">
            <v>0.33458016981656591</v>
          </cell>
          <cell r="Q22">
            <v>1.5230428383125837E-2</v>
          </cell>
        </row>
        <row r="29">
          <cell r="H29">
            <v>-0.21143567807623787</v>
          </cell>
          <cell r="I29">
            <v>-4.1547927637861877</v>
          </cell>
        </row>
        <row r="102">
          <cell r="P102">
            <v>44949490768</v>
          </cell>
        </row>
        <row r="106">
          <cell r="H106">
            <v>0.53221209891913301</v>
          </cell>
          <cell r="I106">
            <v>1.1385846802965949E-2</v>
          </cell>
          <cell r="N106">
            <v>0.28122867544309443</v>
          </cell>
        </row>
        <row r="107">
          <cell r="P107">
            <v>0.29962049488202525</v>
          </cell>
        </row>
        <row r="116">
          <cell r="J116">
            <v>124.76938360408691</v>
          </cell>
        </row>
        <row r="118">
          <cell r="J118">
            <v>-0.33717922012278523</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15.19480527638191</v>
          </cell>
          <cell r="Q19">
            <v>95.462233622730864</v>
          </cell>
        </row>
        <row r="22">
          <cell r="P22">
            <v>0.28244735258569531</v>
          </cell>
          <cell r="R22">
            <v>1.4468710999072763E-2</v>
          </cell>
        </row>
        <row r="29">
          <cell r="I29">
            <v>0.48944582469879294</v>
          </cell>
          <cell r="J29">
            <v>-1.6492807690928006</v>
          </cell>
        </row>
        <row r="102">
          <cell r="Q102">
            <v>24190130000</v>
          </cell>
        </row>
        <row r="106">
          <cell r="I106">
            <v>0.6093444550343321</v>
          </cell>
          <cell r="J106">
            <v>-2.8988488635660818</v>
          </cell>
          <cell r="K106">
            <v>5.5714285714285605E-2</v>
          </cell>
          <cell r="L106">
            <v>0.32746955345060891</v>
          </cell>
          <cell r="M106">
            <v>0.47278287461773694</v>
          </cell>
          <cell r="N106">
            <v>0.44795127353266895</v>
          </cell>
        </row>
        <row r="107">
          <cell r="Q107">
            <v>0.30250999354806429</v>
          </cell>
        </row>
        <row r="116">
          <cell r="K116">
            <v>102.97612387907094</v>
          </cell>
        </row>
        <row r="118">
          <cell r="K118">
            <v>-0.37351022766276731</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0.41170000000000001</v>
          </cell>
          <cell r="N7">
            <v>0.10553633217993079</v>
          </cell>
          <cell r="O7">
            <v>0.1782006920415225</v>
          </cell>
        </row>
        <row r="13">
          <cell r="N13">
            <v>-0.19972044791628207</v>
          </cell>
          <cell r="O13">
            <v>0.25263839520924536</v>
          </cell>
        </row>
        <row r="16">
          <cell r="L16">
            <v>-1.5396029518067946E-2</v>
          </cell>
        </row>
        <row r="19">
          <cell r="M19">
            <v>9.8509498269896199</v>
          </cell>
          <cell r="N19">
            <v>97.513513513513516</v>
          </cell>
        </row>
        <row r="22">
          <cell r="M22">
            <v>0.11916297556306912</v>
          </cell>
          <cell r="O22">
            <v>1.8089696442599723E-2</v>
          </cell>
        </row>
        <row r="29">
          <cell r="F29">
            <v>1.607729571750764</v>
          </cell>
          <cell r="G29">
            <v>-1.3121721552672654</v>
          </cell>
        </row>
        <row r="102">
          <cell r="N102">
            <v>5693849000</v>
          </cell>
        </row>
        <row r="106">
          <cell r="F106">
            <v>4.6846482705013601</v>
          </cell>
          <cell r="G106">
            <v>0.40839292795318127</v>
          </cell>
          <cell r="L106">
            <v>0.4573854953478601</v>
          </cell>
        </row>
        <row r="107">
          <cell r="N107">
            <v>0.34092228836117999</v>
          </cell>
        </row>
        <row r="116">
          <cell r="H116">
            <v>32.454165904435122</v>
          </cell>
        </row>
        <row r="118">
          <cell r="H118">
            <v>-0.10049429311432589</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12.974676399026764</v>
          </cell>
          <cell r="O19">
            <v>57.463275862068969</v>
          </cell>
        </row>
        <row r="22">
          <cell r="N22">
            <v>0.33872825923952682</v>
          </cell>
          <cell r="P22">
            <v>1.1611614014347994E-2</v>
          </cell>
        </row>
        <row r="29">
          <cell r="G29">
            <v>1.4179320318148951</v>
          </cell>
          <cell r="H29">
            <v>-10.250398724082935</v>
          </cell>
        </row>
        <row r="102">
          <cell r="O102">
            <v>26662960000</v>
          </cell>
        </row>
        <row r="106">
          <cell r="G106">
            <v>0.41113683538240453</v>
          </cell>
          <cell r="H106">
            <v>-0.12423129798199806</v>
          </cell>
          <cell r="M106">
            <v>0.20885473735740473</v>
          </cell>
        </row>
        <row r="107">
          <cell r="O107">
            <v>0.24822002799299306</v>
          </cell>
        </row>
        <row r="116">
          <cell r="I116">
            <v>36.222479228958669</v>
          </cell>
        </row>
        <row r="118">
          <cell r="I118">
            <v>-0.55847782509801724</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6553092000</v>
          </cell>
          <cell r="C3">
            <v>0.88569999999999993</v>
          </cell>
          <cell r="G3">
            <v>1.9703780196814624E-2</v>
          </cell>
        </row>
        <row r="5">
          <cell r="C5">
            <v>-0.37770000000000004</v>
          </cell>
        </row>
        <row r="6">
          <cell r="A6">
            <v>11.786136690647481</v>
          </cell>
          <cell r="C6">
            <v>-2.7471050887135787E-4</v>
          </cell>
          <cell r="K6">
            <v>22.134112777658476</v>
          </cell>
        </row>
        <row r="7">
          <cell r="C7">
            <v>2.1363960707403468E-3</v>
          </cell>
          <cell r="E7">
            <v>-0.19428542238835569</v>
          </cell>
          <cell r="G7">
            <v>9.0828160338770995E-4</v>
          </cell>
          <cell r="K7">
            <v>-0.47747609117897838</v>
          </cell>
        </row>
        <row r="11">
          <cell r="E11">
            <v>0.67952092395498975</v>
          </cell>
          <cell r="F11">
            <v>0.31028241770672293</v>
          </cell>
          <cell r="K11">
            <v>0.31719743601869332</v>
          </cell>
        </row>
        <row r="13">
          <cell r="E13">
            <v>0.11069499413425476</v>
          </cell>
          <cell r="F13">
            <v>-0.94196539977134364</v>
          </cell>
          <cell r="K13">
            <v>4.2675127200894988E-2</v>
          </cell>
        </row>
        <row r="15">
          <cell r="E15">
            <v>0.56457689063817829</v>
          </cell>
          <cell r="F15">
            <v>-1.1677088574235128</v>
          </cell>
          <cell r="K15">
            <v>1.0966392391529756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14.615429626400996</v>
          </cell>
          <cell r="Q19">
            <v>121.30428930232559</v>
          </cell>
        </row>
        <row r="22">
          <cell r="P22">
            <v>0.44299156870844419</v>
          </cell>
          <cell r="R22">
            <v>9.2449082787897166E-3</v>
          </cell>
        </row>
        <row r="29">
          <cell r="I29">
            <v>0.12556620805172281</v>
          </cell>
          <cell r="J29">
            <v>-1.5602232786524532</v>
          </cell>
        </row>
        <row r="102">
          <cell r="Q102">
            <v>23472379980</v>
          </cell>
        </row>
        <row r="106">
          <cell r="I106">
            <v>0.25626284256280352</v>
          </cell>
          <cell r="J106">
            <v>-0.10998822887657544</v>
          </cell>
          <cell r="O106">
            <v>0.27380005307466998</v>
          </cell>
        </row>
        <row r="107">
          <cell r="Q107">
            <v>0.26089735438969941</v>
          </cell>
        </row>
        <row r="116">
          <cell r="K116">
            <v>143.63805124095586</v>
          </cell>
        </row>
        <row r="118">
          <cell r="K118">
            <v>-0.56341017859891829</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1317990000000</v>
          </cell>
          <cell r="C3">
            <v>0.14199999999999999</v>
          </cell>
          <cell r="G3">
            <v>1.0578895622893769E-2</v>
          </cell>
        </row>
        <row r="5">
          <cell r="C5">
            <v>2.4300000000000002E-2</v>
          </cell>
        </row>
        <row r="6">
          <cell r="A6">
            <v>2.312263157894737</v>
          </cell>
          <cell r="C6">
            <v>1.1251295573240949E-2</v>
          </cell>
          <cell r="K6">
            <v>146.99814609525825</v>
          </cell>
        </row>
        <row r="7">
          <cell r="A7">
            <v>57.847173455056179</v>
          </cell>
          <cell r="C7">
            <v>3.9302270882176644E-2</v>
          </cell>
          <cell r="E7">
            <v>4.3209946799516126E-2</v>
          </cell>
          <cell r="G7">
            <v>0.82391667951744341</v>
          </cell>
          <cell r="K7">
            <v>0.15076049863205143</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49451700000</v>
          </cell>
          <cell r="C3">
            <v>0.66269999999999996</v>
          </cell>
          <cell r="G3">
            <v>3.2149299619989691E-2</v>
          </cell>
        </row>
        <row r="5">
          <cell r="C5">
            <v>-0.35220000000000001</v>
          </cell>
        </row>
        <row r="6">
          <cell r="A6">
            <v>17.982436363636364</v>
          </cell>
          <cell r="C6">
            <v>0.25560583993580116</v>
          </cell>
          <cell r="K6">
            <v>78.302771411521988</v>
          </cell>
        </row>
        <row r="7">
          <cell r="A7">
            <v>196.23690476190475</v>
          </cell>
          <cell r="C7">
            <v>1.0980411189099667E-2</v>
          </cell>
          <cell r="E7">
            <v>-0.13463804532518664</v>
          </cell>
          <cell r="G7">
            <v>5.6028554457934698E-2</v>
          </cell>
          <cell r="K7">
            <v>-0.47794672037121155</v>
          </cell>
        </row>
        <row r="11">
          <cell r="E11">
            <v>0.69409764566847132</v>
          </cell>
          <cell r="F11">
            <v>0.33129427461163719</v>
          </cell>
          <cell r="K11">
            <v>0.32857655995757373</v>
          </cell>
        </row>
        <row r="13">
          <cell r="E13">
            <v>0.17171460170483632</v>
          </cell>
          <cell r="F13">
            <v>-1.3163027720423495</v>
          </cell>
          <cell r="G13">
            <v>0.47619047619047628</v>
          </cell>
          <cell r="H13">
            <v>0.58602150537634401</v>
          </cell>
          <cell r="I13">
            <v>-0.12542372881355934</v>
          </cell>
          <cell r="J13">
            <v>0.53488372093023262</v>
          </cell>
        </row>
        <row r="15">
          <cell r="E15">
            <v>6.4659743766517295</v>
          </cell>
          <cell r="F15">
            <v>4.4610444950183847E-2</v>
          </cell>
          <cell r="K15">
            <v>0.41247726385538258</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44101230000</v>
          </cell>
          <cell r="C3">
            <v>0.44890000000000002</v>
          </cell>
          <cell r="G3">
            <v>8.7650773789637697E-3</v>
          </cell>
        </row>
        <row r="5">
          <cell r="C5">
            <v>0.31990000000000002</v>
          </cell>
        </row>
        <row r="6">
          <cell r="A6">
            <v>10.550533492822966</v>
          </cell>
          <cell r="C6">
            <v>0.21903865029184513</v>
          </cell>
          <cell r="K6">
            <v>21.321925411509163</v>
          </cell>
        </row>
        <row r="7">
          <cell r="A7">
            <v>31.796128334534966</v>
          </cell>
          <cell r="C7">
            <v>2.1926826077186511E-2</v>
          </cell>
          <cell r="E7">
            <v>0.18253868396188341</v>
          </cell>
          <cell r="G7">
            <v>2.0117612869607043E-2</v>
          </cell>
          <cell r="K7">
            <v>-0.53577345065296833</v>
          </cell>
        </row>
        <row r="11">
          <cell r="E11">
            <v>0.10528572338536057</v>
          </cell>
          <cell r="F11">
            <v>8.0237900431009646E-2</v>
          </cell>
          <cell r="K11">
            <v>0.10732176756525172</v>
          </cell>
        </row>
        <row r="13">
          <cell r="E13">
            <v>0.13540678634658243</v>
          </cell>
          <cell r="F13">
            <v>0.12058984876480627</v>
          </cell>
          <cell r="K13">
            <v>0.10090963567273756</v>
          </cell>
        </row>
        <row r="15">
          <cell r="E15">
            <v>-6.1298295422378413E-3</v>
          </cell>
          <cell r="F15">
            <v>0.14090333115456577</v>
          </cell>
          <cell r="K15">
            <v>0.11573100891814288</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38650235400</v>
          </cell>
          <cell r="C3">
            <v>0.79150000000000009</v>
          </cell>
          <cell r="G3">
            <v>6.3954886290914809E-2</v>
          </cell>
        </row>
        <row r="5">
          <cell r="C5">
            <v>-2.35E-2</v>
          </cell>
        </row>
        <row r="6">
          <cell r="A6">
            <v>17.457197560975608</v>
          </cell>
          <cell r="C6">
            <v>0.18354655998732522</v>
          </cell>
          <cell r="K6">
            <v>6.5234526364614558</v>
          </cell>
        </row>
        <row r="7">
          <cell r="A7">
            <v>75.829380812242491</v>
          </cell>
          <cell r="C7">
            <v>1.3651710627214502E-2</v>
          </cell>
          <cell r="E7">
            <v>-1.5046964046195103E-2</v>
          </cell>
          <cell r="G7">
            <v>8.1047056179982591E-2</v>
          </cell>
          <cell r="K7">
            <v>-0.6369809328624676</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4763306000</v>
          </cell>
          <cell r="C3">
            <v>0.67949999999999999</v>
          </cell>
          <cell r="G3">
            <v>3.8856562110105408E-2</v>
          </cell>
        </row>
        <row r="5">
          <cell r="C5">
            <v>-0.7419</v>
          </cell>
        </row>
        <row r="6">
          <cell r="A6">
            <v>7.8732330578512393</v>
          </cell>
          <cell r="C6">
            <v>-0.23566620186062304</v>
          </cell>
          <cell r="K6">
            <v>14.895050130827917</v>
          </cell>
        </row>
        <row r="7">
          <cell r="C7">
            <v>-1.4695675650483089E-2</v>
          </cell>
          <cell r="E7">
            <v>-0.19354294739776087</v>
          </cell>
          <cell r="G7">
            <v>1.582816287982463E-2</v>
          </cell>
          <cell r="K7">
            <v>-7.5415882630172737E-2</v>
          </cell>
        </row>
        <row r="11">
          <cell r="E11">
            <v>1.061430964018379</v>
          </cell>
          <cell r="F11">
            <v>0.43304143503111248</v>
          </cell>
          <cell r="K11">
            <v>0.34823071636643138</v>
          </cell>
        </row>
        <row r="13">
          <cell r="E13">
            <v>0.39681520909181445</v>
          </cell>
          <cell r="F13">
            <v>-0.6989526721911492</v>
          </cell>
          <cell r="K13">
            <v>0.69972374450682717</v>
          </cell>
        </row>
        <row r="15">
          <cell r="E15">
            <v>0.98561618504043258</v>
          </cell>
          <cell r="F15">
            <v>-0.64761612307258609</v>
          </cell>
          <cell r="K15">
            <v>0.17894841480040918</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5367984000</v>
          </cell>
          <cell r="C3">
            <v>0.67370000000000008</v>
          </cell>
          <cell r="G3">
            <v>4.6047373947046277E-2</v>
          </cell>
        </row>
        <row r="5">
          <cell r="C5">
            <v>-0.6987000000000001</v>
          </cell>
        </row>
        <row r="6">
          <cell r="A6">
            <v>6.9714077922077919</v>
          </cell>
          <cell r="C6">
            <v>-0.26179960086844012</v>
          </cell>
          <cell r="K6">
            <v>8.9153759251085773</v>
          </cell>
        </row>
        <row r="7">
          <cell r="C7">
            <v>-5.5886902792556762E-3</v>
          </cell>
          <cell r="E7">
            <v>-0.19382367311794038</v>
          </cell>
          <cell r="G7">
            <v>1.4649612680033517</v>
          </cell>
          <cell r="K7">
            <v>-0.49772529999388293</v>
          </cell>
        </row>
        <row r="11">
          <cell r="E11">
            <v>0.51069447022667736</v>
          </cell>
          <cell r="F11">
            <v>0.31411875537594036</v>
          </cell>
          <cell r="K11">
            <v>0.27613553762856552</v>
          </cell>
        </row>
        <row r="13">
          <cell r="E13">
            <v>0.32015659230865712</v>
          </cell>
          <cell r="F13">
            <v>-1.0441939140560954</v>
          </cell>
          <cell r="K13">
            <v>0.74679404492848722</v>
          </cell>
        </row>
        <row r="15">
          <cell r="E15">
            <v>0.48586416344561023</v>
          </cell>
          <cell r="F15">
            <v>-0.8141885614478428</v>
          </cell>
          <cell r="K15">
            <v>-9.7323308383744728E-2</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19.288695363383088</v>
          </cell>
          <cell r="AH19">
            <v>38.810112484686492</v>
          </cell>
        </row>
        <row r="22">
          <cell r="AG22">
            <v>1.2415091467258181</v>
          </cell>
          <cell r="AI22">
            <v>2.3404768190635798E-2</v>
          </cell>
        </row>
        <row r="29">
          <cell r="Z29">
            <v>-0.55209187858900743</v>
          </cell>
          <cell r="AA29">
            <v>5.166895604395604</v>
          </cell>
        </row>
        <row r="102">
          <cell r="AH102">
            <v>1045428000000</v>
          </cell>
        </row>
        <row r="106">
          <cell r="Z106">
            <v>-0.53172651254303982</v>
          </cell>
          <cell r="AA106">
            <v>5.4254201680672267</v>
          </cell>
          <cell r="AF106">
            <v>1.3263766083805322</v>
          </cell>
        </row>
        <row r="107">
          <cell r="AH107">
            <v>0.38530942311311728</v>
          </cell>
        </row>
        <row r="116">
          <cell r="AB116">
            <v>268.8223066950618</v>
          </cell>
        </row>
        <row r="118">
          <cell r="AB118">
            <v>-0.38210291294290033</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1.4717350764119601</v>
          </cell>
          <cell r="C6">
            <v>0.19035735576256388</v>
          </cell>
          <cell r="K6">
            <v>31.411091824117499</v>
          </cell>
        </row>
        <row r="7">
          <cell r="A7">
            <v>10.757461340456532</v>
          </cell>
          <cell r="C7">
            <v>0.12329786585119057</v>
          </cell>
          <cell r="E7">
            <v>0.21940431769373375</v>
          </cell>
          <cell r="G7">
            <v>2.2664194189392903</v>
          </cell>
          <cell r="K7">
            <v>0.8369059546267541</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2214961290</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11.845990854663775</v>
          </cell>
          <cell r="U19">
            <v>35.384460803455724</v>
          </cell>
        </row>
        <row r="22">
          <cell r="T22">
            <v>0.17684386197874469</v>
          </cell>
          <cell r="V22">
            <v>2.7375929529635912E-2</v>
          </cell>
        </row>
        <row r="29">
          <cell r="M29">
            <v>0.60841953537712845</v>
          </cell>
          <cell r="N29">
            <v>0.36937075491368976</v>
          </cell>
        </row>
        <row r="102">
          <cell r="U102">
            <v>65532021408</v>
          </cell>
        </row>
        <row r="106">
          <cell r="M106">
            <v>-0.52879867945159398</v>
          </cell>
          <cell r="N106">
            <v>3.00295424270755</v>
          </cell>
          <cell r="S106">
            <v>0.70272951667710326</v>
          </cell>
        </row>
        <row r="107">
          <cell r="U107">
            <v>0.12521309204642547</v>
          </cell>
        </row>
        <row r="116">
          <cell r="O116">
            <v>134.14230976723826</v>
          </cell>
        </row>
        <row r="118">
          <cell r="O118">
            <v>-0.3662967225659568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14.118271428571429</v>
          </cell>
          <cell r="M19">
            <v>51.832814685314688</v>
          </cell>
        </row>
        <row r="22">
          <cell r="L22">
            <v>0.41970912177976993</v>
          </cell>
          <cell r="N22">
            <v>1.902296821039403E-2</v>
          </cell>
        </row>
        <row r="29">
          <cell r="E29">
            <v>9.3333333333333268E-2</v>
          </cell>
          <cell r="F29">
            <v>-7.975609756097561</v>
          </cell>
        </row>
        <row r="102">
          <cell r="M102">
            <v>29648370000</v>
          </cell>
        </row>
        <row r="106">
          <cell r="E106">
            <v>-4.6052631578947345E-2</v>
          </cell>
          <cell r="F106">
            <v>0.29655172413793096</v>
          </cell>
          <cell r="K106">
            <v>0.45587833439018671</v>
          </cell>
        </row>
        <row r="107">
          <cell r="M107">
            <v>0.31378052389580879</v>
          </cell>
        </row>
        <row r="116">
          <cell r="G116">
            <v>34.526221484671325</v>
          </cell>
        </row>
        <row r="118">
          <cell r="G118">
            <v>-6.1787459655670451E-2</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346020900000</v>
          </cell>
          <cell r="C3">
            <v>0.68280000000000007</v>
          </cell>
          <cell r="G3">
            <v>6.2379534193363895E-3</v>
          </cell>
        </row>
        <row r="5">
          <cell r="C5">
            <v>0.39250000000000002</v>
          </cell>
        </row>
        <row r="6">
          <cell r="A6">
            <v>9.6667383712809052</v>
          </cell>
          <cell r="C6">
            <v>0.53315117512833532</v>
          </cell>
          <cell r="K6">
            <v>869.9998113478872</v>
          </cell>
        </row>
        <row r="7">
          <cell r="A7">
            <v>18.868035334532962</v>
          </cell>
          <cell r="C7">
            <v>5.5285677830443192E-2</v>
          </cell>
          <cell r="E7">
            <v>0.19780608922175189</v>
          </cell>
          <cell r="G7">
            <v>1.7818288871778614</v>
          </cell>
          <cell r="K7">
            <v>3.7740125182364581E-2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7.2232397888302309</v>
          </cell>
          <cell r="AU19">
            <v>19.305242833803653</v>
          </cell>
        </row>
        <row r="22">
          <cell r="AT22">
            <v>5.7951056789383351E-2</v>
          </cell>
          <cell r="AV22">
            <v>3.275833152539348E-2</v>
          </cell>
        </row>
        <row r="29">
          <cell r="AM29">
            <v>0.12614236066417805</v>
          </cell>
          <cell r="AN29">
            <v>-0.23042633443822147</v>
          </cell>
        </row>
        <row r="102">
          <cell r="AU102">
            <v>129982200000</v>
          </cell>
        </row>
        <row r="106">
          <cell r="AM106">
            <v>-5.8945027009850604E-2</v>
          </cell>
          <cell r="AN106">
            <v>-0.28110754685125783</v>
          </cell>
          <cell r="AS106">
            <v>0.15770775942865348</v>
          </cell>
        </row>
        <row r="107">
          <cell r="AU107">
            <v>4.9852092330914921E-2</v>
          </cell>
        </row>
        <row r="116">
          <cell r="AO116">
            <v>165.71720898742117</v>
          </cell>
        </row>
        <row r="118">
          <cell r="AO118">
            <v>0.15788994541238943</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11209490000</v>
          </cell>
          <cell r="C3">
            <v>0.43920000000000003</v>
          </cell>
          <cell r="G3">
            <v>6.3746186123713855E-2</v>
          </cell>
        </row>
        <row r="5">
          <cell r="C5">
            <v>0.20480000000000001</v>
          </cell>
        </row>
        <row r="6">
          <cell r="A6">
            <v>4.8483953287197235</v>
          </cell>
          <cell r="C6">
            <v>0.31217747190326189</v>
          </cell>
          <cell r="K6">
            <v>95.942310016359187</v>
          </cell>
        </row>
        <row r="7">
          <cell r="A7">
            <v>17.992760834670946</v>
          </cell>
          <cell r="C7">
            <v>4.8304592767091009E-2</v>
          </cell>
          <cell r="E7">
            <v>0.20962103742075724</v>
          </cell>
          <cell r="G7">
            <v>1.3309832436584079</v>
          </cell>
          <cell r="K7">
            <v>0.16874540158800322</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7.2484862169712798</v>
          </cell>
          <cell r="AU19">
            <v>29.014705882352938</v>
          </cell>
        </row>
        <row r="22">
          <cell r="AT22">
            <v>7.2733906431089262E-2</v>
          </cell>
          <cell r="AV22">
            <v>3.3917228592233457E-2</v>
          </cell>
        </row>
        <row r="29">
          <cell r="AM29">
            <v>5.410857625686516E-2</v>
          </cell>
          <cell r="AN29">
            <v>-3.8405659148522564E-2</v>
          </cell>
        </row>
        <row r="102">
          <cell r="AU102">
            <v>2776170221100</v>
          </cell>
        </row>
        <row r="106">
          <cell r="AM106">
            <v>0.19891773261755952</v>
          </cell>
          <cell r="AN106">
            <v>-0.15508376479455865</v>
          </cell>
          <cell r="AS106">
            <v>4.6078419495873879E-2</v>
          </cell>
        </row>
        <row r="107">
          <cell r="AU107">
            <v>6.0884142525847305E-2</v>
          </cell>
        </row>
        <row r="116">
          <cell r="AO116">
            <v>138.40345322183791</v>
          </cell>
        </row>
        <row r="118">
          <cell r="AO118">
            <v>-0.2205696163662898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8.4484391621730683</v>
          </cell>
          <cell r="AK20">
            <v>30.141722287658684</v>
          </cell>
        </row>
        <row r="23">
          <cell r="AJ23">
            <v>0.23772105194512388</v>
          </cell>
          <cell r="AL23">
            <v>2.9355715637291703E-2</v>
          </cell>
        </row>
        <row r="30">
          <cell r="AC30">
            <v>-6.74802828392711E-2</v>
          </cell>
          <cell r="AD30">
            <v>0.39276730706135399</v>
          </cell>
        </row>
        <row r="102">
          <cell r="AK102">
            <v>230312900000</v>
          </cell>
        </row>
        <row r="107">
          <cell r="AC107">
            <v>-0.2764120942910504</v>
          </cell>
          <cell r="AD107">
            <v>-5.6714335542378813E-2</v>
          </cell>
          <cell r="AI107">
            <v>0.18395325824202946</v>
          </cell>
        </row>
        <row r="108">
          <cell r="AK108">
            <v>0.1513853665384724</v>
          </cell>
        </row>
        <row r="117">
          <cell r="AE117">
            <v>456.2695152593144</v>
          </cell>
        </row>
        <row r="119">
          <cell r="AE119">
            <v>-0.23277364173648163</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6.5354338487351207</v>
          </cell>
          <cell r="AI19">
            <v>17.612859203243161</v>
          </cell>
        </row>
        <row r="22">
          <cell r="AH22">
            <v>5.3329918159131795E-2</v>
          </cell>
          <cell r="AJ22">
            <v>2.6420839983083401E-2</v>
          </cell>
        </row>
        <row r="29">
          <cell r="AA29">
            <v>0.71607066962073018</v>
          </cell>
          <cell r="AB29">
            <v>-0.23524760806804157</v>
          </cell>
        </row>
        <row r="103">
          <cell r="AJ103">
            <v>451840290000</v>
          </cell>
        </row>
        <row r="106">
          <cell r="AA106">
            <v>0.98296363145700649</v>
          </cell>
          <cell r="AB106">
            <v>-0.30561130451338914</v>
          </cell>
          <cell r="AG106">
            <v>0.21327613087229214</v>
          </cell>
        </row>
        <row r="107">
          <cell r="AI107">
            <v>9.1718874733007438E-2</v>
          </cell>
        </row>
        <row r="116">
          <cell r="AC116">
            <v>68.812395994015972</v>
          </cell>
        </row>
        <row r="118">
          <cell r="AC118">
            <v>-0.23947396116251141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15008441792</v>
          </cell>
          <cell r="C3">
            <v>0.61160000000000003</v>
          </cell>
          <cell r="G3">
            <v>5.0849609614888436E-2</v>
          </cell>
        </row>
        <row r="5">
          <cell r="C5">
            <v>7.2400000000000006E-2</v>
          </cell>
        </row>
        <row r="6">
          <cell r="A6">
            <v>9.8416011750819674</v>
          </cell>
          <cell r="C6">
            <v>8.0816875911724553E-2</v>
          </cell>
          <cell r="K6">
            <v>85.027266355837497</v>
          </cell>
        </row>
        <row r="7">
          <cell r="A7">
            <v>56.001648477611937</v>
          </cell>
          <cell r="C7">
            <v>7.8254495722433412E-3</v>
          </cell>
          <cell r="E7">
            <v>3.8819277578169997E-2</v>
          </cell>
          <cell r="G7">
            <v>0.49100760001051902</v>
          </cell>
          <cell r="K7">
            <v>-0.57646252219950933</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4275828000</v>
          </cell>
          <cell r="C3">
            <v>9.0700000000000003E-2</v>
          </cell>
          <cell r="G3">
            <v>-2.7815384497344886E-2</v>
          </cell>
        </row>
        <row r="5">
          <cell r="C5">
            <v>2.1700000000000001E-2</v>
          </cell>
        </row>
        <row r="6">
          <cell r="A6">
            <v>0.54275552170601671</v>
          </cell>
          <cell r="C6">
            <v>2.1394933166302903E-2</v>
          </cell>
          <cell r="K6">
            <v>27.935609360942436</v>
          </cell>
        </row>
        <row r="7">
          <cell r="A7">
            <v>15.645181119648738</v>
          </cell>
          <cell r="C7">
            <v>4.3484895323950612E-2</v>
          </cell>
          <cell r="E7">
            <v>9.731128246753247E-2</v>
          </cell>
          <cell r="G7">
            <v>0.46614304415089847</v>
          </cell>
          <cell r="K7">
            <v>0.10373802295307932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699235600000</v>
          </cell>
          <cell r="C3">
            <v>0.21489999999999998</v>
          </cell>
          <cell r="G3">
            <v>4.1919530131270123E-2</v>
          </cell>
        </row>
        <row r="5">
          <cell r="C5">
            <v>0.12970000000000001</v>
          </cell>
        </row>
        <row r="6">
          <cell r="A6">
            <v>7.1991145704637178</v>
          </cell>
          <cell r="C6">
            <v>8.8957827242948914E-2</v>
          </cell>
          <cell r="K6">
            <v>71.009489161974543</v>
          </cell>
        </row>
        <row r="7">
          <cell r="A7">
            <v>63.566872727272724</v>
          </cell>
          <cell r="C7">
            <v>1.1155038444838906E-2</v>
          </cell>
          <cell r="E7">
            <v>0.174536349127731</v>
          </cell>
          <cell r="G7">
            <v>4.4670576060710593E-2</v>
          </cell>
          <cell r="K7">
            <v>-0.67717089851802803</v>
          </cell>
        </row>
        <row r="11">
          <cell r="E11">
            <v>0.51351652639206291</v>
          </cell>
          <cell r="F11">
            <v>0.19231052515283209</v>
          </cell>
          <cell r="K11">
            <v>0.18230657158682942</v>
          </cell>
        </row>
        <row r="15">
          <cell r="E15">
            <v>1.2799420184816088</v>
          </cell>
          <cell r="F15">
            <v>-0.12580465707700861</v>
          </cell>
          <cell r="K15">
            <v>0.18036066344792764</v>
          </cell>
        </row>
        <row r="18">
          <cell r="E18">
            <v>1.0264897607285257</v>
          </cell>
          <cell r="F18">
            <v>9.4160452355638302E-3</v>
          </cell>
          <cell r="K18">
            <v>0.36993066006610098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19529358420</v>
          </cell>
          <cell r="C3">
            <v>1</v>
          </cell>
          <cell r="G3">
            <v>3.6607533162473248E-2</v>
          </cell>
        </row>
        <row r="5">
          <cell r="C5">
            <v>0.57950000000000002</v>
          </cell>
        </row>
        <row r="6">
          <cell r="A6">
            <v>10.208760282279142</v>
          </cell>
          <cell r="C6">
            <v>0.54505267662785284</v>
          </cell>
          <cell r="K6">
            <v>106.31859519968532</v>
          </cell>
        </row>
        <row r="7">
          <cell r="A7">
            <v>17.221656455026455</v>
          </cell>
          <cell r="C7">
            <v>5.3918821978382228E-2</v>
          </cell>
          <cell r="E7">
            <v>0.21637045458174373</v>
          </cell>
          <cell r="G7">
            <v>2.3323729274785439E-2</v>
          </cell>
          <cell r="K7">
            <v>0.12721156912304199</v>
          </cell>
        </row>
        <row r="11">
          <cell r="E11">
            <v>0.28314252479868807</v>
          </cell>
          <cell r="F11">
            <v>0.22706872897711117</v>
          </cell>
          <cell r="K11">
            <v>0.17103728785596189</v>
          </cell>
        </row>
        <row r="13">
          <cell r="E13">
            <v>0.3113748078196743</v>
          </cell>
          <cell r="F13">
            <v>0.25641933333397438</v>
          </cell>
          <cell r="K13">
            <v>0.14495701306560024</v>
          </cell>
        </row>
        <row r="15">
          <cell r="E15">
            <v>0.36841403291393315</v>
          </cell>
          <cell r="F15">
            <v>0.25370812603994741</v>
          </cell>
          <cell r="K15">
            <v>0.18731103241867761</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101316479219</v>
          </cell>
          <cell r="C3">
            <v>1</v>
          </cell>
          <cell r="G3">
            <v>-4.4701509234835485E-2</v>
          </cell>
        </row>
        <row r="5">
          <cell r="C5">
            <v>0.23039999999999999</v>
          </cell>
        </row>
        <row r="6">
          <cell r="A6">
            <v>4.7835920311142583</v>
          </cell>
          <cell r="C6">
            <v>0.36170765260327803</v>
          </cell>
          <cell r="K6">
            <v>4420.8289188192703</v>
          </cell>
        </row>
        <row r="7">
          <cell r="A7">
            <v>18.734556068602071</v>
          </cell>
          <cell r="C7">
            <v>6.5991239051526041E-2</v>
          </cell>
          <cell r="E7">
            <v>0.3131240571798003</v>
          </cell>
          <cell r="K7">
            <v>0.55738665929898001</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5103528285</v>
          </cell>
          <cell r="C3">
            <v>0.5494</v>
          </cell>
          <cell r="G3">
            <v>-4.0077158278195968E-2</v>
          </cell>
        </row>
        <row r="5">
          <cell r="C5">
            <v>0.1721</v>
          </cell>
        </row>
        <row r="6">
          <cell r="A6">
            <v>1.2685876920208798</v>
          </cell>
          <cell r="C6">
            <v>0.22634559864196385</v>
          </cell>
          <cell r="K6">
            <v>180.44759010410243</v>
          </cell>
        </row>
        <row r="7">
          <cell r="A7">
            <v>6.7506987896825397</v>
          </cell>
          <cell r="C7">
            <v>0.13284926861143084</v>
          </cell>
          <cell r="E7">
            <v>0.22367551529656196</v>
          </cell>
          <cell r="G7">
            <v>1.9242231169464314</v>
          </cell>
          <cell r="K7">
            <v>1.1795819555997391</v>
          </cell>
        </row>
        <row r="11">
          <cell r="E11">
            <v>0.53668211856406289</v>
          </cell>
          <cell r="F11">
            <v>0.1316503445162216</v>
          </cell>
          <cell r="K11">
            <v>0.10239717434970448</v>
          </cell>
        </row>
        <row r="13">
          <cell r="E13">
            <v>-0.25566561112535036</v>
          </cell>
          <cell r="F13">
            <v>0.39958789911859283</v>
          </cell>
          <cell r="K13">
            <v>0.17971428209112833</v>
          </cell>
        </row>
        <row r="15">
          <cell r="E15">
            <v>0.1761640257487056</v>
          </cell>
          <cell r="F15">
            <v>0.12753317915220697</v>
          </cell>
          <cell r="K15">
            <v>0.13626986321403312</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13.785262073027091</v>
          </cell>
          <cell r="AE19">
            <v>49.136447126738389</v>
          </cell>
        </row>
        <row r="22">
          <cell r="AD22">
            <v>8.9999306567101894E-2</v>
          </cell>
          <cell r="AF22">
            <v>2.0484996715778681E-2</v>
          </cell>
        </row>
        <row r="29">
          <cell r="W29">
            <v>0.37709611451942737</v>
          </cell>
          <cell r="X29">
            <v>0.13186813186813184</v>
          </cell>
        </row>
        <row r="102">
          <cell r="AE102">
            <v>187259000000</v>
          </cell>
        </row>
        <row r="106">
          <cell r="W106">
            <v>0.22878120411160063</v>
          </cell>
          <cell r="X106">
            <v>-8.317399617590826E-2</v>
          </cell>
          <cell r="AC106">
            <v>4.1032917361496904E-2</v>
          </cell>
        </row>
        <row r="107">
          <cell r="AE107">
            <v>0.1077945899177299</v>
          </cell>
        </row>
        <row r="116">
          <cell r="Y116">
            <v>1666.4564024736389</v>
          </cell>
        </row>
        <row r="118">
          <cell r="Y118">
            <v>-8.3961959941931119E-2</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5.2251634806225846</v>
          </cell>
          <cell r="AC19">
            <v>32.417686325340249</v>
          </cell>
        </row>
        <row r="22">
          <cell r="AB22">
            <v>0.26688186705277073</v>
          </cell>
          <cell r="AD22">
            <v>2.0491602541278586E-2</v>
          </cell>
        </row>
        <row r="29">
          <cell r="U29">
            <v>-0.12357149741316198</v>
          </cell>
          <cell r="V29">
            <v>0.80510060832943386</v>
          </cell>
        </row>
        <row r="103">
          <cell r="AC103">
            <v>50020490000</v>
          </cell>
        </row>
        <row r="107">
          <cell r="U107">
            <v>-0.67042225765780628</v>
          </cell>
          <cell r="V107">
            <v>2.1269066503965832</v>
          </cell>
          <cell r="AA107">
            <v>0.55462533107732326</v>
          </cell>
        </row>
        <row r="108">
          <cell r="AC108">
            <v>0.12711817068417455</v>
          </cell>
        </row>
        <row r="117">
          <cell r="W117">
            <v>192.05820874484581</v>
          </cell>
        </row>
        <row r="119">
          <cell r="W119">
            <v>-0.52401930918253825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752.17198818869531</v>
          </cell>
        </row>
        <row r="118">
          <cell r="Y118">
            <v>7.7763089905988902E-3</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38762633810</v>
          </cell>
          <cell r="C3">
            <v>0.43909999999999999</v>
          </cell>
          <cell r="G3">
            <v>-5.7242405612310809E-3</v>
          </cell>
        </row>
        <row r="5">
          <cell r="C5">
            <v>0.1648</v>
          </cell>
        </row>
        <row r="6">
          <cell r="A6">
            <v>3.4464865128478706</v>
          </cell>
          <cell r="C6">
            <v>0.16422665580562856</v>
          </cell>
          <cell r="K6">
            <v>277.93412592194892</v>
          </cell>
        </row>
        <row r="7">
          <cell r="A7">
            <v>19.766768898521164</v>
          </cell>
          <cell r="C7">
            <v>4.6410675002581822E-2</v>
          </cell>
          <cell r="E7">
            <v>0.21211221188509849</v>
          </cell>
          <cell r="G7">
            <v>1.3408027801347033</v>
          </cell>
          <cell r="K7">
            <v>0.46628396687918183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5337361933</v>
          </cell>
          <cell r="C3">
            <v>0.68390000000000006</v>
          </cell>
          <cell r="G3">
            <v>2.2420345182889621E-2</v>
          </cell>
        </row>
        <row r="5">
          <cell r="C5">
            <v>0.1487</v>
          </cell>
        </row>
        <row r="6">
          <cell r="A6">
            <v>6.7733019454314718</v>
          </cell>
          <cell r="C6">
            <v>0.13954672887469483</v>
          </cell>
          <cell r="K6">
            <v>46.165125718014231</v>
          </cell>
        </row>
        <row r="7">
          <cell r="A7">
            <v>39.245308330882352</v>
          </cell>
          <cell r="C7">
            <v>1.7799055262231925E-2</v>
          </cell>
          <cell r="E7">
            <v>0.14721548707033694</v>
          </cell>
          <cell r="G7">
            <v>0.15938028670643753</v>
          </cell>
          <cell r="K7">
            <v>-0.52897535233124959</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8.2086414378180317E-2</v>
          </cell>
        </row>
      </sheetData>
      <sheetData sheetId="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11935830000</v>
          </cell>
          <cell r="C3">
            <v>0.45219999999999999</v>
          </cell>
          <cell r="G3">
            <v>7.8476228941822546E-2</v>
          </cell>
        </row>
        <row r="5">
          <cell r="C5">
            <v>-0.1159</v>
          </cell>
        </row>
        <row r="6">
          <cell r="A6">
            <v>9.5030493630573254</v>
          </cell>
          <cell r="C6">
            <v>0.10344226323214138</v>
          </cell>
          <cell r="K6">
            <v>53.389185091519593</v>
          </cell>
        </row>
        <row r="7">
          <cell r="A7">
            <v>83.002990264255914</v>
          </cell>
          <cell r="C7">
            <v>5.3620066639689067E-3</v>
          </cell>
          <cell r="E7">
            <v>-5.537193236300833E-2</v>
          </cell>
          <cell r="G7">
            <v>1.0130291455182879E-3</v>
          </cell>
          <cell r="K7">
            <v>-0.67045747119610155</v>
          </cell>
        </row>
        <row r="11">
          <cell r="E11">
            <v>1.0797427615777346</v>
          </cell>
          <cell r="F11">
            <v>0.92165286626152843</v>
          </cell>
          <cell r="K11">
            <v>0.41995500308974415</v>
          </cell>
        </row>
        <row r="13">
          <cell r="E13">
            <v>-48.566424781822342</v>
          </cell>
          <cell r="F13">
            <v>-1.7678260590980446</v>
          </cell>
          <cell r="G13">
            <v>0.39082058414464527</v>
          </cell>
          <cell r="H13">
            <v>0.3600000000000001</v>
          </cell>
          <cell r="I13">
            <v>0.52941176470588225</v>
          </cell>
          <cell r="J13">
            <v>0.32211538461538458</v>
          </cell>
        </row>
        <row r="15">
          <cell r="E15">
            <v>-2.0018178464989025</v>
          </cell>
          <cell r="F15">
            <v>-0.35947476931083489</v>
          </cell>
          <cell r="K15">
            <v>0.53244690311126897</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5353101817</v>
          </cell>
          <cell r="C3">
            <v>0.48020000000000002</v>
          </cell>
          <cell r="G3">
            <v>5.7103688202766456E-3</v>
          </cell>
        </row>
        <row r="5">
          <cell r="C5">
            <v>0.15190000000000001</v>
          </cell>
        </row>
        <row r="6">
          <cell r="A6">
            <v>12.277756461009174</v>
          </cell>
          <cell r="C6">
            <v>0.19652192011764905</v>
          </cell>
          <cell r="K6">
            <v>57.444825090613357</v>
          </cell>
        </row>
        <row r="7">
          <cell r="A7">
            <v>81.107603287878788</v>
          </cell>
          <cell r="C7">
            <v>1.6252259526189392E-2</v>
          </cell>
          <cell r="E7">
            <v>0.22847410853609201</v>
          </cell>
          <cell r="K7">
            <v>-0.67830640594381275</v>
          </cell>
        </row>
        <row r="11">
          <cell r="E11">
            <v>0.26555210228600146</v>
          </cell>
          <cell r="F11">
            <v>0.21950878409939567</v>
          </cell>
          <cell r="K11">
            <v>0.15764900188470871</v>
          </cell>
        </row>
        <row r="13">
          <cell r="E13">
            <v>0.24119743072811661</v>
          </cell>
          <cell r="F13">
            <v>0.24652954841634078</v>
          </cell>
          <cell r="K13">
            <v>0.19203121695263081</v>
          </cell>
        </row>
        <row r="15">
          <cell r="E15">
            <v>1.1608105452950204</v>
          </cell>
          <cell r="F15">
            <v>0.26980370162958289</v>
          </cell>
          <cell r="K15">
            <v>0.21515382426359791</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51880410000</v>
          </cell>
          <cell r="C3">
            <v>0.25670000000000004</v>
          </cell>
          <cell r="G3">
            <v>-5.8844833262569618E-4</v>
          </cell>
        </row>
        <row r="5">
          <cell r="C5">
            <v>0.12</v>
          </cell>
        </row>
        <row r="6">
          <cell r="A6">
            <v>5.2858288334182371</v>
          </cell>
          <cell r="C6">
            <v>0.13472060731428978</v>
          </cell>
          <cell r="K6">
            <v>968.15700422692521</v>
          </cell>
        </row>
        <row r="7">
          <cell r="A7">
            <v>43.12586034912718</v>
          </cell>
          <cell r="C7">
            <v>1.9236548053494566E-2</v>
          </cell>
          <cell r="E7">
            <v>0.16552696383014084</v>
          </cell>
          <cell r="G7">
            <v>1.4051869140976534</v>
          </cell>
          <cell r="K7">
            <v>-0.48709359329784263</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4645790000</v>
          </cell>
          <cell r="C3">
            <v>0.26179999999999998</v>
          </cell>
          <cell r="G3">
            <v>4.6136783185578123E-2</v>
          </cell>
        </row>
        <row r="5">
          <cell r="C5">
            <v>0</v>
          </cell>
        </row>
        <row r="6">
          <cell r="A6">
            <v>4.8596129707112974</v>
          </cell>
          <cell r="C6">
            <v>-0.14404705994778327</v>
          </cell>
          <cell r="K6">
            <v>5.4487610510275877</v>
          </cell>
        </row>
        <row r="7">
          <cell r="A7">
            <v>132.73685714285713</v>
          </cell>
          <cell r="C7">
            <v>7.5337025565081501E-3</v>
          </cell>
          <cell r="E7">
            <v>2.0147557435932006E-2</v>
          </cell>
          <cell r="G7">
            <v>2.8997204480236971</v>
          </cell>
          <cell r="K7">
            <v>-0.79430875609559881</v>
          </cell>
        </row>
        <row r="11">
          <cell r="E11">
            <v>0.4843294314246922</v>
          </cell>
          <cell r="F11">
            <v>0.29361904813453643</v>
          </cell>
          <cell r="K11">
            <v>0.21642698687784159</v>
          </cell>
        </row>
        <row r="13">
          <cell r="E13">
            <v>-0.66134663341645883</v>
          </cell>
          <cell r="F13">
            <v>-8.3637702503681872</v>
          </cell>
          <cell r="K13">
            <v>0.33563797313797317</v>
          </cell>
        </row>
        <row r="15">
          <cell r="E15">
            <v>2.3622369907273635</v>
          </cell>
          <cell r="F15">
            <v>-1.2734439088416134</v>
          </cell>
          <cell r="K15">
            <v>0.32862184660673871</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9.5312420433835854</v>
          </cell>
          <cell r="AI19">
            <v>30.774210383450512</v>
          </cell>
        </row>
        <row r="22">
          <cell r="AH22">
            <v>0.15991001021882917</v>
          </cell>
          <cell r="AJ22">
            <v>3.3426175033009688E-2</v>
          </cell>
        </row>
        <row r="29">
          <cell r="AA29">
            <v>-0.37940379403794033</v>
          </cell>
          <cell r="AB29">
            <v>0.34570596797671027</v>
          </cell>
        </row>
        <row r="102">
          <cell r="AI102">
            <v>56901514999</v>
          </cell>
        </row>
        <row r="106">
          <cell r="AA106">
            <v>-0.210075026795284</v>
          </cell>
          <cell r="AB106">
            <v>0.74331658856724458</v>
          </cell>
          <cell r="AG106">
            <v>0.23270703683827496</v>
          </cell>
        </row>
        <row r="107">
          <cell r="AI107">
            <v>8.2541735307419997E-2</v>
          </cell>
        </row>
        <row r="116">
          <cell r="AC116">
            <v>193.826920822689</v>
          </cell>
        </row>
        <row r="118">
          <cell r="AC118">
            <v>-0.3749333392799219</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14.804975449862006</v>
          </cell>
          <cell r="AB19">
            <v>26.799347733555372</v>
          </cell>
        </row>
        <row r="22">
          <cell r="AA22">
            <v>0.12474545942306228</v>
          </cell>
          <cell r="AC22">
            <v>3.7925372399290821E-2</v>
          </cell>
        </row>
        <row r="29">
          <cell r="T29">
            <v>0.21492973763301104</v>
          </cell>
          <cell r="U29">
            <v>0.20445276459182993</v>
          </cell>
        </row>
        <row r="102">
          <cell r="AB102">
            <v>482790249420</v>
          </cell>
        </row>
        <row r="106">
          <cell r="T106">
            <v>0.23116650599091026</v>
          </cell>
          <cell r="U106">
            <v>2.4106493651770311E-2</v>
          </cell>
          <cell r="Z106">
            <v>8.9402580772229359E-2</v>
          </cell>
        </row>
        <row r="107">
          <cell r="AB107">
            <v>0.11246186760743422</v>
          </cell>
        </row>
        <row r="116">
          <cell r="V116">
            <v>219.51593057458155</v>
          </cell>
        </row>
        <row r="118">
          <cell r="V118">
            <v>-7.9906402151976086E-2</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88886777973</v>
          </cell>
          <cell r="C3">
            <v>0.86420000000000008</v>
          </cell>
          <cell r="G3">
            <v>-5.1770091837100018E-5</v>
          </cell>
        </row>
        <row r="5">
          <cell r="C5">
            <v>0.33929999999999999</v>
          </cell>
        </row>
        <row r="6">
          <cell r="A6">
            <v>6.939942065349781</v>
          </cell>
          <cell r="C6">
            <v>0.22454435513148341</v>
          </cell>
          <cell r="K6">
            <v>1592.5404888752917</v>
          </cell>
        </row>
        <row r="7">
          <cell r="A7">
            <v>18.31206797960445</v>
          </cell>
          <cell r="C7">
            <v>4.4326052646399258E-2</v>
          </cell>
          <cell r="E7">
            <v>0.12405829319501049</v>
          </cell>
          <cell r="G7">
            <v>0.11250775463300289</v>
          </cell>
          <cell r="K7">
            <v>0.94499259746124364</v>
          </cell>
        </row>
        <row r="11">
          <cell r="E11">
            <v>-0.2425879029598611</v>
          </cell>
          <cell r="F11">
            <v>5.2173270132836125E-2</v>
          </cell>
          <cell r="K11">
            <v>5.1915835642142708E-2</v>
          </cell>
        </row>
        <row r="13">
          <cell r="E13">
            <v>-0.46275680160489396</v>
          </cell>
          <cell r="F13">
            <v>0.11884565738521125</v>
          </cell>
          <cell r="K13">
            <v>7.9712319781630875E-2</v>
          </cell>
        </row>
        <row r="15">
          <cell r="E15">
            <v>-0.63151970510403732</v>
          </cell>
          <cell r="F15">
            <v>0.62525297614293418</v>
          </cell>
          <cell r="K15">
            <v>0.17775632983074466</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2362338000000</v>
          </cell>
        </row>
        <row r="106">
          <cell r="AM106">
            <v>0.34692848892155825</v>
          </cell>
          <cell r="AN106">
            <v>0.35885186042951056</v>
          </cell>
          <cell r="AS106">
            <v>0.18017032512550904</v>
          </cell>
        </row>
        <row r="107">
          <cell r="AU107">
            <v>0.15179461600357272</v>
          </cell>
        </row>
        <row r="116">
          <cell r="AO116">
            <v>98.199308532181249</v>
          </cell>
        </row>
        <row r="118">
          <cell r="AO118">
            <v>-2.7055300384610681E-2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93244489344</v>
          </cell>
          <cell r="C3">
            <v>0.87919999999999998</v>
          </cell>
          <cell r="G3">
            <v>1.8920446229682142E-3</v>
          </cell>
        </row>
        <row r="5">
          <cell r="C5">
            <v>0.35399999999999998</v>
          </cell>
        </row>
        <row r="6">
          <cell r="A6">
            <v>9.4434362309094588</v>
          </cell>
          <cell r="C6">
            <v>0.41200730699631771</v>
          </cell>
          <cell r="K6">
            <v>572.85673129105203</v>
          </cell>
        </row>
        <row r="7">
          <cell r="A7">
            <v>23.933390488706365</v>
          </cell>
          <cell r="C7">
            <v>4.2554793617466773E-2</v>
          </cell>
          <cell r="E7">
            <v>0.20653198093337768</v>
          </cell>
          <cell r="G7">
            <v>4.9617975203940477E-2</v>
          </cell>
          <cell r="K7">
            <v>0.58563089927771284</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31292478290</v>
          </cell>
          <cell r="C3">
            <v>0.70709999999999995</v>
          </cell>
          <cell r="G3">
            <v>2.0015163693110349E-2</v>
          </cell>
        </row>
        <row r="5">
          <cell r="C5">
            <v>0.24199999999999999</v>
          </cell>
        </row>
        <row r="6">
          <cell r="A6">
            <v>13.209150818910933</v>
          </cell>
          <cell r="C6">
            <v>0.43763579104865408</v>
          </cell>
          <cell r="K6">
            <v>176.41731172668014</v>
          </cell>
        </row>
        <row r="7">
          <cell r="A7">
            <v>42.516954198369568</v>
          </cell>
          <cell r="C7">
            <v>2.4114076200000424E-2</v>
          </cell>
          <cell r="E7">
            <v>7.0510345397502061E-2</v>
          </cell>
          <cell r="G7">
            <v>1.4088617779086716E-2</v>
          </cell>
          <cell r="K7">
            <v>-9.4273992572748044E-2</v>
          </cell>
        </row>
        <row r="11">
          <cell r="E11">
            <v>0.16440824583404701</v>
          </cell>
          <cell r="F11">
            <v>9.92733380973152E-2</v>
          </cell>
          <cell r="K11">
            <v>0.14237938069760353</v>
          </cell>
        </row>
        <row r="13">
          <cell r="E13">
            <v>0.1411263716979807</v>
          </cell>
          <cell r="F13">
            <v>0.50910589576507159</v>
          </cell>
          <cell r="K13">
            <v>0.22862268562747684</v>
          </cell>
        </row>
        <row r="15">
          <cell r="E15">
            <v>2.0938881280061938E-2</v>
          </cell>
          <cell r="F15">
            <v>-3.1352902738093658E-2</v>
          </cell>
          <cell r="K15">
            <v>0.18235219666486646</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12.772026894523043</v>
          </cell>
          <cell r="AH19">
            <v>45.772841365461851</v>
          </cell>
        </row>
        <row r="22">
          <cell r="AG22">
            <v>0.22262895720521989</v>
          </cell>
          <cell r="AI22">
            <v>1.7262652240909414E-2</v>
          </cell>
        </row>
        <row r="29">
          <cell r="Z29">
            <v>-0.22427548985099144</v>
          </cell>
          <cell r="AA29">
            <v>0.50646600620131599</v>
          </cell>
        </row>
        <row r="106">
          <cell r="Z106">
            <v>-0.44789446396681831</v>
          </cell>
          <cell r="AA106">
            <v>0.64232053422370616</v>
          </cell>
          <cell r="AF106">
            <v>0.32717660415678029</v>
          </cell>
        </row>
        <row r="107">
          <cell r="AH107">
            <v>0.13029297899605763</v>
          </cell>
        </row>
        <row r="116">
          <cell r="AB116">
            <v>132.88278097464132</v>
          </cell>
        </row>
        <row r="118">
          <cell r="AB118">
            <v>-0.48689944793172713</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142487188258</v>
          </cell>
          <cell r="C3">
            <v>0.59079999999999999</v>
          </cell>
          <cell r="G3">
            <v>9.4934986773774765E-3</v>
          </cell>
        </row>
        <row r="5">
          <cell r="C5">
            <v>0.20949999999999999</v>
          </cell>
        </row>
        <row r="6">
          <cell r="A6">
            <v>5.2589941779729825</v>
          </cell>
          <cell r="C6">
            <v>0.24415486944920278</v>
          </cell>
          <cell r="K6">
            <v>201.07278782942242</v>
          </cell>
        </row>
        <row r="7">
          <cell r="A7">
            <v>22.91527633612094</v>
          </cell>
          <cell r="C7">
            <v>3.7946027126771198E-2</v>
          </cell>
          <cell r="E7">
            <v>7.8918699981843324E-2</v>
          </cell>
          <cell r="G7">
            <v>0.38425102466939914</v>
          </cell>
          <cell r="K7">
            <v>4.1935888845592517E-2</v>
          </cell>
        </row>
        <row r="11">
          <cell r="E11">
            <v>6.851594065120703E-2</v>
          </cell>
          <cell r="F11">
            <v>-0.13908042324679859</v>
          </cell>
          <cell r="K11">
            <v>1.0553582588400823E-2</v>
          </cell>
        </row>
        <row r="13">
          <cell r="E13">
            <v>0.12062801181408367</v>
          </cell>
          <cell r="F13">
            <v>-0.1374670550700513</v>
          </cell>
          <cell r="K13">
            <v>6.2008952853246702E-2</v>
          </cell>
        </row>
        <row r="15">
          <cell r="E15">
            <v>3.9602849591775291E-2</v>
          </cell>
          <cell r="F15">
            <v>-0.18402125290430571</v>
          </cell>
          <cell r="K15">
            <v>5.8314236639788318E-2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409.2552945647779</v>
          </cell>
        </row>
        <row r="5">
          <cell r="C5">
            <v>0.16640000000000002</v>
          </cell>
          <cell r="K5">
            <v>0.13320031722214565</v>
          </cell>
        </row>
        <row r="6">
          <cell r="A6">
            <v>1.8787168325415891</v>
          </cell>
          <cell r="C6">
            <v>7.3291337419451028E-2</v>
          </cell>
          <cell r="I6">
            <v>-1.5758658340080917E-2</v>
          </cell>
        </row>
        <row r="7">
          <cell r="A7">
            <v>10.44500903795943</v>
          </cell>
          <cell r="C7">
            <v>4.1573624380856843E-2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104011400000</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1.5467780072837962</v>
          </cell>
          <cell r="AU19">
            <v>15.505285381350594</v>
          </cell>
        </row>
        <row r="22">
          <cell r="AT22">
            <v>0.15808637090133026</v>
          </cell>
          <cell r="AV22">
            <v>7.6987075694733023E-2</v>
          </cell>
        </row>
        <row r="29">
          <cell r="AM29">
            <v>0.34497929606625255</v>
          </cell>
          <cell r="AN29">
            <v>0.41254569963440457</v>
          </cell>
        </row>
        <row r="102">
          <cell r="AU102">
            <v>113824300000</v>
          </cell>
        </row>
        <row r="106">
          <cell r="AM106">
            <v>-7.4963150136870937E-2</v>
          </cell>
          <cell r="AN106">
            <v>0.30126887177498052</v>
          </cell>
          <cell r="AS106">
            <v>0.10548752974425875</v>
          </cell>
        </row>
        <row r="107">
          <cell r="AU107">
            <v>5.8929764348786898E-2</v>
          </cell>
        </row>
        <row r="116">
          <cell r="AO116">
            <v>94.358731814312534</v>
          </cell>
        </row>
        <row r="118">
          <cell r="AO118">
            <v>0.19200014924598952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6.9058181818181819</v>
          </cell>
          <cell r="C6">
            <v>0.10896750065622819</v>
          </cell>
          <cell r="K6">
            <v>194.5363282705334</v>
          </cell>
        </row>
        <row r="7">
          <cell r="A7">
            <v>34.004155405405406</v>
          </cell>
          <cell r="C7">
            <v>2.0683728098214987E-2</v>
          </cell>
          <cell r="E7">
            <v>0.32610234393872195</v>
          </cell>
          <cell r="G7">
            <v>2.0868807304734952E-2</v>
          </cell>
          <cell r="K7">
            <v>-0.47202863738117184</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40260920000</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66071276616</v>
          </cell>
          <cell r="C3">
            <v>0.37460000000000004</v>
          </cell>
          <cell r="G3">
            <v>-9.5934384919563742E-3</v>
          </cell>
        </row>
        <row r="5">
          <cell r="C5">
            <v>0.1142</v>
          </cell>
        </row>
        <row r="6">
          <cell r="A6">
            <v>3.2387880694117648</v>
          </cell>
          <cell r="C6">
            <v>9.2279383547275357E-2</v>
          </cell>
          <cell r="K6">
            <v>211.3139308716712</v>
          </cell>
        </row>
        <row r="7">
          <cell r="A7">
            <v>27.178641141916906</v>
          </cell>
          <cell r="C7">
            <v>3.2555750549537708E-2</v>
          </cell>
          <cell r="E7">
            <v>0.1185078040904198</v>
          </cell>
          <cell r="G7">
            <v>2.2182448036951503</v>
          </cell>
          <cell r="K7">
            <v>0.28818538692801265</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13491020000</v>
          </cell>
          <cell r="C3">
            <v>0.18010000000000001</v>
          </cell>
          <cell r="G3">
            <v>1.0362265793095937E-2</v>
          </cell>
        </row>
        <row r="5">
          <cell r="C5">
            <v>8.9800000000000005E-2</v>
          </cell>
        </row>
        <row r="6">
          <cell r="A6">
            <v>1.2836365366317792</v>
          </cell>
          <cell r="C6">
            <v>9.0393128248235907E-2</v>
          </cell>
          <cell r="K6">
            <v>532.65797166641698</v>
          </cell>
        </row>
        <row r="7">
          <cell r="A7">
            <v>13.304753451676529</v>
          </cell>
          <cell r="C7">
            <v>2.0606299597806542E-2</v>
          </cell>
          <cell r="E7">
            <v>0.2523153877705448</v>
          </cell>
          <cell r="G7">
            <v>0.14719927795271198</v>
          </cell>
          <cell r="K7">
            <v>1.0888547908486941</v>
          </cell>
        </row>
        <row r="11">
          <cell r="E11">
            <v>0.37092884488921407</v>
          </cell>
          <cell r="F11">
            <v>0.47540205758925191</v>
          </cell>
          <cell r="K11">
            <v>0.25750687921343629</v>
          </cell>
        </row>
        <row r="13">
          <cell r="E13">
            <v>1.2443234220428319</v>
          </cell>
          <cell r="F13">
            <v>0.58437995118734753</v>
          </cell>
          <cell r="K13">
            <v>0.28188069657938031</v>
          </cell>
        </row>
        <row r="15">
          <cell r="E15">
            <v>-2.3994265747941608</v>
          </cell>
          <cell r="F15">
            <v>-0.5866366602947154</v>
          </cell>
          <cell r="K15">
            <v>0.55795440402595209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0.20998323459227031</v>
          </cell>
        </row>
        <row r="7">
          <cell r="P7">
            <v>0.14886598764210057</v>
          </cell>
          <cell r="R7">
            <v>6.3133438029934222E-2</v>
          </cell>
          <cell r="S7">
            <v>0.2237103668100211</v>
          </cell>
        </row>
        <row r="13">
          <cell r="R13">
            <v>0.25415925643671916</v>
          </cell>
          <cell r="S13">
            <v>1.9426035542208133</v>
          </cell>
        </row>
        <row r="16">
          <cell r="P16">
            <v>2.567905561326001E-3</v>
          </cell>
          <cell r="Q16">
            <v>2.4605879744095036</v>
          </cell>
        </row>
        <row r="19">
          <cell r="R19">
            <v>35.417171391752575</v>
          </cell>
        </row>
        <row r="22">
          <cell r="Q22">
            <v>0.22942750604231513</v>
          </cell>
          <cell r="S22">
            <v>2.2740731105408748E-2</v>
          </cell>
        </row>
        <row r="29">
          <cell r="J29">
            <v>0.20101891138706929</v>
          </cell>
          <cell r="K29">
            <v>0.10043801261745777</v>
          </cell>
        </row>
        <row r="102">
          <cell r="R102">
            <v>21986980000</v>
          </cell>
        </row>
        <row r="106">
          <cell r="J106">
            <v>0.13206478649903719</v>
          </cell>
          <cell r="K106">
            <v>-0.74987493746873435</v>
          </cell>
          <cell r="P106">
            <v>0.162627088212875</v>
          </cell>
        </row>
        <row r="107">
          <cell r="R107">
            <v>0.22519664691845404</v>
          </cell>
        </row>
        <row r="116">
          <cell r="L116">
            <v>761.80474523799251</v>
          </cell>
        </row>
        <row r="118">
          <cell r="L118">
            <v>0.15356977687512008</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1.1441359247397387</v>
          </cell>
          <cell r="AU19">
            <v>15.488971167863555</v>
          </cell>
        </row>
        <row r="22">
          <cell r="AT22">
            <v>5.7499216753692961E-2</v>
          </cell>
          <cell r="AV22">
            <v>8.6932765755781238E-2</v>
          </cell>
        </row>
        <row r="29">
          <cell r="AM29">
            <v>-1.0417331442476565</v>
          </cell>
          <cell r="AN29">
            <v>-12.007578826714623</v>
          </cell>
        </row>
        <row r="102">
          <cell r="AU102">
            <v>17254713881</v>
          </cell>
        </row>
        <row r="106">
          <cell r="AM106">
            <v>0.15309528574072551</v>
          </cell>
          <cell r="AN106">
            <v>-0.38893483193670997</v>
          </cell>
          <cell r="AO106">
            <v>0.2473333333333334</v>
          </cell>
          <cell r="AP106">
            <v>-4.4895777659005875E-2</v>
          </cell>
          <cell r="AQ106">
            <v>8.3379966424174556E-2</v>
          </cell>
          <cell r="AR106">
            <v>6.3533057851239638E-2</v>
          </cell>
        </row>
        <row r="107">
          <cell r="AU107">
            <v>8.8468231982069628E-2</v>
          </cell>
        </row>
        <row r="116">
          <cell r="AO116">
            <v>2528.1890736562154</v>
          </cell>
        </row>
        <row r="118">
          <cell r="AO118">
            <v>0.94353490387310734</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33.653275674888327</v>
          </cell>
        </row>
        <row r="19">
          <cell r="AN19">
            <v>8.6009621004301788</v>
          </cell>
        </row>
        <row r="22">
          <cell r="AN22">
            <v>0.16687301627859014</v>
          </cell>
          <cell r="AP22">
            <v>4.1166342565253936E-2</v>
          </cell>
        </row>
        <row r="29">
          <cell r="AG29">
            <v>0.34018740239458611</v>
          </cell>
          <cell r="AH29">
            <v>0.12837444163915324</v>
          </cell>
        </row>
        <row r="102">
          <cell r="AO102">
            <v>51984214935</v>
          </cell>
        </row>
        <row r="106">
          <cell r="AG106">
            <v>-0.65921099882008927</v>
          </cell>
          <cell r="AH106">
            <v>0.19091761880721569</v>
          </cell>
          <cell r="AM106">
            <v>0.15269019549785789</v>
          </cell>
        </row>
        <row r="107">
          <cell r="AO107">
            <v>8.3364352890873322E-2</v>
          </cell>
        </row>
        <row r="116">
          <cell r="AI116">
            <v>482.35379848486855</v>
          </cell>
        </row>
        <row r="118">
          <cell r="AI118">
            <v>-9.8454305965953726E-3</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13491020000</v>
          </cell>
          <cell r="C3">
            <v>0.18010000000000001</v>
          </cell>
          <cell r="G3">
            <v>1.0362265793095937E-2</v>
          </cell>
        </row>
        <row r="5">
          <cell r="C5">
            <v>8.9800000000000005E-2</v>
          </cell>
        </row>
        <row r="6">
          <cell r="A6">
            <v>1.2836365366317792</v>
          </cell>
          <cell r="C6">
            <v>9.0393128248235907E-2</v>
          </cell>
          <cell r="K6">
            <v>532.65797166641698</v>
          </cell>
        </row>
        <row r="7">
          <cell r="A7">
            <v>13.304753451676529</v>
          </cell>
          <cell r="C7">
            <v>2.0606299597806542E-2</v>
          </cell>
          <cell r="E7">
            <v>0.2523153877705448</v>
          </cell>
          <cell r="G7">
            <v>0.14719927795271198</v>
          </cell>
          <cell r="K7">
            <v>1.0888547908486941</v>
          </cell>
        </row>
        <row r="11">
          <cell r="E11">
            <v>0.37092884488921407</v>
          </cell>
          <cell r="F11">
            <v>0.47540205758925191</v>
          </cell>
          <cell r="K11">
            <v>0.25750687921343629</v>
          </cell>
        </row>
        <row r="13">
          <cell r="E13">
            <v>1.2443234220428319</v>
          </cell>
          <cell r="F13">
            <v>0.58437995118734753</v>
          </cell>
          <cell r="K13">
            <v>0.28188069657938031</v>
          </cell>
        </row>
        <row r="15">
          <cell r="E15">
            <v>-2.3994265747941608</v>
          </cell>
          <cell r="F15">
            <v>-0.5866366602947154</v>
          </cell>
          <cell r="K15">
            <v>0.55795440402595209</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98">
  <rv s="0">
    <v>https://www.bing.com/financeapi/forcetrigger?t=a1pmur&amp;q=XNAS%3aCHKP&amp;form=skydnc</v>
    <v>Learn more on Bing</v>
  </rv>
  <rv s="1">
    <v>0</v>
    <v>CHECK POINT SOFTWARE TECHNOLOGIES LTD. (XNAS:CHKP)</v>
    <v>2</v>
    <v>3</v>
    <v>Finance</v>
    <v>4</v>
    <v>en-US</v>
    <v>a1pmur</v>
    <v>268435456</v>
    <v>1</v>
    <v>Powered by Refinitiv</v>
    <v>138.63999999999999</v>
    <v>117.18</v>
    <v>0.63590000000000002</v>
    <v>0.34</v>
    <v>2.4889999999999999E-3</v>
    <v>0.08</v>
    <v>5.8430000000000005E-4</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137.63999999999999</v>
    <v>Software &amp; IT Services</v>
    <v>Stock</v>
    <v>45233.861122233597</v>
    <v>0</v>
    <v>135.505</v>
    <v>16018780000</v>
    <v>CHECK POINT SOFTWARE TECHNOLOGIES LTD.</v>
    <v>CHECK POINT SOFTWARE TECHNOLOGIES LTD.</v>
    <v>136.43</v>
    <v>18.961099999999998</v>
    <v>136.58000000000001</v>
    <v>136.91999999999999</v>
    <v>137</v>
    <v>116993800</v>
    <v>CHKP</v>
    <v>CHECK POINT SOFTWARE TECHNOLOGIES LTD. (XNAS:CHKP)</v>
    <v>634795</v>
    <v>1004657</v>
    <v>1993</v>
  </rv>
  <rv s="2">
    <v>1</v>
  </rv>
  <rv s="0">
    <v>https://www.bing.com/financeapi/forcetrigger?t=c22our&amp;q=XNAS%3aDLO&amp;form=skydnc</v>
    <v>Learn more on Bing</v>
  </rv>
  <rv s="1">
    <v>0</v>
    <v>dLocal Ltd (XNAS:DLO)</v>
    <v>2</v>
    <v>3</v>
    <v>Finance</v>
    <v>4</v>
    <v>en-US</v>
    <v>c22our</v>
    <v>268435456</v>
    <v>1</v>
    <v>Powered by Refinitiv</v>
    <v>24.65</v>
    <v>9.0330999999999992</v>
    <v>2.1160000000000001</v>
    <v>0.14000000000000001</v>
    <v>7.6709999999999999E-3</v>
    <v>0.37</v>
    <v>2.0119999999999999E-2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18.79</v>
    <v>Professional &amp; Commercial Services</v>
    <v>Stock</v>
    <v>45233.941821110937</v>
    <v>3</v>
    <v>18.21</v>
    <v>5324970000</v>
    <v>dLocal Ltd</v>
    <v>dLocal Ltd</v>
    <v>18.350000000000001</v>
    <v>43.377000000000002</v>
    <v>18.25</v>
    <v>18.39</v>
    <v>18.760000000000002</v>
    <v>289557900</v>
    <v>DLO</v>
    <v>dLocal Ltd (XNAS:DLO)</v>
    <v>903833</v>
    <v>888452</v>
    <v>2021</v>
  </rv>
  <rv s="2">
    <v>4</v>
  </rv>
  <rv s="0">
    <v>https://www.bing.com/financeapi/forcetrigger?t=a1tg3m&amp;q=XNAS%3aFTNT&amp;form=skydnc</v>
    <v>Learn more on Bing</v>
  </rv>
  <rv s="1">
    <v>0</v>
    <v>FORTINET, INC. (XNAS:FTNT)</v>
    <v>2</v>
    <v>3</v>
    <v>Finance</v>
    <v>4</v>
    <v>en-US</v>
    <v>a1tg3m</v>
    <v>268435456</v>
    <v>1</v>
    <v>Powered by Refinitiv</v>
    <v>81.239999999999995</v>
    <v>44.12</v>
    <v>1.1136999999999999</v>
    <v>-7.11</v>
    <v>-0.123459</v>
    <v>0.27</v>
    <v>5.3490000000000005E-3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50.57</v>
    <v>Software &amp; IT Services</v>
    <v>Stock</v>
    <v>45233.999923437499</v>
    <v>6</v>
    <v>44.12</v>
    <v>39643810000</v>
    <v>FORTINET, INC.</v>
    <v>FORTINET, INC.</v>
    <v>44.5</v>
    <v>39.684100000000001</v>
    <v>57.59</v>
    <v>50.48</v>
    <v>50.75</v>
    <v>785336900</v>
    <v>FTNT</v>
    <v>FORTINET, INC. (XNAS:FTNT)</v>
    <v>38074360</v>
    <v>5997609</v>
    <v>2000</v>
  </rv>
  <rv s="2">
    <v>7</v>
  </rv>
  <rv s="0">
    <v>https://www.bing.com/financeapi/forcetrigger?t=a25jqh&amp;q=XNAS%3aVRSN&amp;form=skydnc</v>
    <v>Learn more on Bing</v>
  </rv>
  <rv s="1">
    <v>0</v>
    <v>VERISIGN, INC. (XNAS:VRSN)</v>
    <v>2</v>
    <v>3</v>
    <v>Finance</v>
    <v>4</v>
    <v>en-US</v>
    <v>a25jqh</v>
    <v>268435456</v>
    <v>1</v>
    <v>Powered by Refinitiv</v>
    <v>229.72</v>
    <v>175.2</v>
    <v>0.9274</v>
    <v>2.14</v>
    <v>1.0681000000000001E-2</v>
    <v>-0.16</v>
    <v>-7.9020000000000002E-4</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204.21</v>
    <v>Software &amp; IT Services</v>
    <v>Stock</v>
    <v>45233.906148078124</v>
    <v>9</v>
    <v>201.35</v>
    <v>20674230000</v>
    <v>VERISIGN, INC.</v>
    <v>VERISIGN, INC.</v>
    <v>202.22</v>
    <v>28.5701</v>
    <v>200.35</v>
    <v>202.49</v>
    <v>202.33</v>
    <v>102100000</v>
    <v>VRSN</v>
    <v>VERISIGN, INC. (XNAS:VRSN)</v>
    <v>436341</v>
    <v>541162</v>
    <v>1995</v>
  </rv>
  <rv s="2">
    <v>10</v>
  </rv>
  <rv s="0">
    <v>https://www.bing.com/financeapi/forcetrigger?t=a21m4c&amp;q=XNAS%3aQLYS&amp;form=skydnc</v>
    <v>Learn more on Bing</v>
  </rv>
  <rv s="1">
    <v>0</v>
    <v>QUALYS, INC. (XNAS:QLYS)</v>
    <v>2</v>
    <v>3</v>
    <v>Finance</v>
    <v>4</v>
    <v>en-US</v>
    <v>a21m4c</v>
    <v>268435456</v>
    <v>1</v>
    <v>Powered by Refinitiv</v>
    <v>171.77</v>
    <v>101.1</v>
    <v>0.53580000000000005</v>
    <v>17.28</v>
    <v>0.113148</v>
    <v>0.57999999999999996</v>
    <v>3.4120000000000001E-3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171.77</v>
    <v>Software &amp; IT Services</v>
    <v>Stock</v>
    <v>45233.972692476564</v>
    <v>12</v>
    <v>153.96</v>
    <v>6241053000</v>
    <v>QUALYS, INC.</v>
    <v>QUALYS, INC.</v>
    <v>156.1</v>
    <v>41.318399999999997</v>
    <v>152.72</v>
    <v>170</v>
    <v>170.58</v>
    <v>36712070</v>
    <v>QLYS</v>
    <v>QUALYS, INC. (XNAS:QLYS)</v>
    <v>1032116</v>
    <v>338205</v>
    <v>1999</v>
  </rv>
  <rv s="2">
    <v>13</v>
  </rv>
  <rv s="0">
    <v>https://www.bing.com/financeapi/forcetrigger?t=a1zgm7&amp;q=XNAS%3aPANW&amp;form=skydnc</v>
    <v>Learn more on Bing</v>
  </rv>
  <rv s="1">
    <v>0</v>
    <v>PALO ALTO NETWORKS, INC. (XNAS:PANW)</v>
    <v>2</v>
    <v>3</v>
    <v>Finance</v>
    <v>4</v>
    <v>en-US</v>
    <v>a1zgm7</v>
    <v>268435456</v>
    <v>1</v>
    <v>Powered by Refinitiv</v>
    <v>265.89999999999998</v>
    <v>132.22</v>
    <v>1.1194</v>
    <v>-6.83</v>
    <v>-2.7281E-2</v>
    <v>0.77</v>
    <v>3.1619999999999999E-3</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246.2499</v>
    <v>Software &amp; IT Services</v>
    <v>Stock</v>
    <v>45233.99987612266</v>
    <v>15</v>
    <v>241.05</v>
    <v>75693000000</v>
    <v>PALO ALTO NETWORKS, INC.</v>
    <v>PALO ALTO NETWORKS, INC.</v>
    <v>244.52</v>
    <v>197.5461</v>
    <v>250.36</v>
    <v>243.53</v>
    <v>244.3</v>
    <v>310815900</v>
    <v>PANW</v>
    <v>PALO ALTO NETWORKS, INC. (XNAS:PANW)</v>
    <v>7612192</v>
    <v>2861666</v>
    <v>2005</v>
  </rv>
  <rv s="2">
    <v>16</v>
  </rv>
  <rv s="0">
    <v>https://www.bing.com/financeapi/forcetrigger?t=a1svnm&amp;q=XNYS%3aFICO&amp;form=skydnc</v>
    <v>Learn more on Bing</v>
  </rv>
  <rv s="1">
    <v>0</v>
    <v>FAIR ISAAC CORPORATION (XNYS:FICO)</v>
    <v>2</v>
    <v>3</v>
    <v>Finance</v>
    <v>4</v>
    <v>en-US</v>
    <v>a1svnm</v>
    <v>268435456</v>
    <v>1</v>
    <v>Powered by Refinitiv</v>
    <v>940.1</v>
    <v>427.09</v>
    <v>1.1812</v>
    <v>29.72</v>
    <v>3.2996999999999999E-2</v>
    <v>-3.31</v>
    <v>-3.558E-3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932.245</v>
    <v>Software &amp; IT Services</v>
    <v>Stock</v>
    <v>45233.958333356248</v>
    <v>18</v>
    <v>910.84</v>
    <v>23127400000</v>
    <v>FAIR ISAAC CORPORATION</v>
    <v>FAIR ISAAC CORPORATION</v>
    <v>910.84</v>
    <v>54.711599999999997</v>
    <v>900.69</v>
    <v>930.41</v>
    <v>927.1</v>
    <v>24857210</v>
    <v>FICO</v>
    <v>FAIR ISAAC CORPORATION (XNYS:FICO)</v>
    <v>171360</v>
    <v>209042</v>
    <v>1987</v>
  </rv>
  <rv s="2">
    <v>19</v>
  </rv>
  <rv s="0">
    <v>https://www.bing.com/financeapi/forcetrigger?t=bwvem7&amp;q=XNAS%3aABNB&amp;form=skydnc</v>
    <v>Learn more on Bing</v>
  </rv>
  <rv s="1">
    <v>0</v>
    <v>AIRBNB, INC. (XNAS:ABNB)</v>
    <v>2</v>
    <v>3</v>
    <v>Finance</v>
    <v>4</v>
    <v>en-US</v>
    <v>bwvem7</v>
    <v>268435456</v>
    <v>1</v>
    <v>Powered by Refinitiv</v>
    <v>154.94999999999999</v>
    <v>81.91</v>
    <v>1.6339999999999999</v>
    <v>7.14</v>
    <v>6.1817999999999998E-2</v>
    <v>-0.18</v>
    <v>-1.4680000000000001E-3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123.45</v>
    <v>Software &amp; IT Services</v>
    <v>Stock</v>
    <v>45233.999896990623</v>
    <v>21</v>
    <v>117.38</v>
    <v>79382870000</v>
    <v>AIRBNB, INC.</v>
    <v>AIRBNB, INC.</v>
    <v>117.98</v>
    <v>13.974</v>
    <v>115.5</v>
    <v>122.64</v>
    <v>122.46</v>
    <v>647283600</v>
    <v>ABNB</v>
    <v>AIRBNB, INC. (XNAS:ABNB)</v>
    <v>9020387</v>
    <v>5462952</v>
    <v>2008</v>
  </rv>
  <rv s="2">
    <v>22</v>
  </rv>
  <rv s="0">
    <v>https://www.bing.com/financeapi/forcetrigger?t=bkg1hw&amp;q=XNYS%3aESTC&amp;form=skydnc</v>
    <v>Learn more on Bing</v>
  </rv>
  <rv s="3">
    <v>5</v>
    <v>Elastic NV (XNYS:ESTC)</v>
    <v>2</v>
    <v>6</v>
    <v>Finance</v>
    <v>4</v>
    <v>en-US</v>
    <v>bkg1hw</v>
    <v>268435456</v>
    <v>1</v>
    <v>Powered by Refinitiv</v>
    <v>84.04</v>
    <v>46.18</v>
    <v>0.86890000000000001</v>
    <v>1.46</v>
    <v>2.0600999999999998E-2</v>
    <v>-0.03</v>
    <v>-4.1480000000000005E-4</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72.855000000000004</v>
    <v>Software &amp; IT Services</v>
    <v>Stock</v>
    <v>45233.958333367969</v>
    <v>24</v>
    <v>70.25</v>
    <v>7135077000</v>
    <v>Elastic NV</v>
    <v>Elastic NV</v>
    <v>70.44</v>
    <v>70.87</v>
    <v>72.33</v>
    <v>72.3</v>
    <v>98646160</v>
    <v>ESTC</v>
    <v>Elastic NV (XNYS:ESTC)</v>
    <v>2075400</v>
    <v>1400233</v>
    <v>2012</v>
  </rv>
  <rv s="2">
    <v>25</v>
  </rv>
  <rv s="0">
    <v>https://www.bing.com/financeapi/forcetrigger?t=a1u3rw&amp;q=XNAS%3aGOOGL&amp;form=skydnc</v>
    <v>Learn more on Bing</v>
  </rv>
  <rv s="1">
    <v>0</v>
    <v>ALPHABET INC. (XNAS:GOOGL)</v>
    <v>2</v>
    <v>3</v>
    <v>Finance</v>
    <v>4</v>
    <v>en-US</v>
    <v>a1u3rw</v>
    <v>268435456</v>
    <v>1</v>
    <v>Powered by Refinitiv</v>
    <v>141.22</v>
    <v>84.86</v>
    <v>1.0485</v>
    <v>1.61</v>
    <v>1.2627999999999999E-2</v>
    <v>-0.09</v>
    <v>-6.9709999999999998E-4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129.52500000000001</v>
    <v>Software &amp; IT Services</v>
    <v>Stock</v>
    <v>45233.999693298436</v>
    <v>27</v>
    <v>127.86</v>
    <v>1623086000000</v>
    <v>ALPHABET INC.</v>
    <v>ALPHABET INC.</v>
    <v>128.02000000000001</v>
    <v>24.4541</v>
    <v>127.49</v>
    <v>129.1</v>
    <v>129.01</v>
    <v>12516000000</v>
    <v>GOOGL</v>
    <v>ALPHABET INC. (XNAS:GOOGL)</v>
    <v>26393109</v>
    <v>30753192</v>
    <v>2015</v>
  </rv>
  <rv s="2">
    <v>28</v>
  </rv>
  <rv s="0">
    <v>https://www.bing.com/financeapi/forcetrigger?t=a1pejc&amp;q=XNAS%3aCDNS&amp;form=skydnc</v>
    <v>Learn more on Bing</v>
  </rv>
  <rv s="1">
    <v>0</v>
    <v>CADENCE DESIGN SYSTEMS, INC. (XNAS:CDNS)</v>
    <v>2</v>
    <v>3</v>
    <v>Finance</v>
    <v>4</v>
    <v>en-US</v>
    <v>a1pejc</v>
    <v>268435456</v>
    <v>1</v>
    <v>Powered by Refinitiv</v>
    <v>255.85</v>
    <v>141.62</v>
    <v>1.0390999999999999</v>
    <v>5.0599999999999996</v>
    <v>2.0697E-2</v>
    <v>0.22</v>
    <v>8.8160000000000007E-4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250.99850000000001</v>
    <v>Software &amp; IT Services</v>
    <v>Stock</v>
    <v>45233.99459407344</v>
    <v>30</v>
    <v>245.45</v>
    <v>67890350000</v>
    <v>CADENCE DESIGN SYSTEMS, INC.</v>
    <v>CADENCE DESIGN SYSTEMS, INC.</v>
    <v>245.94</v>
    <v>69.666300000000007</v>
    <v>244.48</v>
    <v>249.54</v>
    <v>249.76</v>
    <v>272062000</v>
    <v>CDNS</v>
    <v>CADENCE DESIGN SYSTEMS, INC. (XNAS:CDNS)</v>
    <v>1525618</v>
    <v>1360563</v>
    <v>1987</v>
  </rv>
  <rv s="2">
    <v>31</v>
  </rv>
  <rv s="0">
    <v>https://www.bing.com/financeapi/forcetrigger?t=a24nyc&amp;q=XNYS%3aTWLO&amp;form=skydnc</v>
    <v>Learn more on Bing</v>
  </rv>
  <rv s="3">
    <v>5</v>
    <v>TWILIO INC. (XNYS:TWLO)</v>
    <v>2</v>
    <v>6</v>
    <v>Finance</v>
    <v>4</v>
    <v>en-US</v>
    <v>a24nyc</v>
    <v>268435456</v>
    <v>1</v>
    <v>Powered by Refinitiv</v>
    <v>79.7</v>
    <v>42</v>
    <v>1.3284</v>
    <v>1.91</v>
    <v>3.6596999999999998E-2</v>
    <v>0.19</v>
    <v>3.5119999999999999E-3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54.53</v>
    <v>Software &amp; IT Services</v>
    <v>Stock</v>
    <v>45233.995777245313</v>
    <v>33</v>
    <v>53.02</v>
    <v>9798403000</v>
    <v>TWILIO INC.</v>
    <v>TWILIO INC.</v>
    <v>53.25</v>
    <v>52.19</v>
    <v>54.1</v>
    <v>54.29</v>
    <v>181116500</v>
    <v>TWLO</v>
    <v>TWILIO INC. (XNYS:TWLO)</v>
    <v>3623882</v>
    <v>1801097</v>
    <v>2008</v>
  </rv>
  <rv s="2">
    <v>34</v>
  </rv>
  <rv s="0">
    <v>https://www.bing.com/financeapi/forcetrigger?t=a1xh8m&amp;q=XNAS%3aMELI&amp;form=skydnc</v>
    <v>Learn more on Bing</v>
  </rv>
  <rv s="1">
    <v>0</v>
    <v>MERCADOLIBRE, INC. (XNAS:MELI)</v>
    <v>2</v>
    <v>3</v>
    <v>Finance</v>
    <v>4</v>
    <v>en-US</v>
    <v>a1xh8m</v>
    <v>268435456</v>
    <v>1</v>
    <v>Powered by Refinitiv</v>
    <v>1451.56</v>
    <v>815.85500000000002</v>
    <v>1.5397000000000001</v>
    <v>68.290000000000006</v>
    <v>5.1753999999999994E-2</v>
    <v>-0.79</v>
    <v>-5.6930000000000001E-4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1393.78</v>
    <v>Software &amp; IT Services</v>
    <v>Stock</v>
    <v>45233.998626758592</v>
    <v>36</v>
    <v>1346.57</v>
    <v>69518100000</v>
    <v>MERCADOLIBRE, INC.</v>
    <v>MERCADOLIBRE, INC.</v>
    <v>1346.57</v>
    <v>67.4953</v>
    <v>1319.5</v>
    <v>1387.79</v>
    <v>1387</v>
    <v>50092670</v>
    <v>MELI</v>
    <v>MERCADOLIBRE, INC. (XNAS:MELI)</v>
    <v>734896</v>
    <v>384911</v>
    <v>1999</v>
  </rv>
  <rv s="2">
    <v>37</v>
  </rv>
  <rv s="0">
    <v>https://www.bing.com/financeapi/forcetrigger?t=aaxn6h&amp;q=XTSE%3aCSU&amp;form=skydnc</v>
    <v>Learn more on Bing</v>
  </rv>
  <rv s="1">
    <v>0</v>
    <v>Constellation Software Inc. (XTSE:CSU)</v>
    <v>2</v>
    <v>7</v>
    <v>Finance</v>
    <v>8</v>
    <v>en-US</v>
    <v>aaxn6h</v>
    <v>268435456</v>
    <v>1</v>
    <v>Powered by Refinitiv</v>
    <v>2905.4</v>
    <v>1827.33</v>
    <v>0.82179999999999997</v>
    <v>11.7</v>
    <v>4.1010000000000005E-3</v>
    <v>0.83</v>
    <v>2.898E-4</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2896.89</v>
    <v>Software &amp; IT Services</v>
    <v>Stock</v>
    <v>45233.833333333336</v>
    <v>39</v>
    <v>2824.07</v>
    <v>60703350000</v>
    <v>Constellation Software Inc.</v>
    <v>Constellation Software Inc.</v>
    <v>2867.4</v>
    <v>94.18</v>
    <v>2852.81</v>
    <v>2864.51</v>
    <v>2865.34</v>
    <v>21191530</v>
    <v>CSU</v>
    <v>Constellation Software Inc. (XTSE:CSU)</v>
    <v>31339</v>
    <v>23260</v>
    <v>2002</v>
  </rv>
  <rv s="2">
    <v>40</v>
  </rv>
  <rv s="0">
    <v>https://www.bing.com/financeapi/forcetrigger?t=a239hw&amp;q=XNAS%3aSNPS&amp;form=skydnc</v>
    <v>Learn more on Bing</v>
  </rv>
  <rv s="1">
    <v>0</v>
    <v>SYNOPSYS, INC. (XNAS:SNPS)</v>
    <v>2</v>
    <v>3</v>
    <v>Finance</v>
    <v>4</v>
    <v>en-US</v>
    <v>a239hw</v>
    <v>268435456</v>
    <v>1</v>
    <v>Powered by Refinitiv</v>
    <v>502.66</v>
    <v>275.33</v>
    <v>1.0744</v>
    <v>9.3000000000000007</v>
    <v>1.9429999999999999E-2</v>
    <v>3.93</v>
    <v>8.0540000000000004E-3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492.24</v>
    <v>Software &amp; IT Services</v>
    <v>Stock</v>
    <v>45233.997782117971</v>
    <v>42</v>
    <v>480.62</v>
    <v>74207780000</v>
    <v>SYNOPSYS, INC.</v>
    <v>SYNOPSYS, INC.</v>
    <v>482.46</v>
    <v>73.486199999999997</v>
    <v>478.64</v>
    <v>487.94</v>
    <v>491.87</v>
    <v>152083800</v>
    <v>SNPS</v>
    <v>SYNOPSYS, INC. (XNAS:SNPS)</v>
    <v>710648</v>
    <v>790800</v>
    <v>1987</v>
  </rv>
  <rv s="2">
    <v>43</v>
  </rv>
  <rv s="0">
    <v>https://www.bing.com/financeapi/forcetrigger?t=a1yoa2&amp;q=XNYS%3aNOW&amp;form=skydnc</v>
    <v>Learn more on Bing</v>
  </rv>
  <rv s="1">
    <v>0</v>
    <v>SERVICENOW, INC. (XNYS:NOW)</v>
    <v>2</v>
    <v>3</v>
    <v>Finance</v>
    <v>4</v>
    <v>en-US</v>
    <v>a1yoa2</v>
    <v>268435456</v>
    <v>1</v>
    <v>Powered by Refinitiv</v>
    <v>614.35990000000004</v>
    <v>351.25</v>
    <v>0.99260000000000004</v>
    <v>7.33</v>
    <v>1.2228000000000001E-2</v>
    <v>0.24</v>
    <v>3.9550000000000002E-4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611.79</v>
    <v>Software &amp; IT Services</v>
    <v>Stock</v>
    <v>45233.99935927031</v>
    <v>45</v>
    <v>592.48</v>
    <v>124385800000</v>
    <v>SERVICENOW, INC.</v>
    <v>SERVICENOW, INC.</v>
    <v>600.58000000000004</v>
    <v>77.581299999999999</v>
    <v>599.42999999999995</v>
    <v>606.76</v>
    <v>607</v>
    <v>205000000</v>
    <v>NOW</v>
    <v>SERVICENOW, INC. (XNYS:NOW)</v>
    <v>1478424</v>
    <v>1308702</v>
    <v>2012</v>
  </rv>
  <rv s="2">
    <v>46</v>
  </rv>
  <rv s="0">
    <v>https://www.bing.com/financeapi/forcetrigger?t=a22777&amp;q=XNYS%3aROP&amp;form=skydnc</v>
    <v>Learn more on Bing</v>
  </rv>
  <rv s="1">
    <v>0</v>
    <v>ROPER TECHNOLOGIES, INC. (XNAS:ROP)</v>
    <v>2</v>
    <v>3</v>
    <v>Finance</v>
    <v>4</v>
    <v>en-US</v>
    <v>a22777</v>
    <v>268435456</v>
    <v>1</v>
    <v>Powered by Refinitiv</v>
    <v>508.9</v>
    <v>397.66500000000002</v>
    <v>1.0136000000000001</v>
    <v>8.49</v>
    <v>1.7183999999999998E-2</v>
    <v>-0.15</v>
    <v>-2.9849999999999999E-4</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505.74</v>
    <v>Software &amp; IT Services</v>
    <v>Stock</v>
    <v>45233.906821296092</v>
    <v>48</v>
    <v>495.33</v>
    <v>53626500000</v>
    <v>ROPER TECHNOLOGIES, INC.</v>
    <v>ROPER TECHNOLOGIES, INC.</v>
    <v>495.33</v>
    <v>42.790700000000001</v>
    <v>494.05</v>
    <v>502.54</v>
    <v>502.39</v>
    <v>106710900</v>
    <v>ROP</v>
    <v>ROPER TECHNOLOGIES, INC. (XNAS:ROP)</v>
    <v>613238</v>
    <v>452807</v>
    <v>1981</v>
  </rv>
  <rv s="2">
    <v>49</v>
  </rv>
  <rv s="0">
    <v>https://www.bing.com/financeapi/forcetrigger?t=a1xa27&amp;q=XNAS%3aMANH&amp;form=skydnc</v>
    <v>Learn more on Bing</v>
  </rv>
  <rv s="1">
    <v>0</v>
    <v>MANHATTAN ASSOCIATES, INC. (XNAS:MANH)</v>
    <v>2</v>
    <v>3</v>
    <v>Finance</v>
    <v>4</v>
    <v>en-US</v>
    <v>a1xa27</v>
    <v>268435456</v>
    <v>1</v>
    <v>Powered by Refinitiv</v>
    <v>211.81</v>
    <v>107.51</v>
    <v>1.5087999999999999</v>
    <v>7.97</v>
    <v>3.9673E-2</v>
    <v>1.02</v>
    <v>4.8840000000000003E-3</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209.86</v>
    <v>Software &amp; IT Services</v>
    <v>Stock</v>
    <v>45233.991982418753</v>
    <v>51</v>
    <v>200.77</v>
    <v>12858500000</v>
    <v>MANHATTAN ASSOCIATES, INC.</v>
    <v>MANHATTAN ASSOCIATES, INC.</v>
    <v>201.1</v>
    <v>75.947400000000002</v>
    <v>200.89</v>
    <v>208.86</v>
    <v>209.88</v>
    <v>61565160</v>
    <v>MANH</v>
    <v>MANHATTAN ASSOCIATES, INC. (XNAS:MANH)</v>
    <v>473705</v>
    <v>451573</v>
    <v>1998</v>
  </rv>
  <rv s="2">
    <v>52</v>
  </rv>
  <rv s="0">
    <v>https://www.bing.com/financeapi/forcetrigger?t=a1mw4c&amp;q=XNAS%3aADP&amp;form=skydnc</v>
    <v>Learn more on Bing</v>
  </rv>
  <rv s="1">
    <v>0</v>
    <v>AUTOMATIC DATA PROCESSING, INC. (XNAS:ADP)</v>
    <v>2</v>
    <v>3</v>
    <v>Finance</v>
    <v>4</v>
    <v>en-US</v>
    <v>a1mw4c</v>
    <v>268435456</v>
    <v>1</v>
    <v>Powered by Refinitiv</v>
    <v>274.92</v>
    <v>201.46</v>
    <v>0.83379999999999999</v>
    <v>0.75</v>
    <v>3.4320000000000002E-3</v>
    <v>0</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222.315</v>
    <v>Software &amp; IT Services</v>
    <v>Stock</v>
    <v>45233.943992267967</v>
    <v>54</v>
    <v>216.42</v>
    <v>90289930000</v>
    <v>AUTOMATIC DATA PROCESSING, INC.</v>
    <v>AUTOMATIC DATA PROCESSING, INC.</v>
    <v>221.03</v>
    <v>25.966100000000001</v>
    <v>218.56</v>
    <v>219.31</v>
    <v>219.31</v>
    <v>411700000</v>
    <v>ADP</v>
    <v>AUTOMATIC DATA PROCESSING, INC. (XNAS:ADP)</v>
    <v>2455292</v>
    <v>1698006</v>
    <v>1961</v>
  </rv>
  <rv s="2">
    <v>55</v>
  </rv>
  <rv s="0">
    <v>https://www.bing.com/financeapi/forcetrigger?t=bq8rqh&amp;q=XNAS%3aCRWD&amp;form=skydnc</v>
    <v>Learn more on Bing</v>
  </rv>
  <rv s="3">
    <v>5</v>
    <v>CROWDSTRIKE HOLDINGS, INC. (XNAS:CRWD)</v>
    <v>2</v>
    <v>6</v>
    <v>Finance</v>
    <v>4</v>
    <v>en-US</v>
    <v>bq8rqh</v>
    <v>268435456</v>
    <v>1</v>
    <v>Powered by Refinitiv</v>
    <v>191.99</v>
    <v>92.25</v>
    <v>0.92779999999999996</v>
    <v>5.44</v>
    <v>2.9759000000000001E-2</v>
    <v>-0.04</v>
    <v>-2.1250000000000002E-4</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188.74</v>
    <v>Software &amp; IT Services</v>
    <v>Stock</v>
    <v>45233.999669073441</v>
    <v>57</v>
    <v>178.35</v>
    <v>44949490000</v>
    <v>CROWDSTRIKE HOLDINGS, INC.</v>
    <v>CROWDSTRIKE HOLDINGS, INC.</v>
    <v>182.67</v>
    <v>182.8</v>
    <v>188.24</v>
    <v>188.2</v>
    <v>238788200</v>
    <v>CRWD</v>
    <v>CROWDSTRIKE HOLDINGS, INC. (XNAS:CRWD)</v>
    <v>3262990</v>
    <v>2967728</v>
    <v>2011</v>
  </rv>
  <rv s="2">
    <v>58</v>
  </rv>
  <rv s="0">
    <v>https://www.bing.com/financeapi/forcetrigger?t=azbtyc&amp;q=XNAS%3aZS&amp;form=skydnc</v>
    <v>Learn more on Bing</v>
  </rv>
  <rv s="3">
    <v>5</v>
    <v>ZSCALER, INC. (XNAS:ZS)</v>
    <v>2</v>
    <v>6</v>
    <v>Finance</v>
    <v>4</v>
    <v>en-US</v>
    <v>azbtyc</v>
    <v>268435456</v>
    <v>1</v>
    <v>Powered by Refinitiv</v>
    <v>177.69</v>
    <v>84.93</v>
    <v>0.79869999999999997</v>
    <v>5.18</v>
    <v>3.2539999999999999E-2</v>
    <v>0.13</v>
    <v>7.9089999999999998E-4</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166.09</v>
    <v>Software &amp; IT Services</v>
    <v>Stock</v>
    <v>45233.999693772654</v>
    <v>60</v>
    <v>155.51</v>
    <v>24190130000</v>
    <v>ZSCALER, INC.</v>
    <v>ZSCALER, INC.</v>
    <v>158.44</v>
    <v>159.19</v>
    <v>164.37</v>
    <v>164.5</v>
    <v>147168800</v>
    <v>ZS</v>
    <v>ZSCALER, INC. (XNAS:ZS)</v>
    <v>2640773</v>
    <v>1684870</v>
    <v>2007</v>
  </rv>
  <rv s="2">
    <v>61</v>
  </rv>
  <rv s="0">
    <v>https://www.bing.com/financeapi/forcetrigger?t=a25jnm&amp;q=XNAS%3aVRSK&amp;form=skydnc</v>
    <v>Learn more on Bing</v>
  </rv>
  <rv s="1">
    <v>0</v>
    <v>VERISK ANALYTICS, INC. (XNAS:VRSK)</v>
    <v>2</v>
    <v>3</v>
    <v>Finance</v>
    <v>4</v>
    <v>en-US</v>
    <v>a25jnm</v>
    <v>268435456</v>
    <v>1</v>
    <v>Powered by Refinitiv</v>
    <v>249.26</v>
    <v>166.46</v>
    <v>0.84850000000000003</v>
    <v>0.75</v>
    <v>3.2629999999999998E-3</v>
    <v>-0.31</v>
    <v>-1.3439999999999999E-3</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233.71</v>
    <v>Software &amp; IT Services</v>
    <v>Stock</v>
    <v>45233.985514849221</v>
    <v>63</v>
    <v>228.15</v>
    <v>33446140000</v>
    <v>VERISK ANALYTICS, INC.</v>
    <v>VERISK ANALYTICS, INC.</v>
    <v>230.36</v>
    <v>46.801900000000003</v>
    <v>229.87</v>
    <v>230.62</v>
    <v>230.31</v>
    <v>145027100</v>
    <v>VRSK</v>
    <v>VERISK ANALYTICS, INC. (XNAS:VRSK)</v>
    <v>967237</v>
    <v>1074169</v>
    <v>2008</v>
  </rv>
  <rv s="2">
    <v>64</v>
  </rv>
  <rv s="0">
    <v>https://www.bing.com/financeapi/forcetrigger?t=c11cur&amp;q=XNAS%3aGLBE&amp;form=skydnc</v>
    <v>Learn more on Bing</v>
  </rv>
  <rv s="4">
    <v>9</v>
    <v>GLOBAL-E ONLINE LTD (XNAS:GLBE)</v>
    <v>2</v>
    <v>10</v>
    <v>Finance</v>
    <v>4</v>
    <v>en-US</v>
    <v>c11cur</v>
    <v>268435456</v>
    <v>1</v>
    <v>Powered by Refinitiv</v>
    <v>45.72</v>
    <v>18.14</v>
    <v>0.97</v>
    <v>2.6884999999999999E-2</v>
    <v>0.22</v>
    <v>5.9379999999999997E-3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37.659999999999997</v>
    <v>Software &amp; IT Services</v>
    <v>Stock</v>
    <v>45233.922227928124</v>
    <v>66</v>
    <v>36.58</v>
    <v>6085594000</v>
    <v>GLOBAL-E ONLINE LTD</v>
    <v>GLOBAL-E ONLINE LTD</v>
    <v>36.619999999999997</v>
    <v>36.08</v>
    <v>37.049999999999997</v>
    <v>37.270000000000003</v>
    <v>164253600</v>
    <v>GLBE</v>
    <v>GLOBAL-E ONLINE LTD (XNAS:GLBE)</v>
    <v>965804</v>
    <v>1063184</v>
    <v>2013</v>
  </rv>
  <rv s="2">
    <v>67</v>
  </rv>
  <rv s="0">
    <v>https://www.bing.com/financeapi/forcetrigger?t=brjvjc&amp;q=XNAS%3aDDOG&amp;form=skydnc</v>
    <v>Learn more on Bing</v>
  </rv>
  <rv s="3">
    <v>5</v>
    <v>DATADOG, INC. (XNAS:DDOG)</v>
    <v>2</v>
    <v>6</v>
    <v>Finance</v>
    <v>4</v>
    <v>en-US</v>
    <v>brjvjc</v>
    <v>268435456</v>
    <v>1</v>
    <v>Powered by Refinitiv</v>
    <v>118.02</v>
    <v>61.34</v>
    <v>1.0033000000000001</v>
    <v>2.8</v>
    <v>3.5335999999999999E-2</v>
    <v>0.34</v>
    <v>4.1440000000000001E-3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83.05</v>
    <v>Software &amp; IT Services</v>
    <v>Stock</v>
    <v>45233.99974736094</v>
    <v>69</v>
    <v>79</v>
    <v>26662960000</v>
    <v>DATADOG, INC.</v>
    <v>DATADOG, INC.</v>
    <v>79.47</v>
    <v>79.239999999999995</v>
    <v>82.04</v>
    <v>82.38</v>
    <v>324999500</v>
    <v>DDOG</v>
    <v>DATADOG, INC. (XNAS:DDOG)</v>
    <v>5744698</v>
    <v>3854647</v>
    <v>2010</v>
  </rv>
  <rv s="2">
    <v>70</v>
  </rv>
  <rv s="0">
    <v>https://www.bing.com/financeapi/forcetrigger?t=c3jojc&amp;q=XNAS%3aGTLB&amp;form=skydnc</v>
    <v>Learn more on Bing</v>
  </rv>
  <rv s="3">
    <v>5</v>
    <v>Gitlab Inc. (XNAS:GTLB)</v>
    <v>2</v>
    <v>6</v>
    <v>Finance</v>
    <v>4</v>
    <v>en-US</v>
    <v>c3jojc</v>
    <v>268435456</v>
    <v>1</v>
    <v>Powered by Refinitiv</v>
    <v>58.7</v>
    <v>26.24</v>
    <v>2.504</v>
    <v>0.71</v>
    <v>1.7047E-2</v>
    <v>-0.22</v>
    <v>-5.1939999999999998E-3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42.72</v>
    <v>Software &amp; IT Services</v>
    <v>Stock</v>
    <v>45233.996945914063</v>
    <v>72</v>
    <v>40.85</v>
    <v>6553092000</v>
    <v>Gitlab Inc.</v>
    <v>Gitlab Inc.</v>
    <v>41.43</v>
    <v>41.65</v>
    <v>42.36</v>
    <v>42.14</v>
    <v>154700000</v>
    <v>GTLB</v>
    <v>Gitlab Inc. (XNAS:GTLB)</v>
    <v>3047016</v>
    <v>1283574</v>
    <v>2014</v>
  </rv>
  <rv s="2">
    <v>73</v>
  </rv>
  <rv s="0">
    <v>http://commons.wikimedia.org/wiki/File:MongoDB_Logo.svg</v>
    <v>&lt;a rel="nofollow" class="external text" href="https://www.mongodb.com/legal/trademark-usage-guidelines"&gt;MongoDB, Inc.&lt;/a&gt;</v>
  </rv>
  <rv s="0">
    <v>http://en.wikipedia.org/wiki/MongoDB_Inc.</v>
    <v>Wikipedia</v>
  </rv>
  <rv s="5">
    <v>75</v>
    <v>76</v>
  </rv>
  <rv s="6">
    <v>15</v>
    <v>https://www.bing.com/th?id=AMMS_e1db2e3234bc1bb199e8aee07d2a0340&amp;qlt=95</v>
    <v>77</v>
    <v>0</v>
    <v>https://www.bing.com/images/search?form=xlimg&amp;q=10gen</v>
    <v>Image of MONGODB, INC.</v>
  </rv>
  <rv s="0">
    <v>https://www.bing.com/financeapi/forcetrigger?t=a1xf1h&amp;q=XNAS%3aMDB&amp;form=skydnc</v>
    <v>Learn more on Bing</v>
  </rv>
  <rv s="7">
    <v>11</v>
    <v>MONGODB, INC. (XNAS:MDB)</v>
    <v>13</v>
    <v>14</v>
    <v>Finance</v>
    <v>4</v>
    <v>en-US</v>
    <v>a1xf1h</v>
    <v>268435456</v>
    <v>1</v>
    <v>Powered by Refinitiv</v>
    <v>439</v>
    <v>135.15</v>
    <v>1.145</v>
    <v>14.11</v>
    <v>4.2888000000000003E-2</v>
    <v>0.87</v>
    <v>2.5360000000000001E-3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343.7</v>
    <v>78</v>
    <v>Software &amp; IT Services</v>
    <v>Stock</v>
    <v>45233.999542140627</v>
    <v>79</v>
    <v>328.54</v>
    <v>24479050000</v>
    <v>MONGODB, INC.</v>
    <v>MONGODB, INC.</v>
    <v>332.74</v>
    <v>329</v>
    <v>343.11</v>
    <v>343.98</v>
    <v>71344620</v>
    <v>MDB</v>
    <v>MONGODB, INC. (XNAS:MDB)</v>
    <v>1589106</v>
    <v>1042322</v>
    <v>2007</v>
  </rv>
  <rv s="2">
    <v>80</v>
  </rv>
  <rv s="0">
    <v>https://www.bing.com/financeapi/forcetrigger?t=a1nhlh&amp;q=XNAS%3aAMZN&amp;form=skydnc</v>
    <v>Learn more on Bing</v>
  </rv>
  <rv s="1">
    <v>0</v>
    <v>AMAZON.COM, INC. (XNAS:AMZN)</v>
    <v>2</v>
    <v>3</v>
    <v>Finance</v>
    <v>4</v>
    <v>en-US</v>
    <v>a1nhlh</v>
    <v>268435456</v>
    <v>1</v>
    <v>Powered by Refinitiv</v>
    <v>145.86000000000001</v>
    <v>81.430000000000007</v>
    <v>1.1725000000000001</v>
    <v>0.53</v>
    <v>3.8390000000000004E-3</v>
    <v>-0.16</v>
    <v>-1.1540000000000001E-3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139.49</v>
    <v>Diversified Retail</v>
    <v>Stock</v>
    <v>45233.999949756253</v>
    <v>82</v>
    <v>137.44999999999999</v>
    <v>1432297000000</v>
    <v>AMAZON.COM, INC.</v>
    <v>AMAZON.COM, INC.</v>
    <v>138.99</v>
    <v>72.082700000000003</v>
    <v>138.07</v>
    <v>138.6</v>
    <v>138.44</v>
    <v>10334030000</v>
    <v>AMZN</v>
    <v>AMAZON.COM, INC. (XNAS:AMZN)</v>
    <v>44059805</v>
    <v>56035382</v>
    <v>1996</v>
  </rv>
  <rv s="2">
    <v>83</v>
  </rv>
  <rv s="0">
    <v>https://www.bing.com/financeapi/forcetrigger?t=bvlqa2&amp;q=XNYS%3aSNOW&amp;form=skydnc</v>
    <v>Learn more on Bing</v>
  </rv>
  <rv s="3">
    <v>5</v>
    <v>SNOWFLAKE INC. (XNYS:SNOW)</v>
    <v>2</v>
    <v>6</v>
    <v>Finance</v>
    <v>4</v>
    <v>en-US</v>
    <v>bvlqa2</v>
    <v>268435456</v>
    <v>1</v>
    <v>Powered by Refinitiv</v>
    <v>193.94</v>
    <v>119.27</v>
    <v>1.647</v>
    <v>7.24</v>
    <v>5.0717999999999999E-2</v>
    <v>-0.1</v>
    <v>-6.6669999999999989E-4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150.28</v>
    <v>Software &amp; IT Services</v>
    <v>Stock</v>
    <v>45233.999755358593</v>
    <v>85</v>
    <v>142.72</v>
    <v>49451700000</v>
    <v>SNOWFLAKE INC.</v>
    <v>SNOWFLAKE INC.</v>
    <v>143</v>
    <v>142.75</v>
    <v>149.99</v>
    <v>149.88999999999999</v>
    <v>329700000</v>
    <v>SNOW</v>
    <v>SNOWFLAKE INC. (XNYS:SNOW)</v>
    <v>5105651</v>
    <v>3507352</v>
    <v>2012</v>
  </rv>
  <rv s="2">
    <v>86</v>
  </rv>
  <rv s="0">
    <v>https://www.bing.com/financeapi/forcetrigger?t=a1q8r7&amp;q=XNAS%3aCPRT&amp;form=skydnc</v>
    <v>Learn more on Bing</v>
  </rv>
  <rv s="1">
    <v>0</v>
    <v>COPART, INC. (XNAS:CPRT)</v>
    <v>2</v>
    <v>3</v>
    <v>Finance</v>
    <v>4</v>
    <v>en-US</v>
    <v>a1q8r7</v>
    <v>268435456</v>
    <v>1</v>
    <v>Powered by Refinitiv</v>
    <v>47.384999999999998</v>
    <v>27.79</v>
    <v>1.1872</v>
    <v>0.68</v>
    <v>1.5028E-2</v>
    <v>0.32</v>
    <v>6.9670000000000001E-3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46.195</v>
    <v>Software &amp; IT Services</v>
    <v>Stock</v>
    <v>45233.98988144609</v>
    <v>88</v>
    <v>45.52</v>
    <v>44101230000</v>
    <v>COPART, INC.</v>
    <v>COPART, INC.</v>
    <v>45.61</v>
    <v>47.261200000000002</v>
    <v>45.25</v>
    <v>45.93</v>
    <v>46.25</v>
    <v>960183500</v>
    <v>CPRT</v>
    <v>COPART, INC. (XNAS:CPRT)</v>
    <v>3259260</v>
    <v>3626821</v>
    <v>2012</v>
  </rv>
  <rv s="2">
    <v>89</v>
  </rv>
  <rv s="0">
    <v>https://www.bing.com/financeapi/forcetrigger?t=bvsk7w&amp;q=XNYS%3aPLTR&amp;form=skydnc</v>
    <v>Learn more on Bing</v>
  </rv>
  <rv s="1">
    <v>0</v>
    <v>PALANTIR TECHNOLOGIES INC. (XNYS:PLTR)</v>
    <v>2</v>
    <v>3</v>
    <v>Finance</v>
    <v>4</v>
    <v>en-US</v>
    <v>bvsk7w</v>
    <v>268435456</v>
    <v>1</v>
    <v>Powered by Refinitiv</v>
    <v>20.239899999999999</v>
    <v>5.84</v>
    <v>2.012</v>
    <v>0.92</v>
    <v>5.1195999999999998E-2</v>
    <v>-9.01E-2</v>
    <v>-4.7699999999999999E-3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3734</v>
    <v>New York Stock Exchange</v>
    <v>XNYS</v>
    <v>XNYS</v>
    <v>1200 17Th Street, Floor 15, DENVER, CO, 80202 US</v>
    <v>19.078900000000001</v>
    <v>Software &amp; IT Services</v>
    <v>Stock</v>
    <v>45233.999995508595</v>
    <v>91</v>
    <v>17.760000000000002</v>
    <v>40629000000</v>
    <v>PALANTIR TECHNOLOGIES INC.</v>
    <v>PALANTIR TECHNOLOGIES INC.</v>
    <v>18.02</v>
    <v>274.5607</v>
    <v>17.97</v>
    <v>18.89</v>
    <v>18.799900000000001</v>
    <v>2150820000</v>
    <v>PLTR</v>
    <v>PALANTIR TECHNOLOGIES INC. (XNYS:PLTR)</v>
    <v>109302021</v>
    <v>60448596</v>
    <v>2003</v>
  </rv>
  <rv s="2">
    <v>92</v>
  </rv>
  <rv s="0">
    <v>https://www.bing.com/financeapi/forcetrigger?t=c2kadm&amp;q=XNYS%3aS&amp;form=skydnc</v>
    <v>Learn more on Bing</v>
  </rv>
  <rv s="3">
    <v>5</v>
    <v>SENTINELONE, INC. (XNYS:S)</v>
    <v>2</v>
    <v>6</v>
    <v>Finance</v>
    <v>4</v>
    <v>en-US</v>
    <v>c2kadm</v>
    <v>268435456</v>
    <v>1</v>
    <v>Powered by Refinitiv</v>
    <v>21.954999999999998</v>
    <v>12.43</v>
    <v>1.8240000000000001</v>
    <v>0.96</v>
    <v>6.3365999999999992E-2</v>
    <v>0.16</v>
    <v>9.9319999999999999E-3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16.495000000000001</v>
    <v>Software &amp; IT Services</v>
    <v>Stock</v>
    <v>45233.980964710157</v>
    <v>94</v>
    <v>15.21</v>
    <v>4763306000</v>
    <v>SENTINELONE, INC.</v>
    <v>SENTINELONE, INC.</v>
    <v>15.21</v>
    <v>15.15</v>
    <v>16.11</v>
    <v>16.27</v>
    <v>295673800</v>
    <v>S</v>
    <v>SENTINELONE, INC. (XNYS:S)</v>
    <v>5789225</v>
    <v>4360987</v>
    <v>2013</v>
  </rv>
  <rv s="2">
    <v>95</v>
  </rv>
  <rv s="0">
    <v>https://www.bing.com/financeapi/forcetrigger?t=c2i1cw&amp;q=XNAS%3aCFLT&amp;form=skydnc</v>
    <v>Learn more on Bing</v>
  </rv>
  <rv s="3">
    <v>5</v>
    <v>CONFLUENT, INC. (XNAS:CFLT)</v>
    <v>2</v>
    <v>6</v>
    <v>Finance</v>
    <v>4</v>
    <v>en-US</v>
    <v>c2i1cw</v>
    <v>268435456</v>
    <v>1</v>
    <v>Powered by Refinitiv</v>
    <v>41.223500000000001</v>
    <v>14.69</v>
    <v>2.4809999999999999</v>
    <v>1.47</v>
    <v>9.0295E-2</v>
    <v>-0.05</v>
    <v>-2.8170000000000001E-3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18.57</v>
    <v>Software &amp; IT Services</v>
    <v>Stock</v>
    <v>45233.999745798435</v>
    <v>97</v>
    <v>16.920000000000002</v>
    <v>5367984000</v>
    <v>CONFLUENT, INC.</v>
    <v>CONFLUENT, INC.</v>
    <v>16.97</v>
    <v>16.28</v>
    <v>17.75</v>
    <v>17.7</v>
    <v>302421600</v>
    <v>CFLT</v>
    <v>CONFLUENT, INC. (XNAS:CFLT)</v>
    <v>23842045</v>
    <v>5501756</v>
    <v>2014</v>
  </rv>
  <rv s="2">
    <v>98</v>
  </rv>
  <rv s="0">
    <v>https://www.bing.com/financeapi/forcetrigger?t=a1yv52&amp;q=XNAS%3aNVDA&amp;form=skydnc</v>
    <v>Learn more on Bing</v>
  </rv>
  <rv s="1">
    <v>0</v>
    <v>NVIDIA CORPORATION (XNAS:NVDA)</v>
    <v>2</v>
    <v>3</v>
    <v>Finance</v>
    <v>4</v>
    <v>en-US</v>
    <v>a1yv52</v>
    <v>268435456</v>
    <v>1</v>
    <v>Powered by Refinitiv</v>
    <v>502.66</v>
    <v>137.59010000000001</v>
    <v>1.7096</v>
    <v>14.99</v>
    <v>3.4455E-2</v>
    <v>0.8</v>
    <v>1.7780000000000001E-3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453.0899</v>
    <v>Semiconductors &amp; Semiconductor Equipment</v>
    <v>Stock</v>
    <v>45233.999986758594</v>
    <v>100</v>
    <v>437.23</v>
    <v>1111624000000</v>
    <v>NVIDIA CORPORATION</v>
    <v>NVIDIA CORPORATION</v>
    <v>440.2</v>
    <v>105.0963</v>
    <v>435.06</v>
    <v>450.05</v>
    <v>450.85</v>
    <v>2470000000</v>
    <v>NVDA</v>
    <v>NVIDIA CORPORATION (XNAS:NVDA)</v>
    <v>42460959</v>
    <v>45548033</v>
    <v>1998</v>
  </rv>
  <rv s="2">
    <v>101</v>
  </rv>
  <rv s="0">
    <v>https://www.bing.com/financeapi/forcetrigger?t=a234r7&amp;q=XNAS%3aSMCI&amp;form=skydnc</v>
    <v>Learn more on Bing</v>
  </rv>
  <rv s="1">
    <v>0</v>
    <v>SUPER MICRO COMPUTER, INC. (XNAS:SMCI)</v>
    <v>2</v>
    <v>3</v>
    <v>Finance</v>
    <v>4</v>
    <v>en-US</v>
    <v>a234r7</v>
    <v>268435456</v>
    <v>1</v>
    <v>Powered by Refinitiv</v>
    <v>356.99990000000003</v>
    <v>69.02</v>
    <v>1.1495</v>
    <v>9.1</v>
    <v>3.7006999999999998E-2</v>
    <v>0.9</v>
    <v>3.529E-3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268.58999999999997</v>
    <v>Computers, Phones &amp; Household Electronics</v>
    <v>Stock</v>
    <v>45233.999860392971</v>
    <v>103</v>
    <v>248.32</v>
    <v>13491020000</v>
    <v>SUPER MICRO COMPUTER, INC.</v>
    <v>SUPER MICRO COMPUTER, INC.</v>
    <v>249.36</v>
    <v>22.692299999999999</v>
    <v>245.9</v>
    <v>255</v>
    <v>255.9</v>
    <v>52905950</v>
    <v>SMCI</v>
    <v>SUPER MICRO COMPUTER, INC. (XNAS:SMCI)</v>
    <v>5000080</v>
    <v>3382133</v>
    <v>2006</v>
  </rv>
  <rv s="2">
    <v>104</v>
  </rv>
  <rv s="0">
    <v>https://www.bing.com/financeapi/forcetrigger?t=a1siww&amp;q=XNAS%3aEXTR&amp;form=skydnc</v>
    <v>Learn more on Bing</v>
  </rv>
  <rv s="1">
    <v>0</v>
    <v>EXTREME NETWORKS, INC. (XNAS:EXTR)</v>
    <v>2</v>
    <v>3</v>
    <v>Finance</v>
    <v>4</v>
    <v>en-US</v>
    <v>a1siww</v>
    <v>268435456</v>
    <v>1</v>
    <v>Powered by Refinitiv</v>
    <v>32.729999999999997</v>
    <v>14.630800000000001</v>
    <v>2.0764999999999998</v>
    <v>-0.3</v>
    <v>-1.7544000000000001E-2</v>
    <v>0.06</v>
    <v>3.5709999999999995E-3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17.87</v>
    <v>Communications &amp; Networking</v>
    <v>Stock</v>
    <v>45233.997871596875</v>
    <v>106</v>
    <v>16.72</v>
    <v>2176102000</v>
    <v>EXTREME NETWORKS, INC.</v>
    <v>EXTREME NETWORKS, INC.</v>
    <v>17.440000000000001</v>
    <v>23.985199999999999</v>
    <v>17.100000000000001</v>
    <v>16.8</v>
    <v>16.86</v>
    <v>129529900</v>
    <v>EXTR</v>
    <v>EXTREME NETWORKS, INC. (XNAS:EXTR)</v>
    <v>5278081</v>
    <v>2658849</v>
    <v>1999</v>
  </rv>
  <rv s="2">
    <v>107</v>
  </rv>
  <rv s="0">
    <v>https://www.bing.com/financeapi/forcetrigger?t=a1nihw&amp;q=XNYS%3aANET&amp;form=skydnc</v>
    <v>Learn more on Bing</v>
  </rv>
  <rv s="1">
    <v>0</v>
    <v>ARISTA NETWORKS, INC. (XNYS:ANET)</v>
    <v>2</v>
    <v>3</v>
    <v>Finance</v>
    <v>4</v>
    <v>en-US</v>
    <v>a1nihw</v>
    <v>268435456</v>
    <v>1</v>
    <v>Powered by Refinitiv</v>
    <v>214.26</v>
    <v>107.57</v>
    <v>1.1234</v>
    <v>0.81</v>
    <v>3.8269999999999997E-3</v>
    <v>-0.34</v>
    <v>-1.6000000000000001E-3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213.66</v>
    <v>Communications &amp; Networking</v>
    <v>Stock</v>
    <v>45233.999278448435</v>
    <v>109</v>
    <v>209.58930000000001</v>
    <v>66105670000</v>
    <v>ARISTA NETWORKS, INC.</v>
    <v>ARISTA NETWORKS, INC.</v>
    <v>212.42</v>
    <v>35.236400000000003</v>
    <v>211.68</v>
    <v>212.49</v>
    <v>212.15</v>
    <v>311100100</v>
    <v>ANET</v>
    <v>ARISTA NETWORKS, INC. (XNYS:ANET)</v>
    <v>2158618</v>
    <v>2561513</v>
    <v>2011</v>
  </rv>
  <rv s="2">
    <v>110</v>
  </rv>
  <rv s="8">
    <v>16</v>
    <v>MOBILEYE GLOBAL INC. (XNAS:MBLY)</v>
    <v>17</v>
    <v>10</v>
    <v>Finance</v>
    <v>4</v>
    <v>en-US</v>
    <v>c7qfgh</v>
    <v>268435456</v>
    <v>1</v>
    <v>Powered by Refinitiv</v>
    <v>48.11</v>
    <v>25</v>
    <v>0.35</v>
    <v>9.6020000000000012E-3</v>
    <v>7.0000000000000007E-2</v>
    <v>1.902E-3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38.07</v>
    <v>Integrated Hardware &amp; Software</v>
    <v>Stock</v>
    <v>45233.996114478905</v>
    <v>36.15</v>
    <v>29648370000</v>
    <v>MOBILEYE GLOBAL INC.</v>
    <v>MOBILEYE GLOBAL INC.</v>
    <v>37.869999999999997</v>
    <v>36.450000000000003</v>
    <v>36.799999999999997</v>
    <v>36.869999999999997</v>
    <v>805662100</v>
    <v>MBLY</v>
    <v>MOBILEYE GLOBAL INC. (XNAS:MBLY)</v>
    <v>2130516</v>
    <v>2628130</v>
    <v>2022</v>
  </rv>
  <rv s="2">
    <v>112</v>
  </rv>
  <rv s="0">
    <v>https://www.bing.com/financeapi/forcetrigger?t=a1nz8m&amp;q=XNAS%3aAVGO&amp;form=skydnc</v>
    <v>Learn more on Bing</v>
  </rv>
  <rv s="1">
    <v>0</v>
    <v>Broadcom Inc. (XNAS:AVGO)</v>
    <v>2</v>
    <v>3</v>
    <v>Finance</v>
    <v>4</v>
    <v>en-US</v>
    <v>a1nz8m</v>
    <v>268435456</v>
    <v>1</v>
    <v>Powered by Refinitiv</v>
    <v>925.91</v>
    <v>461.57</v>
    <v>1.1217999999999999</v>
    <v>11.38</v>
    <v>1.3061E-2</v>
    <v>-4.16</v>
    <v>-4.7130000000000002E-3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887.5</v>
    <v>Semiconductors &amp; Semiconductor Equipment</v>
    <v>Stock</v>
    <v>45233.999975219529</v>
    <v>114</v>
    <v>871.05669999999998</v>
    <v>364313400000</v>
    <v>Broadcom Inc.</v>
    <v>Broadcom Inc.</v>
    <v>877.5</v>
    <v>26.625699999999998</v>
    <v>871.3</v>
    <v>882.68</v>
    <v>878.52</v>
    <v>412735500</v>
    <v>AVGO</v>
    <v>Broadcom Inc. (XNAS:AVGO)</v>
    <v>1804129</v>
    <v>2064628</v>
    <v>2018</v>
  </rv>
  <rv s="2">
    <v>115</v>
  </rv>
  <rv s="0">
    <v>https://www.bing.com/financeapi/forcetrigger?t=a24p1h&amp;q=XNAS%3aTXN&amp;form=skydnc</v>
    <v>Learn more on Bing</v>
  </rv>
  <rv s="1">
    <v>0</v>
    <v>TEXAS INSTRUMENTS INCORPORATED (XNAS:TXN)</v>
    <v>2</v>
    <v>3</v>
    <v>Finance</v>
    <v>4</v>
    <v>en-US</v>
    <v>a24p1h</v>
    <v>268435456</v>
    <v>1</v>
    <v>Powered by Refinitiv</v>
    <v>188.12</v>
    <v>139.47999999999999</v>
    <v>1.0012000000000001</v>
    <v>2.92</v>
    <v>1.9821999999999999E-2</v>
    <v>-0.43</v>
    <v>-2.862E-3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151.59</v>
    <v>Semiconductors &amp; Semiconductor Equipment</v>
    <v>Stock</v>
    <v>45233.997706203125</v>
    <v>117</v>
    <v>149.08000000000001</v>
    <v>136439500000</v>
    <v>TEXAS INSTRUMENTS INCORPORATED</v>
    <v>TEXAS INSTRUMENTS INCORPORATED</v>
    <v>149.30000000000001</v>
    <v>19.1023</v>
    <v>147.31</v>
    <v>150.22999999999999</v>
    <v>149.80000000000001</v>
    <v>908204100</v>
    <v>TXN</v>
    <v>TEXAS INSTRUMENTS INCORPORATED (XNAS:TXN)</v>
    <v>5818945</v>
    <v>5427779</v>
    <v>1938</v>
  </rv>
  <rv s="2">
    <v>118</v>
  </rv>
  <rv s="0">
    <v>https://www.bing.com/financeapi/forcetrigger?t=a1rzh7&amp;q=XNAS%3aENPH&amp;form=skydnc</v>
    <v>Learn more on Bing</v>
  </rv>
  <rv s="1">
    <v>0</v>
    <v>ENPHASE ENERGY, INC. (XNAS:ENPH)</v>
    <v>2</v>
    <v>3</v>
    <v>Finance</v>
    <v>4</v>
    <v>en-US</v>
    <v>a1rzh7</v>
    <v>268435456</v>
    <v>1</v>
    <v>Powered by Refinitiv</v>
    <v>339.92</v>
    <v>74.7</v>
    <v>1.5549999999999999</v>
    <v>1.89</v>
    <v>2.3948000000000001E-2</v>
    <v>0.19</v>
    <v>2.3510000000000002E-3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83.54</v>
    <v>Renewable Energy</v>
    <v>Stock</v>
    <v>45233.999728900002</v>
    <v>120</v>
    <v>79</v>
    <v>11034700000</v>
    <v>ENPHASE ENERGY, INC.</v>
    <v>ENPHASE ENERGY, INC.</v>
    <v>81.61</v>
    <v>20.0352</v>
    <v>78.92</v>
    <v>80.81</v>
    <v>81</v>
    <v>136551200</v>
    <v>ENPH</v>
    <v>ENPHASE ENERGY, INC. (XNAS:ENPH)</v>
    <v>6112964</v>
    <v>5958867</v>
    <v>2006</v>
  </rv>
  <rv s="2">
    <v>121</v>
  </rv>
  <rv s="0">
    <v>https://www.bing.com/financeapi/forcetrigger?t=a1mou2&amp;q=XNAS%3aAAPL&amp;form=skydnc</v>
    <v>Learn more on Bing</v>
  </rv>
  <rv s="1">
    <v>0</v>
    <v>APPLE INC. (XNAS:AAPL)</v>
    <v>2</v>
    <v>3</v>
    <v>Finance</v>
    <v>4</v>
    <v>en-US</v>
    <v>a1mou2</v>
    <v>268435456</v>
    <v>1</v>
    <v>Powered by Refinitiv</v>
    <v>198.23</v>
    <v>124.17</v>
    <v>1.3117000000000001</v>
    <v>-0.92</v>
    <v>-5.1809999999999998E-3</v>
    <v>5.0000000000000001E-3</v>
    <v>2.83E-5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161000</v>
    <v>Nasdaq Stock Market</v>
    <v>XNAS</v>
    <v>XNAS</v>
    <v>One Apple Park Way, CUPERTINO, CA, 95014 US</v>
    <v>176.82</v>
    <v>Computers, Phones &amp; Household Electronics</v>
    <v>Stock</v>
    <v>45233.99996621484</v>
    <v>123</v>
    <v>173.35</v>
    <v>2761787000000</v>
    <v>APPLE INC.</v>
    <v>APPLE INC.</v>
    <v>174.24</v>
    <v>28.9482</v>
    <v>177.57</v>
    <v>176.65</v>
    <v>176.655</v>
    <v>15634230000</v>
    <v>AAPL</v>
    <v>APPLE INC. (XNAS:AAPL)</v>
    <v>79829246</v>
    <v>54359061</v>
    <v>1977</v>
  </rv>
  <rv s="2">
    <v>124</v>
  </rv>
  <rv s="0">
    <v>https://www.bing.com/financeapi/forcetrigger?t=alnz5r&amp;q=XAMS%3aASML&amp;form=skydnc</v>
    <v>Learn more on Bing</v>
  </rv>
  <rv s="9">
    <v>18</v>
    <v>ASML Holding NV (XAMS:ASML)</v>
    <v>2</v>
    <v>19</v>
    <v>Finance</v>
    <v>20</v>
    <v>en-US</v>
    <v>alnz5r</v>
    <v>268435456</v>
    <v>1</v>
    <v>Powered by Refinitiv</v>
    <v>698.1</v>
    <v>448.55</v>
    <v>1.54</v>
    <v>3</v>
    <v>5.0449999999999991E-3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601.29999999999995</v>
    <v>Semiconductors &amp; Semiconductor Equipment</v>
    <v>Stock</v>
    <v>45233.708333333336</v>
    <v>126</v>
    <v>589.9</v>
    <v>240955800000</v>
    <v>ASML Holding NV</v>
    <v>ASML Holding NV</v>
    <v>595.1</v>
    <v>29.931799999999999</v>
    <v>594.70000000000005</v>
    <v>597.70000000000005</v>
    <v>403138400</v>
    <v>ASML</v>
    <v>ASML Holding NV (XAMS:ASML)</v>
    <v>528271</v>
    <v>547460</v>
    <v>1994</v>
  </rv>
  <rv s="2">
    <v>127</v>
  </rv>
  <rv s="0">
    <v>https://www.bing.com/financeapi/forcetrigger?t=a24kjc&amp;q=XNYS%3aTSM&amp;form=skydnc</v>
    <v>Learn more on Bing</v>
  </rv>
  <rv s="1">
    <v>0</v>
    <v>Taiwan Semiconductor Manufacturing Co., Ltd. (XNYS:TSM)</v>
    <v>2</v>
    <v>21</v>
    <v>Finance</v>
    <v>4</v>
    <v>en-US</v>
    <v>a24kjc</v>
    <v>268435456</v>
    <v>1</v>
    <v>Powered by Refinitiv</v>
    <v>110.69</v>
    <v>61.9711</v>
    <v>1.044</v>
    <v>1.31</v>
    <v>1.4478E-2</v>
    <v>0.46</v>
    <v>5.0109999999999998E-3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92.45</v>
    <v>Semiconductors &amp; Semiconductor Equipment</v>
    <v>Stock</v>
    <v>45233.999524721876</v>
    <v>129</v>
    <v>90.84</v>
    <v>14236710000000</v>
    <v>Taiwan Semiconductor Manufacturing Co., Ltd.</v>
    <v>Taiwan Semiconductor Manufacturing Co., Ltd.</v>
    <v>91.65</v>
    <v>16.884</v>
    <v>90.48</v>
    <v>91.79</v>
    <v>92.25</v>
    <v>5186414000</v>
    <v>TSM</v>
    <v>Taiwan Semiconductor Manufacturing Co., Ltd. (XNYS:TSM)</v>
    <v>9226706</v>
    <v>9374900</v>
    <v>1987</v>
  </rv>
  <rv s="2">
    <v>130</v>
  </rv>
  <rv s="0">
    <v>https://www.bing.com/financeapi/forcetrigger?t=a1nda2&amp;q=XNAS%3aAMAT&amp;form=skydnc</v>
    <v>Learn more on Bing</v>
  </rv>
  <rv s="1">
    <v>0</v>
    <v>APPLIED MATERIALS, INC. (XNAS:AMAT)</v>
    <v>2</v>
    <v>3</v>
    <v>Finance</v>
    <v>4</v>
    <v>en-US</v>
    <v>a1nda2</v>
    <v>268435456</v>
    <v>1</v>
    <v>Powered by Refinitiv</v>
    <v>155.26</v>
    <v>92.1</v>
    <v>1.5772999999999999</v>
    <v>1.24</v>
    <v>8.9519999999999999E-3</v>
    <v>0.14000000000000001</v>
    <v>1.0020000000000001E-3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141.77000000000001</v>
    <v>Semiconductors &amp; Semiconductor Equipment</v>
    <v>Stock</v>
    <v>45233.999760450781</v>
    <v>132</v>
    <v>139.07499999999999</v>
    <v>116905600000</v>
    <v>APPLIED MATERIALS, INC.</v>
    <v>APPLIED MATERIALS, INC.</v>
    <v>139.49</v>
    <v>18.2621</v>
    <v>138.51</v>
    <v>139.75</v>
    <v>139.88999999999999</v>
    <v>836533900</v>
    <v>AMAT</v>
    <v>APPLIED MATERIALS, INC. (XNAS:AMAT)</v>
    <v>5560310</v>
    <v>5438272</v>
    <v>1987</v>
  </rv>
  <rv s="2">
    <v>133</v>
  </rv>
  <rv s="0">
    <v>http://en.wikipedia.org/wiki/Public_domain</v>
    <v>Public domain</v>
  </rv>
  <rv s="0">
    <v>http://zh.wikipedia.org/wiki/捷普科技</v>
    <v>Wikipedia</v>
  </rv>
  <rv s="5">
    <v>135</v>
    <v>136</v>
  </rv>
  <rv s="6">
    <v>15</v>
    <v>https://www.bing.com/th?id=AMMS_d8440c163e9148c41f419348ca63886c&amp;qlt=95</v>
    <v>137</v>
    <v>0</v>
    <v>https://www.bing.com/images/search?form=xlimg&amp;q=jabil+circuit</v>
    <v>Image of JABIL INC.</v>
  </rv>
  <rv s="0">
    <v>https://www.bing.com/financeapi/forcetrigger?t=a1w1ur&amp;q=XNYS%3aJBL&amp;form=skydnc</v>
    <v>Learn more on Bing</v>
  </rv>
  <rv s="10">
    <v>22</v>
    <v>JABIL INC. (XNYS:JBL)</v>
    <v>13</v>
    <v>23</v>
    <v>Finance</v>
    <v>4</v>
    <v>en-US</v>
    <v>a1w1ur</v>
    <v>268435456</v>
    <v>1</v>
    <v>Powered by Refinitiv</v>
    <v>141.38</v>
    <v>61.69</v>
    <v>1.4037999999999999</v>
    <v>3.46</v>
    <v>2.7692999999999999E-2</v>
    <v>0</v>
    <v>0</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128.995</v>
    <v>138</v>
    <v>Electronic Equipment &amp; Parts</v>
    <v>Stock</v>
    <v>45233.967387407029</v>
    <v>139</v>
    <v>125.7</v>
    <v>16428150000</v>
    <v>JABIL INC.</v>
    <v>JABIL INC.</v>
    <v>125.7</v>
    <v>20.779800000000002</v>
    <v>124.94</v>
    <v>128.4</v>
    <v>128.4</v>
    <v>127945100</v>
    <v>JBL</v>
    <v>JABIL INC. (XNYS:JBL)</v>
    <v>1329503</v>
    <v>1806125</v>
    <v>1992</v>
  </rv>
  <rv s="2">
    <v>140</v>
  </rv>
  <rv s="0">
    <v>https://www.bing.com/financeapi/forcetrigger?t=a1t5k2&amp;q=XNYS%3aFN&amp;form=skydnc</v>
    <v>Learn more on Bing</v>
  </rv>
  <rv s="1">
    <v>0</v>
    <v>FABRINET (XNYS:FN)</v>
    <v>2</v>
    <v>3</v>
    <v>Finance</v>
    <v>4</v>
    <v>en-US</v>
    <v>a1t5k2</v>
    <v>268435456</v>
    <v>1</v>
    <v>Powered by Refinitiv</v>
    <v>183.74</v>
    <v>90.19</v>
    <v>1.0386</v>
    <v>7.31</v>
    <v>4.7097E-2</v>
    <v>1.48</v>
    <v>9.1069999999999988E-3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164.06</v>
    <v>Electronic Equipment &amp; Parts</v>
    <v>Stock</v>
    <v>45233.958333344533</v>
    <v>142</v>
    <v>157</v>
    <v>5904491000</v>
    <v>FABRINET</v>
    <v>FABRINET</v>
    <v>157.13</v>
    <v>23.072700000000001</v>
    <v>155.21</v>
    <v>162.52000000000001</v>
    <v>164</v>
    <v>36330860</v>
    <v>FN</v>
    <v>FABRINET (XNYS:FN)</v>
    <v>349985</v>
    <v>362784</v>
    <v>1999</v>
  </rv>
  <rv s="2">
    <v>143</v>
  </rv>
  <rv s="0">
    <v>https://www.bing.com/financeapi/forcetrigger?t=a1mpc7&amp;q=XNAS%3aAXON&amp;form=skydnc</v>
    <v>Learn more on Bing</v>
  </rv>
  <rv s="1">
    <v>0</v>
    <v>AXON ENTERPRISE, INC. (XNAS:AXON)</v>
    <v>2</v>
    <v>3</v>
    <v>Finance</v>
    <v>4</v>
    <v>en-US</v>
    <v>a1mpc7</v>
    <v>268435456</v>
    <v>1</v>
    <v>Powered by Refinitiv</v>
    <v>229.95</v>
    <v>144.82</v>
    <v>0.86580000000000001</v>
    <v>6.98</v>
    <v>3.3195000000000002E-2</v>
    <v>0.7</v>
    <v>3.222E-3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219.36</v>
    <v>Aerospace &amp; Defense</v>
    <v>Stock</v>
    <v>45233.998994606249</v>
    <v>145</v>
    <v>211.97</v>
    <v>16241610000</v>
    <v>AXON ENTERPRISE, INC.</v>
    <v>AXON ENTERPRISE, INC.</v>
    <v>211.97</v>
    <v>156.69220000000001</v>
    <v>210.27</v>
    <v>217.25</v>
    <v>217.95</v>
    <v>74759990</v>
    <v>AXON</v>
    <v>AXON ENTERPRISE, INC. (XNAS:AXON)</v>
    <v>574055</v>
    <v>397437</v>
    <v>2001</v>
  </rv>
  <rv s="2">
    <v>146</v>
  </rv>
  <rv s="0">
    <v>https://www.bing.com/financeapi/forcetrigger?t=a1pv77&amp;q=XNYS%3aCLS&amp;form=skydnc</v>
    <v>Learn more on Bing</v>
  </rv>
  <rv s="1">
    <v>0</v>
    <v>CELESTICA INC. (XNYS:CLS)</v>
    <v>2</v>
    <v>24</v>
    <v>Finance</v>
    <v>4</v>
    <v>en-US</v>
    <v>a1pv77</v>
    <v>268435456</v>
    <v>1</v>
    <v>Powered by Refinitiv</v>
    <v>27.58</v>
    <v>10.474500000000001</v>
    <v>2.2288999999999999</v>
    <v>0.83</v>
    <v>3.3426999999999998E-2</v>
    <v>0</v>
    <v>0</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25.7</v>
    <v>Electronic Equipment &amp; Parts</v>
    <v>Stock</v>
    <v>45233.996592858595</v>
    <v>148</v>
    <v>25.01</v>
    <v>4163358000</v>
    <v>CELESTICA INC.</v>
    <v>CELESTICA INC.</v>
    <v>25.05</v>
    <v>14.7669</v>
    <v>24.83</v>
    <v>25.66</v>
    <v>25.66</v>
    <v>119359600</v>
    <v>CLS</v>
    <v>CELESTICA INC. (XNYS:CLS)</v>
    <v>1360746</v>
    <v>2381682</v>
    <v>1996</v>
  </rv>
  <rv s="2">
    <v>149</v>
  </rv>
  <rv s="0">
    <v>https://www.bing.com/financeapi/forcetrigger?t=a24kar&amp;q=XNAS%3aTSLA&amp;form=skydnc</v>
    <v>Learn more on Bing</v>
  </rv>
  <rv s="1">
    <v>0</v>
    <v>TESLA, INC. (XNAS:TSLA)</v>
    <v>2</v>
    <v>3</v>
    <v>Finance</v>
    <v>4</v>
    <v>en-US</v>
    <v>a24kar</v>
    <v>268435456</v>
    <v>1</v>
    <v>Powered by Refinitiv</v>
    <v>299.29000000000002</v>
    <v>101.81</v>
    <v>2.2770999999999999</v>
    <v>1.45</v>
    <v>6.6359999999999995E-3</v>
    <v>0.14000000000000001</v>
    <v>6.3650000000000002E-4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226.37010000000001</v>
    <v>Automobiles &amp; Auto Parts</v>
    <v>Stock</v>
    <v>45233.999984015623</v>
    <v>151</v>
    <v>218.4</v>
    <v>699235600000</v>
    <v>TESLA, INC.</v>
    <v>TESLA, INC.</v>
    <v>221.15</v>
    <v>70.411699999999996</v>
    <v>218.51</v>
    <v>219.96</v>
    <v>220.1</v>
    <v>3178921000</v>
    <v>TSLA</v>
    <v>TESLA, INC. (XNAS:TSLA)</v>
    <v>119534790</v>
    <v>118696640</v>
    <v>2003</v>
  </rv>
  <rv s="2">
    <v>152</v>
  </rv>
  <rv s="0">
    <v>https://www.bing.com/financeapi/forcetrigger?t=a1y4oc&amp;q=XNAS%3aMU&amp;form=skydnc</v>
    <v>Learn more on Bing</v>
  </rv>
  <rv s="3">
    <v>5</v>
    <v>MICRON TECHNOLOGY, INC. (XNAS:MU)</v>
    <v>2</v>
    <v>6</v>
    <v>Finance</v>
    <v>4</v>
    <v>en-US</v>
    <v>a1y4oc</v>
    <v>268435456</v>
    <v>1</v>
    <v>Powered by Refinitiv</v>
    <v>74.769900000000007</v>
    <v>48.43</v>
    <v>1.3099000000000001</v>
    <v>2.14</v>
    <v>3.0379999999999997E-2</v>
    <v>-0.01</v>
    <v>-1.3780000000000002E-4</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73.19</v>
    <v>Semiconductors &amp; Semiconductor Equipment</v>
    <v>Stock</v>
    <v>45233.999130960154</v>
    <v>154</v>
    <v>71.150000000000006</v>
    <v>79695340000</v>
    <v>MICRON TECHNOLOGY, INC.</v>
    <v>MICRON TECHNOLOGY, INC.</v>
    <v>71.3</v>
    <v>70.44</v>
    <v>72.58</v>
    <v>72.569999999999993</v>
    <v>1098034000</v>
    <v>MU</v>
    <v>MICRON TECHNOLOGY, INC. (XNAS:MU)</v>
    <v>14457882</v>
    <v>12493801</v>
    <v>1984</v>
  </rv>
  <rv s="2">
    <v>155</v>
  </rv>
  <rv s="0">
    <v>https://www.bing.com/financeapi/forcetrigger?t=a2g6z2&amp;q=OTCM%3aEVVTY&amp;form=skydnc</v>
    <v>Learn more on Bing</v>
  </rv>
  <rv s="11">
    <v>25</v>
    <v>Evolution AB (publ) (OTCM:EVVTY)</v>
    <v>2</v>
    <v>26</v>
    <v>Finance</v>
    <v>20</v>
    <v>en-US</v>
    <v>a2g6z2</v>
    <v>268435456</v>
    <v>1</v>
    <v>Powered by Refinitiv</v>
    <v>138.405</v>
    <v>86.26</v>
    <v>1.1413</v>
    <v>3.35</v>
    <v>3.6825000000000004E-2</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94.817499999999995</v>
    <v>Hotels &amp; Entertainment Services</v>
    <v>Stock</v>
    <v>45233.833137233596</v>
    <v>157</v>
    <v>93.52</v>
    <v>217718600000</v>
    <v>Evolution AB (publ)</v>
    <v>Evolution AB (publ)</v>
    <v>93.67</v>
    <v>90.97</v>
    <v>94.32</v>
    <v>215604800</v>
    <v>EVVTY</v>
    <v>Evolution AB (publ) (OTCM:EVVTY)</v>
    <v>35946</v>
    <v>589840</v>
    <v>2014</v>
  </rv>
  <rv s="2">
    <v>158</v>
  </rv>
  <rv s="0">
    <v>https://www.bing.com/financeapi/forcetrigger?t=az6g8m&amp;q=XNAS%3aBKNG&amp;form=skydnc</v>
    <v>Learn more on Bing</v>
  </rv>
  <rv s="1">
    <v>0</v>
    <v>BOOKING HOLDINGS INC. (XNAS:BKNG)</v>
    <v>2</v>
    <v>3</v>
    <v>Finance</v>
    <v>4</v>
    <v>en-US</v>
    <v>az6g8m</v>
    <v>268435456</v>
    <v>1</v>
    <v>Powered by Refinitiv</v>
    <v>3251.7094000000002</v>
    <v>1797.92</v>
    <v>1.3523000000000001</v>
    <v>20.13</v>
    <v>7.0909999999999992E-3</v>
    <v>4.0599999999999996</v>
    <v>1.4199999999999998E-3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2868.97</v>
    <v>Hotels &amp; Entertainment Services</v>
    <v>Stock</v>
    <v>45233.99795680547</v>
    <v>160</v>
    <v>2762.44</v>
    <v>102035000000</v>
    <v>BOOKING HOLDINGS INC.</v>
    <v>BOOKING HOLDINGS INC.</v>
    <v>2780</v>
    <v>19.768599999999999</v>
    <v>2838.62</v>
    <v>2858.75</v>
    <v>2862.81</v>
    <v>35692160</v>
    <v>BKNG</v>
    <v>BOOKING HOLDINGS INC. (XNAS:BKNG)</v>
    <v>580484</v>
    <v>254347</v>
    <v>1998</v>
  </rv>
  <rv s="2">
    <v>161</v>
  </rv>
  <rv s="0">
    <v>https://www.bing.com/financeapi/forcetrigger?t=a1qclh&amp;q=XNAS%3aCROX&amp;form=skydnc</v>
    <v>Learn more on Bing</v>
  </rv>
  <rv s="1">
    <v>0</v>
    <v>CROCS, INC. (XNAS:CROX)</v>
    <v>2</v>
    <v>3</v>
    <v>Finance</v>
    <v>4</v>
    <v>en-US</v>
    <v>a1qclh</v>
    <v>268435456</v>
    <v>1</v>
    <v>Powered by Refinitiv</v>
    <v>151.32</v>
    <v>74</v>
    <v>1.8916999999999999</v>
    <v>1.1399999999999999</v>
    <v>1.3769999999999999E-2</v>
    <v>-0.02</v>
    <v>-2.3829999999999999E-4</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87.424999999999997</v>
    <v>Textiles &amp; Apparel</v>
    <v>Stock</v>
    <v>45233.999497128905</v>
    <v>163</v>
    <v>82.584999999999994</v>
    <v>5173803000</v>
    <v>CROCS, INC.</v>
    <v>CROCS, INC.</v>
    <v>84</v>
    <v>7.6252000000000004</v>
    <v>82.79</v>
    <v>83.93</v>
    <v>83.91</v>
    <v>61644260</v>
    <v>CROX</v>
    <v>CROCS, INC. (XNAS:CROX)</v>
    <v>2183701</v>
    <v>1533529</v>
    <v>2005</v>
  </rv>
  <rv s="2">
    <v>164</v>
  </rv>
  <rv s="0">
    <v>https://www.bing.com/financeapi/forcetrigger?t=a1o3tc&amp;q=XNYS%3aAZO&amp;form=skydnc</v>
    <v>Learn more on Bing</v>
  </rv>
  <rv s="1">
    <v>0</v>
    <v>AUTOZONE, INC. (XNYS:AZO)</v>
    <v>2</v>
    <v>3</v>
    <v>Finance</v>
    <v>4</v>
    <v>en-US</v>
    <v>a1o3tc</v>
    <v>268435456</v>
    <v>1</v>
    <v>Powered by Refinitiv</v>
    <v>2750</v>
    <v>2277.88</v>
    <v>0.64419999999999999</v>
    <v>28.52</v>
    <v>1.1202E-2</v>
    <v>10.46</v>
    <v>4.0629999999999998E-3</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2598.14</v>
    <v>Specialty Retailers</v>
    <v>Stock</v>
    <v>45233.95848144609</v>
    <v>166</v>
    <v>2548.56</v>
    <v>45398790000</v>
    <v>AUTOZONE, INC.</v>
    <v>AUTOZONE, INC.</v>
    <v>2548.56</v>
    <v>19.235900000000001</v>
    <v>2546.02</v>
    <v>2574.54</v>
    <v>2585</v>
    <v>17633750</v>
    <v>AZO</v>
    <v>AUTOZONE, INC. (XNYS:AZO)</v>
    <v>132809</v>
    <v>129983</v>
    <v>1991</v>
  </rv>
  <rv s="2">
    <v>167</v>
  </rv>
  <rv s="0">
    <v>https://www.bing.com/financeapi/forcetrigger?t=ae9wk2&amp;q=XPAR%3aRMS&amp;form=skydnc</v>
    <v>Learn more on Bing</v>
  </rv>
  <rv s="9">
    <v>18</v>
    <v>Hermes International SCA (XPAR:RMS)</v>
    <v>2</v>
    <v>19</v>
    <v>Finance</v>
    <v>20</v>
    <v>en-US</v>
    <v>ae9wk2</v>
    <v>268435456</v>
    <v>1</v>
    <v>Powered by Refinitiv</v>
    <v>2050.5</v>
    <v>1301</v>
    <v>0.71399999999999997</v>
    <v>-4.5999999999999996</v>
    <v>-2.529E-3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1839.6</v>
    <v>Textiles &amp; Apparel</v>
    <v>Stock</v>
    <v>45233.708333333336</v>
    <v>169</v>
    <v>1814.4</v>
    <v>191566300000</v>
    <v>Hermes International SCA</v>
    <v>Hermes International SCA</v>
    <v>1832.4</v>
    <v>48.162500000000001</v>
    <v>1819.2</v>
    <v>1814.6</v>
    <v>105569400</v>
    <v>RMS</v>
    <v>Hermes International SCA (XPAR:RMS)</v>
    <v>52808</v>
    <v>56990</v>
    <v>1957</v>
  </rv>
  <rv s="2">
    <v>170</v>
  </rv>
  <rv s="0">
    <v>https://www.bing.com/financeapi/forcetrigger?t=a1x6m7&amp;q=XNAS%3aLULU&amp;form=skydnc</v>
    <v>Learn more on Bing</v>
  </rv>
  <rv s="1">
    <v>0</v>
    <v>LULULEMON ATHLETICA INC. (XNAS:LULU)</v>
    <v>2</v>
    <v>3</v>
    <v>Finance</v>
    <v>4</v>
    <v>en-US</v>
    <v>a1x6m7</v>
    <v>268435456</v>
    <v>1</v>
    <v>Powered by Refinitiv</v>
    <v>419.86</v>
    <v>286.57499999999999</v>
    <v>1.3389</v>
    <v>4.43</v>
    <v>1.0979000000000001E-2</v>
    <v>0.76</v>
    <v>1.8629999999999999E-3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412.03</v>
    <v>Textiles &amp; Apparel</v>
    <v>Stock</v>
    <v>45233.991750381247</v>
    <v>172</v>
    <v>406.27</v>
    <v>51619970000</v>
    <v>LULULEMON ATHLETICA INC.</v>
    <v>LULULEMON ATHLETICA INC.</v>
    <v>408.78</v>
    <v>51.102400000000003</v>
    <v>403.5</v>
    <v>407.93</v>
    <v>408.69</v>
    <v>126541200</v>
    <v>LULU</v>
    <v>LULULEMON ATHLETICA INC. (XNAS:LULU)</v>
    <v>1231142</v>
    <v>3031632</v>
    <v>2005</v>
  </rv>
  <rv s="2">
    <v>173</v>
  </rv>
  <rv s="0">
    <v>https://www.bing.com/financeapi/forcetrigger?t=ae96u2&amp;q=XPAR%3aMC&amp;form=skydnc</v>
    <v>Learn more on Bing</v>
  </rv>
  <rv s="9">
    <v>18</v>
    <v>LVMH Moet Hennessy Louis Vuitton SE (XPAR:MC)</v>
    <v>2</v>
    <v>19</v>
    <v>Finance</v>
    <v>20</v>
    <v>en-US</v>
    <v>ae96u2</v>
    <v>268435456</v>
    <v>1</v>
    <v>Powered by Refinitiv</v>
    <v>904.6</v>
    <v>623.6</v>
    <v>1.0162</v>
    <v>1.7</v>
    <v>2.4250000000000001E-3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711.5</v>
    <v>Textiles &amp; Apparel</v>
    <v>Stock</v>
    <v>45233.708333333336</v>
    <v>175</v>
    <v>700.3</v>
    <v>352839600000</v>
    <v>LVMH Moet Hennessy Louis Vuitton SE</v>
    <v>LVMH Moet Hennessy Louis Vuitton SE</v>
    <v>706</v>
    <v>21.9072</v>
    <v>701.1</v>
    <v>702.8</v>
    <v>502048400</v>
    <v>MC</v>
    <v>LVMH Moet Hennessy Louis Vuitton SE (XPAR:MC)</v>
    <v>323785</v>
    <v>328830</v>
    <v>1971</v>
  </rv>
  <rv s="2">
    <v>176</v>
  </rv>
  <rv s="0">
    <v>https://www.bing.com/financeapi/forcetrigger?t=a1uwu2&amp;q=XNYS%3aHSY&amp;form=skydnc</v>
    <v>Learn more on Bing</v>
  </rv>
  <rv s="1">
    <v>0</v>
    <v>THE HERSHEY COMPANY (XNYS:HSY)</v>
    <v>2</v>
    <v>3</v>
    <v>Finance</v>
    <v>4</v>
    <v>en-US</v>
    <v>a1uwu2</v>
    <v>268435456</v>
    <v>1</v>
    <v>Powered by Refinitiv</v>
    <v>276.88049999999998</v>
    <v>183.73500000000001</v>
    <v>0.34760000000000002</v>
    <v>-1.56</v>
    <v>-8.2299999999999995E-3</v>
    <v>1.31</v>
    <v>6.9679999999999994E-3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191.47</v>
    <v>Food &amp; Tobacco</v>
    <v>Stock</v>
    <v>45233.999309212501</v>
    <v>178</v>
    <v>187.93</v>
    <v>38443610000</v>
    <v>THE HERSHEY COMPANY</v>
    <v>THE HERSHEY COMPANY</v>
    <v>190.98</v>
    <v>20.445499999999999</v>
    <v>189.55</v>
    <v>187.99</v>
    <v>189.3</v>
    <v>204498200</v>
    <v>HSY</v>
    <v>THE HERSHEY COMPANY (XNYS:HSY)</v>
    <v>978902</v>
    <v>1585306</v>
    <v>1927</v>
  </rv>
  <rv s="2">
    <v>179</v>
  </rv>
  <rv s="0">
    <v>https://www.bing.com/financeapi/forcetrigger?t=a22k9c&amp;q=XNAS%3aSBUX&amp;form=skydnc</v>
    <v>Learn more on Bing</v>
  </rv>
  <rv s="1">
    <v>0</v>
    <v>STARBUCKS CORPORATION (XNAS:SBUX)</v>
    <v>2</v>
    <v>3</v>
    <v>Finance</v>
    <v>4</v>
    <v>en-US</v>
    <v>a22k9c</v>
    <v>268435456</v>
    <v>1</v>
    <v>Powered by Refinitiv</v>
    <v>115.48</v>
    <v>89.21</v>
    <v>0.98229999999999995</v>
    <v>2.64</v>
    <v>2.6397E-2</v>
    <v>-0.05</v>
    <v>-4.8710000000000002E-4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103.77</v>
    <v>Hotels &amp; Entertainment Services</v>
    <v>Stock</v>
    <v>45233.999427731251</v>
    <v>181</v>
    <v>100.5</v>
    <v>117575300000</v>
    <v>STARBUCKS CORPORATION</v>
    <v>STARBUCKS CORPORATION</v>
    <v>100.62</v>
    <v>32.0486</v>
    <v>100.01</v>
    <v>102.65</v>
    <v>102.6</v>
    <v>1145400000</v>
    <v>SBUX</v>
    <v>STARBUCKS CORPORATION (XNAS:SBUX)</v>
    <v>15995725</v>
    <v>6935164</v>
    <v>1985</v>
  </rv>
  <rv s="2">
    <v>182</v>
  </rv>
  <rv s="0">
    <v>https://www.bing.com/financeapi/forcetrigger?t=a1runm&amp;q=XNYS%3aELF&amp;form=skydnc</v>
    <v>Learn more on Bing</v>
  </rv>
  <rv s="1">
    <v>0</v>
    <v>E.L.F. BEAUTY, INC. (XNYS:ELF)</v>
    <v>2</v>
    <v>3</v>
    <v>Finance</v>
    <v>4</v>
    <v>en-US</v>
    <v>a1runm</v>
    <v>268435456</v>
    <v>1</v>
    <v>Powered by Refinitiv</v>
    <v>139.85</v>
    <v>48.1</v>
    <v>1.508</v>
    <v>-1.86</v>
    <v>-1.8977999999999998E-2</v>
    <v>0.61</v>
    <v>6.3439999999999998E-3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100.45</v>
    <v>Specialty Retailers</v>
    <v>Stock</v>
    <v>45233.997573981251</v>
    <v>184</v>
    <v>93.12</v>
    <v>5236071000</v>
    <v>E.L.F. BEAUTY, INC.</v>
    <v>E.L.F. BEAUTY, INC.</v>
    <v>99.55</v>
    <v>45.910200000000003</v>
    <v>98.01</v>
    <v>96.15</v>
    <v>96.76</v>
    <v>54457320</v>
    <v>ELF</v>
    <v>E.L.F. BEAUTY, INC. (XNYS:ELF)</v>
    <v>2809944</v>
    <v>1544223</v>
    <v>2013</v>
  </rv>
  <rv s="2">
    <v>185</v>
  </rv>
  <rv s="0">
    <v>https://www.bing.com/financeapi/forcetrigger?t=axyhnm&amp;q=XNAS%3aPEP&amp;form=skydnc</v>
    <v>Learn more on Bing</v>
  </rv>
  <rv s="1">
    <v>0</v>
    <v>PEPSICO, INC. (XNAS:PEP)</v>
    <v>2</v>
    <v>3</v>
    <v>Finance</v>
    <v>4</v>
    <v>en-US</v>
    <v>axyhnm</v>
    <v>268435456</v>
    <v>1</v>
    <v>Powered by Refinitiv</v>
    <v>196.88</v>
    <v>155.83000000000001</v>
    <v>0.57620000000000005</v>
    <v>-0.04</v>
    <v>-2.398E-4</v>
    <v>0.06</v>
    <v>3.5970000000000002E-4</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168.81</v>
    <v>Beverages</v>
    <v>Stock</v>
    <v>45233.999537488278</v>
    <v>187</v>
    <v>166.69</v>
    <v>229313600000</v>
    <v>PEPSICO, INC.</v>
    <v>PEPSICO, INC.</v>
    <v>168.68</v>
    <v>27.8003</v>
    <v>166.83</v>
    <v>166.79</v>
    <v>166.85</v>
    <v>1374864000</v>
    <v>PEP</v>
    <v>PEPSICO, INC. (XNAS:PEP)</v>
    <v>4063294</v>
    <v>6488299</v>
    <v>1986</v>
  </rv>
  <rv s="2">
    <v>188</v>
  </rv>
  <rv s="0">
    <v>https://www.bing.com/financeapi/forcetrigger?t=a24war&amp;q=XNAS%3aULTA&amp;form=skydnc</v>
    <v>Learn more on Bing</v>
  </rv>
  <rv s="1">
    <v>0</v>
    <v>ULTA BEAUTY, INC. (XNAS:ULTA)</v>
    <v>2</v>
    <v>3</v>
    <v>Finance</v>
    <v>4</v>
    <v>en-US</v>
    <v>a24war</v>
    <v>268435456</v>
    <v>1</v>
    <v>Powered by Refinitiv</v>
    <v>556.6</v>
    <v>368.02</v>
    <v>1.3535999999999999</v>
    <v>5.56</v>
    <v>1.4619E-2</v>
    <v>1.51</v>
    <v>3.9129999999999998E-3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387.98</v>
    <v>Specialty Retailers</v>
    <v>Stock</v>
    <v>45233.997318657028</v>
    <v>190</v>
    <v>382.15</v>
    <v>18996350000</v>
    <v>ULTA BEAUTY, INC.</v>
    <v>ULTA BEAUTY, INC.</v>
    <v>382.15</v>
    <v>15.267899999999999</v>
    <v>380.32</v>
    <v>385.88</v>
    <v>387.39</v>
    <v>49228650</v>
    <v>ULTA</v>
    <v>ULTA BEAUTY, INC. (XNAS:ULTA)</v>
    <v>596448</v>
    <v>775747</v>
    <v>2016</v>
  </rv>
  <rv s="2">
    <v>191</v>
  </rv>
  <rv s="0">
    <v>https://www.bing.com/financeapi/forcetrigger?t=a21pdm&amp;q=XNYS%3aRACE&amp;form=skydnc</v>
    <v>Learn more on Bing</v>
  </rv>
  <rv s="1">
    <v>0</v>
    <v>Ferrari NV (XNYS:RACE)</v>
    <v>2</v>
    <v>27</v>
    <v>Finance</v>
    <v>4</v>
    <v>en-US</v>
    <v>a21pdm</v>
    <v>268435456</v>
    <v>1</v>
    <v>Powered by Refinitiv</v>
    <v>331.99990000000003</v>
    <v>198.64500000000001</v>
    <v>0.57499999999999996</v>
    <v>7.99</v>
    <v>2.4704999999999998E-2</v>
    <v>12.44</v>
    <v>3.7537000000000001E-2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331.99990000000003</v>
    <v>Automobiles &amp; Auto Parts</v>
    <v>Stock</v>
    <v>45233.987753668749</v>
    <v>193</v>
    <v>328.495</v>
    <v>59864180000</v>
    <v>Ferrari NV</v>
    <v>Ferrari NV</v>
    <v>329.4</v>
    <v>47.0886</v>
    <v>323.42</v>
    <v>331.41</v>
    <v>343.85</v>
    <v>193923500</v>
    <v>RACE</v>
    <v>Ferrari NV (XNYS:RACE)</v>
    <v>493217</v>
    <v>370604</v>
    <v>2015</v>
  </rv>
  <rv s="2">
    <v>194</v>
  </rv>
  <rv s="0">
    <v>https://www.bing.com/financeapi/forcetrigger?t=a1pghw&amp;q=XNAS%3aCELH&amp;form=skydnc</v>
    <v>Learn more on Bing</v>
  </rv>
  <rv s="3">
    <v>5</v>
    <v>CELSIUS HOLDINGS, INC. (XNAS:CELH)</v>
    <v>2</v>
    <v>6</v>
    <v>Finance</v>
    <v>4</v>
    <v>en-US</v>
    <v>a1pghw</v>
    <v>268435456</v>
    <v>1</v>
    <v>Powered by Refinitiv</v>
    <v>206.85</v>
    <v>78.247500000000002</v>
    <v>1.8531</v>
    <v>12.54</v>
    <v>7.7403E-2</v>
    <v>1.45</v>
    <v>8.3070000000000001E-3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177.75</v>
    <v>Beverages</v>
    <v>Stock</v>
    <v>45233.999982846872</v>
    <v>196</v>
    <v>165.5</v>
    <v>13421360000</v>
    <v>CELSIUS HOLDINGS, INC.</v>
    <v>CELSIUS HOLDINGS, INC.</v>
    <v>169.82</v>
    <v>162.01</v>
    <v>174.55</v>
    <v>176</v>
    <v>76891230</v>
    <v>CELH</v>
    <v>CELSIUS HOLDINGS, INC. (XNAS:CELH)</v>
    <v>2655680</v>
    <v>1171149</v>
    <v>2005</v>
  </rv>
  <rv s="2">
    <v>197</v>
  </rv>
  <rv s="0">
    <v>https://www.bing.com/financeapi/forcetrigger?t=a25w8m&amp;q=XNAS%3aWING&amp;form=skydnc</v>
    <v>Learn more on Bing</v>
  </rv>
  <rv s="1">
    <v>0</v>
    <v>WINGSTOP INC. (XNAS:WING)</v>
    <v>2</v>
    <v>3</v>
    <v>Finance</v>
    <v>4</v>
    <v>en-US</v>
    <v>a25w8m</v>
    <v>268435456</v>
    <v>1</v>
    <v>Powered by Refinitiv</v>
    <v>223.77</v>
    <v>129.46</v>
    <v>1.4758</v>
    <v>8.1199999999999992</v>
    <v>4.0861999999999996E-2</v>
    <v>-0.35</v>
    <v>-1.6919999999999999E-3</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207.66</v>
    <v>Hotels &amp; Entertainment Services</v>
    <v>Stock</v>
    <v>45233.994659142969</v>
    <v>199</v>
    <v>199.68</v>
    <v>6200570000</v>
    <v>WINGSTOP INC.</v>
    <v>WINGSTOP INC.</v>
    <v>200.17</v>
    <v>86.351600000000005</v>
    <v>198.72</v>
    <v>206.84</v>
    <v>206.49</v>
    <v>29977610</v>
    <v>WING</v>
    <v>WINGSTOP INC. (XNAS:WING)</v>
    <v>788607</v>
    <v>596567</v>
    <v>2015</v>
  </rv>
  <rv s="2">
    <v>200</v>
  </rv>
  <rv s="0">
    <v>https://www.bing.com/financeapi/forcetrigger?t=a1yjxm&amp;q=XNYS%3aNKE&amp;form=skydnc</v>
    <v>Learn more on Bing</v>
  </rv>
  <rv s="1">
    <v>0</v>
    <v>NIKE, INC. (XNYS:NKE)</v>
    <v>2</v>
    <v>3</v>
    <v>Finance</v>
    <v>4</v>
    <v>en-US</v>
    <v>a1yjxm</v>
    <v>268435456</v>
    <v>1</v>
    <v>Powered by Refinitiv</v>
    <v>131.31</v>
    <v>88.66</v>
    <v>1.0891</v>
    <v>1.98</v>
    <v>1.8843000000000002E-2</v>
    <v>-0.06</v>
    <v>-5.6039999999999996E-4</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107.65</v>
    <v>Textiles &amp; Apparel</v>
    <v>Stock</v>
    <v>45233.999657638284</v>
    <v>202</v>
    <v>106.05</v>
    <v>162935700000</v>
    <v>NIKE, INC.</v>
    <v>NIKE, INC.</v>
    <v>106.43</v>
    <v>32.417000000000002</v>
    <v>105.08</v>
    <v>107.06</v>
    <v>107</v>
    <v>1521910000</v>
    <v>NKE</v>
    <v>NIKE, INC. (XNYS:NKE)</v>
    <v>7567959</v>
    <v>9704906</v>
    <v>1969</v>
  </rv>
  <rv s="2">
    <v>203</v>
  </rv>
  <rv s="0">
    <v>https://www.bing.com/financeapi/forcetrigger?t=a1pxbh&amp;q=XNYS%3aCMG&amp;form=skydnc</v>
    <v>Learn more on Bing</v>
  </rv>
  <rv s="1">
    <v>0</v>
    <v>CHIPOTLE MEXICAN GRILL, INC. (XNYS:CMG)</v>
    <v>2</v>
    <v>3</v>
    <v>Finance</v>
    <v>4</v>
    <v>en-US</v>
    <v>a1pxbh</v>
    <v>268435456</v>
    <v>1</v>
    <v>Powered by Refinitiv</v>
    <v>2175.0100000000002</v>
    <v>1344.05</v>
    <v>1.3260000000000001</v>
    <v>5.16</v>
    <v>2.5349999999999999E-3</v>
    <v>-0.01</v>
    <v>-4.9010000000000002E-6</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2056.4699999999998</v>
    <v>Hotels &amp; Entertainment Services</v>
    <v>Stock</v>
    <v>45233.997815578128</v>
    <v>205</v>
    <v>2030</v>
    <v>56001650000</v>
    <v>CHIPOTLE MEXICAN GRILL, INC.</v>
    <v>CHIPOTLE MEXICAN GRILL, INC.</v>
    <v>2036</v>
    <v>48.291600000000003</v>
    <v>2035.37</v>
    <v>2040.53</v>
    <v>2040.52</v>
    <v>27444660</v>
    <v>CMG</v>
    <v>CHIPOTLE MEXICAN GRILL, INC. (XNYS:CMG)</v>
    <v>241340</v>
    <v>284418</v>
    <v>1998</v>
  </rv>
  <rv s="2">
    <v>206</v>
  </rv>
  <rv s="0">
    <v>https://www.bing.com/financeapi/forcetrigger?t=c38ljc&amp;q=XNYS%3aBROS&amp;form=skydnc</v>
    <v>Learn more on Bing</v>
  </rv>
  <rv s="1">
    <v>0</v>
    <v>Dutch Bros Inc (XNYS:BROS)</v>
    <v>2</v>
    <v>3</v>
    <v>Finance</v>
    <v>4</v>
    <v>en-US</v>
    <v>c38ljc</v>
    <v>268435456</v>
    <v>1</v>
    <v>Powered by Refinitiv</v>
    <v>41.439900000000002</v>
    <v>22.664999999999999</v>
    <v>2.2309999999999999</v>
    <v>0.53</v>
    <v>2.0416E-2</v>
    <v>0.08</v>
    <v>3.0200000000000001E-3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26.59</v>
    <v>Hotels &amp; Entertainment Services</v>
    <v>Stock</v>
    <v>45233.999769860937</v>
    <v>208</v>
    <v>25.97</v>
    <v>4645790000</v>
    <v>Dutch Bros Inc</v>
    <v>Dutch Bros Inc</v>
    <v>26.05</v>
    <v>48074.07</v>
    <v>25.96</v>
    <v>26.49</v>
    <v>26.57</v>
    <v>175379000</v>
    <v>BROS</v>
    <v>Dutch Bros Inc (XNYS:BROS)</v>
    <v>858060</v>
    <v>977924</v>
    <v>2021</v>
  </rv>
  <rv s="2">
    <v>209</v>
  </rv>
  <rv s="0">
    <v>https://www.bing.com/financeapi/forcetrigger?t=a1pap2&amp;q=BATS%3aCBOE&amp;form=skydnc</v>
    <v>Learn more on Bing</v>
  </rv>
  <rv s="1">
    <v>0</v>
    <v>Cboe Global Markets, Inc. (BATS:CBOE)</v>
    <v>2</v>
    <v>3</v>
    <v>Finance</v>
    <v>28</v>
    <v>en-US</v>
    <v>a1pap2</v>
    <v>268435456</v>
    <v>1</v>
    <v>Powered by Refinitiv</v>
    <v>170.17500000000001</v>
    <v>114.17</v>
    <v>0.57320000000000004</v>
    <v>6.7</v>
    <v>4.1154999999999997E-2</v>
    <v>-0.81</v>
    <v>-4.7790000000000003E-3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170.17500000000001</v>
    <v>Investment Banking &amp; Investment Services</v>
    <v>Stock</v>
    <v>45233.99396915469</v>
    <v>211</v>
    <v>162.38</v>
    <v>17885110000</v>
    <v>Cboe Global Markets, Inc.</v>
    <v>Cboe Global Markets, Inc.</v>
    <v>163.1</v>
    <v>62.533999999999999</v>
    <v>162.80000000000001</v>
    <v>169.5</v>
    <v>168.69</v>
    <v>105516900</v>
    <v>CBOE</v>
    <v>Cboe Global Markets, Inc. (BATS:CBOE)</v>
    <v>1450496</v>
    <v>766768</v>
    <v>2006</v>
  </rv>
  <rv s="2">
    <v>212</v>
  </rv>
  <rv s="0">
    <v>https://www.bing.com/financeapi/forcetrigger?t=a1xear&amp;q=XNYS%3aMCO&amp;form=skydnc</v>
    <v>Learn more on Bing</v>
  </rv>
  <rv s="1">
    <v>0</v>
    <v>MOODY'S CORPORATION (XNYS:MCO)</v>
    <v>2</v>
    <v>3</v>
    <v>Finance</v>
    <v>4</v>
    <v>en-US</v>
    <v>a1xear</v>
    <v>268435456</v>
    <v>1</v>
    <v>Powered by Refinitiv</v>
    <v>363.19</v>
    <v>260.12</v>
    <v>1.284</v>
    <v>4.59</v>
    <v>1.4044000000000001E-2</v>
    <v>0.33</v>
    <v>9.9569999999999997E-4</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336.15</v>
    <v>Professional &amp; Commercial Services</v>
    <v>Stock</v>
    <v>45233.998244513285</v>
    <v>214</v>
    <v>329.22500000000002</v>
    <v>60649860000</v>
    <v>MOODY'S CORPORATION</v>
    <v>MOODY'S CORPORATION</v>
    <v>330</v>
    <v>38.540199999999999</v>
    <v>326.83</v>
    <v>331.42</v>
    <v>331.75</v>
    <v>183000000</v>
    <v>MCO</v>
    <v>MOODY'S CORPORATION (XNYS:MCO)</v>
    <v>950885</v>
    <v>776798</v>
    <v>2000</v>
  </rv>
  <rv s="2">
    <v>215</v>
  </rv>
  <rv s="0">
    <v>https://www.bing.com/financeapi/forcetrigger?t=a256cw&amp;q=XNYS%3aV&amp;form=skydnc</v>
    <v>Learn more on Bing</v>
  </rv>
  <rv s="1">
    <v>0</v>
    <v>VISA INC. (XNYS:V)</v>
    <v>2</v>
    <v>3</v>
    <v>Finance</v>
    <v>4</v>
    <v>en-US</v>
    <v>a256cw</v>
    <v>268435456</v>
    <v>1</v>
    <v>Powered by Refinitiv</v>
    <v>250.06</v>
    <v>193.32499999999999</v>
    <v>0.9446</v>
    <v>0.35</v>
    <v>1.439E-3</v>
    <v>0</v>
    <v>0</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245.32</v>
    <v>Software &amp; IT Services</v>
    <v>Stock</v>
    <v>45233.999901191404</v>
    <v>217</v>
    <v>242.26</v>
    <v>492948700000</v>
    <v>VISA INC.</v>
    <v>VISA INC.</v>
    <v>245.12</v>
    <v>29.342600000000001</v>
    <v>243.25</v>
    <v>243.6</v>
    <v>243.6</v>
    <v>2023599000</v>
    <v>V</v>
    <v>VISA INC. (XNYS:V)</v>
    <v>5030010</v>
    <v>5858402</v>
    <v>2007</v>
  </rv>
  <rv s="2">
    <v>218</v>
  </rv>
  <rv s="0">
    <v>https://www.bing.com/financeapi/forcetrigger?t=a21uim&amp;q=XNAS%3aREGN&amp;form=skydnc</v>
    <v>Learn more on Bing</v>
  </rv>
  <rv s="1">
    <v>0</v>
    <v>REGENERON PHARMACEUTICALS, INC. (XNAS:REGN)</v>
    <v>2</v>
    <v>3</v>
    <v>Finance</v>
    <v>4</v>
    <v>en-US</v>
    <v>a21uim</v>
    <v>268435456</v>
    <v>1</v>
    <v>Powered by Refinitiv</v>
    <v>853.97</v>
    <v>668</v>
    <v>0.12740000000000001</v>
    <v>-1.89</v>
    <v>-2.3080000000000002E-3</v>
    <v>0.1</v>
    <v>1.2239999999999999E-4</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839.19780000000003</v>
    <v>Biotechnology &amp; Medical Research</v>
    <v>Stock</v>
    <v>45233.890552140627</v>
    <v>220</v>
    <v>811.92010000000005</v>
    <v>88681620000</v>
    <v>REGENERON PHARMACEUTICALS, INC.</v>
    <v>REGENERON PHARMACEUTICALS, INC.</v>
    <v>838.16</v>
    <v>23.36</v>
    <v>818.79</v>
    <v>816.9</v>
    <v>817</v>
    <v>108558700</v>
    <v>REGN</v>
    <v>REGENERON PHARMACEUTICALS, INC. (XNAS:REGN)</v>
    <v>456234</v>
    <v>411261</v>
    <v>1988</v>
  </rv>
  <rv s="2">
    <v>221</v>
  </rv>
  <rv s="0">
    <v>https://www.bing.com/financeapi/forcetrigger?t=a1yvxm&amp;q=XNYS%3aNVO&amp;form=skydnc</v>
    <v>Learn more on Bing</v>
  </rv>
  <rv s="1">
    <v>0</v>
    <v>Novo Nordisk A/S (XNYS:NVO)</v>
    <v>2</v>
    <v>29</v>
    <v>Finance</v>
    <v>4</v>
    <v>en-US</v>
    <v>a1yvxm</v>
    <v>268435456</v>
    <v>1</v>
    <v>Powered by Refinitiv</v>
    <v>104</v>
    <v>54.85</v>
    <v>0.3967</v>
    <v>-2.76</v>
    <v>-2.7345999999999999E-2</v>
    <v>0.51</v>
    <v>5.195E-3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98.8399</v>
    <v>Pharmaceuticals</v>
    <v>Stock</v>
    <v>45233.998873171091</v>
    <v>223</v>
    <v>96.79</v>
    <v>2349284000000</v>
    <v>Novo Nordisk A/S</v>
    <v>Novo Nordisk A/S</v>
    <v>98.68</v>
    <v>65.430899999999994</v>
    <v>100.93</v>
    <v>98.17</v>
    <v>98.68</v>
    <v>3435128000</v>
    <v>NVO</v>
    <v>Novo Nordisk A/S (XNYS:NVO)</v>
    <v>4448313</v>
    <v>4967929</v>
    <v>1931</v>
  </rv>
  <rv s="2">
    <v>224</v>
  </rv>
  <rv s="0">
    <v>https://www.bing.com/financeapi/forcetrigger?t=a25k5r&amp;q=XNAS%3aVRTX&amp;form=skydnc</v>
    <v>Learn more on Bing</v>
  </rv>
  <rv s="1">
    <v>0</v>
    <v>VERTEX PHARMACEUTICALS INCORPORATED (XNAS:VRTX)</v>
    <v>2</v>
    <v>3</v>
    <v>Finance</v>
    <v>4</v>
    <v>en-US</v>
    <v>a25k5r</v>
    <v>268435456</v>
    <v>1</v>
    <v>Powered by Refinitiv</v>
    <v>381</v>
    <v>282.20999999999998</v>
    <v>0.45040000000000002</v>
    <v>-0.35</v>
    <v>-9.295000000000001E-4</v>
    <v>1.28</v>
    <v>3.4020000000000001E-3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381</v>
    <v>Biotechnology &amp; Medical Research</v>
    <v>Stock</v>
    <v>45233.999877267968</v>
    <v>226</v>
    <v>375.85</v>
    <v>97095270000</v>
    <v>VERTEX PHARMACEUTICALS INCORPORATED</v>
    <v>VERTEX PHARMACEUTICALS INCORPORATED</v>
    <v>379.64</v>
    <v>29.107199999999999</v>
    <v>376.55</v>
    <v>376.2</v>
    <v>377.48</v>
    <v>258094800</v>
    <v>VRTX</v>
    <v>VERTEX PHARMACEUTICALS INCORPORATED (XNAS:VRTX)</v>
    <v>1456926</v>
    <v>1145246</v>
    <v>1989</v>
  </rv>
  <rv s="2">
    <v>227</v>
  </rv>
  <rv s="0">
    <v>https://www.bing.com/financeapi/forcetrigger?t=a1wyu2&amp;q=XNYS%3aLLY&amp;form=skydnc</v>
    <v>Learn more on Bing</v>
  </rv>
  <rv s="1">
    <v>0</v>
    <v>ELI LILLY AND COMPANY (XNYS:LLY)</v>
    <v>2</v>
    <v>3</v>
    <v>Finance</v>
    <v>4</v>
    <v>en-US</v>
    <v>a1wyu2</v>
    <v>268435456</v>
    <v>1</v>
    <v>Powered by Refinitiv</v>
    <v>629.97</v>
    <v>309.2</v>
    <v>0.3236</v>
    <v>-12.48</v>
    <v>-2.1505999999999997E-2</v>
    <v>0.52</v>
    <v>9.1579999999999993E-4</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582.995</v>
    <v>Pharmaceuticals</v>
    <v>Stock</v>
    <v>45233.999430149997</v>
    <v>229</v>
    <v>567.17999999999995</v>
    <v>539019300000</v>
    <v>ELI LILLY AND COMPANY</v>
    <v>ELI LILLY AND COMPANY</v>
    <v>578.42999999999995</v>
    <v>104.97969999999999</v>
    <v>580.29</v>
    <v>567.80999999999995</v>
    <v>568.33000000000004</v>
    <v>949295200</v>
    <v>LLY</v>
    <v>ELI LILLY AND COMPANY (XNYS:LLY)</v>
    <v>3056541</v>
    <v>3319038</v>
    <v>1901</v>
  </rv>
  <rv s="2">
    <v>230</v>
  </rv>
  <rv s="0">
    <v>https://www.bing.com/financeapi/forcetrigger?t=a259jc&amp;q=XNYS%3aVEEV&amp;form=skydnc</v>
    <v>Learn more on Bing</v>
  </rv>
  <rv s="1">
    <v>0</v>
    <v>VEEVA SYSTEMS INC. (XNYS:VEEV)</v>
    <v>2</v>
    <v>3</v>
    <v>Finance</v>
    <v>4</v>
    <v>en-US</v>
    <v>a259jc</v>
    <v>268435456</v>
    <v>1</v>
    <v>Powered by Refinitiv</v>
    <v>225.48500000000001</v>
    <v>157</v>
    <v>0.86329999999999996</v>
    <v>4.68</v>
    <v>2.4643000000000002E-2</v>
    <v>0.01</v>
    <v>5.1390000000000001E-5</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195.58</v>
    <v>Healthcare Equipment &amp; Supplies</v>
    <v>Stock</v>
    <v>45233.958333356248</v>
    <v>232</v>
    <v>191</v>
    <v>31261960000</v>
    <v>VEEVA SYSTEMS INC.</v>
    <v>VEEVA SYSTEMS INC.</v>
    <v>191</v>
    <v>57.294699999999999</v>
    <v>189.91</v>
    <v>194.59</v>
    <v>194.6</v>
    <v>160655500</v>
    <v>VEEV</v>
    <v>VEEVA SYSTEMS INC. (XNYS:VEEV)</v>
    <v>816825</v>
    <v>878326</v>
    <v>2007</v>
  </rv>
  <rv s="2">
    <v>233</v>
  </rv>
  <rv s="0">
    <v>https://www.bing.com/financeapi/forcetrigger?t=a26hyc&amp;q=XNYS%3aZTS&amp;form=skydnc</v>
    <v>Learn more on Bing</v>
  </rv>
  <rv s="1">
    <v>0</v>
    <v>ZOETIS INC. (XNYS:ZTS)</v>
    <v>2</v>
    <v>3</v>
    <v>Finance</v>
    <v>4</v>
    <v>en-US</v>
    <v>a26hyc</v>
    <v>268435456</v>
    <v>1</v>
    <v>Powered by Refinitiv</v>
    <v>194.99</v>
    <v>132.88999999999999</v>
    <v>0.82150000000000001</v>
    <v>1.32</v>
    <v>8.2030000000000002E-3</v>
    <v>-0.73</v>
    <v>-4.5000000000000005E-3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164.72</v>
    <v>Pharmaceuticals</v>
    <v>Stock</v>
    <v>45233.983357985941</v>
    <v>235</v>
    <v>159.37</v>
    <v>74677210000</v>
    <v>ZOETIS INC.</v>
    <v>ZOETIS INC.</v>
    <v>164.25</v>
    <v>32.709299999999999</v>
    <v>160.91</v>
    <v>162.22999999999999</v>
    <v>161.5</v>
    <v>460316900</v>
    <v>ZTS</v>
    <v>ZOETIS INC. (XNYS:ZTS)</v>
    <v>1974804</v>
    <v>2007250</v>
    <v>2012</v>
  </rv>
  <rv s="2">
    <v>236</v>
  </rv>
  <rv s="0">
    <v>https://www.bing.com/financeapi/forcetrigger?t=a1vt77&amp;q=XNAS%3aISRG&amp;form=skydnc</v>
    <v>Learn more on Bing</v>
  </rv>
  <rv s="1">
    <v>0</v>
    <v>INTUITIVE SURGICAL, INC. (XNAS:ISRG)</v>
    <v>2</v>
    <v>3</v>
    <v>Finance</v>
    <v>4</v>
    <v>en-US</v>
    <v>a1vt77</v>
    <v>268435456</v>
    <v>1</v>
    <v>Powered by Refinitiv</v>
    <v>358.07</v>
    <v>222.65</v>
    <v>1.3152999999999999</v>
    <v>0.63</v>
    <v>2.2669999999999999E-3</v>
    <v>0.03</v>
    <v>1.077E-4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281.58</v>
    <v>Healthcare Equipment &amp; Supplies</v>
    <v>Stock</v>
    <v>45233.998057546094</v>
    <v>238</v>
    <v>277.39</v>
    <v>98058980000</v>
    <v>INTUITIVE SURGICAL, INC.</v>
    <v>INTUITIVE SURGICAL, INC.</v>
    <v>280.22000000000003</v>
    <v>65.438100000000006</v>
    <v>277.89</v>
    <v>278.52</v>
    <v>278.55</v>
    <v>352071600</v>
    <v>ISRG</v>
    <v>INTUITIVE SURGICAL, INC. (XNAS:ISRG)</v>
    <v>1310940</v>
    <v>2356440</v>
    <v>1995</v>
  </rv>
  <rv s="2">
    <v>239</v>
  </rv>
  <rv s="0">
    <v>https://www.bing.com/financeapi/forcetrigger?t=a1r1r7&amp;q=XNYS%3aDHR&amp;form=skydnc</v>
    <v>Learn more on Bing</v>
  </rv>
  <rv s="1">
    <v>0</v>
    <v>DANAHER CORPORATION (XNYS:DHR)</v>
    <v>2</v>
    <v>3</v>
    <v>Finance</v>
    <v>4</v>
    <v>en-US</v>
    <v>a1r1r7</v>
    <v>268435456</v>
    <v>1</v>
    <v>Powered by Refinitiv</v>
    <v>249.5498</v>
    <v>182.09</v>
    <v>0.80740000000000001</v>
    <v>4.8899999999999997</v>
    <v>2.5339E-2</v>
    <v>-0.11</v>
    <v>-5.5590000000000001E-4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200</v>
    <v>Healthcare Equipment &amp; Supplies</v>
    <v>Stock</v>
    <v>45233.990544745313</v>
    <v>241</v>
    <v>195.99</v>
    <v>146211500000</v>
    <v>DANAHER CORPORATION</v>
    <v>DANAHER CORPORATION</v>
    <v>195.99</v>
    <v>24.317699999999999</v>
    <v>192.98</v>
    <v>197.87</v>
    <v>197.76</v>
    <v>738927100</v>
    <v>DHR</v>
    <v>DANAHER CORPORATION (XNYS:DHR)</v>
    <v>2930500</v>
    <v>3859554</v>
    <v>1986</v>
  </rv>
  <rv s="2">
    <v>242</v>
  </rv>
  <rv s="0">
    <v>https://www.bing.com/financeapi/forcetrigger?t=a1qvjc&amp;q=XNYS%3aDE&amp;form=skydnc</v>
    <v>Learn more on Bing</v>
  </rv>
  <rv s="1">
    <v>0</v>
    <v>DEERE &amp; COMPANY (XNYS:DE)</v>
    <v>2</v>
    <v>3</v>
    <v>Finance</v>
    <v>4</v>
    <v>en-US</v>
    <v>a1qvjc</v>
    <v>268435456</v>
    <v>1</v>
    <v>Powered by Refinitiv</v>
    <v>450</v>
    <v>345.55</v>
    <v>1.0740000000000001</v>
    <v>8.64</v>
    <v>2.3129E-2</v>
    <v>-0.65</v>
    <v>-1.701E-3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384.625</v>
    <v>Machinery, Equipment &amp; Components</v>
    <v>Stock</v>
    <v>45233.997969698437</v>
    <v>244</v>
    <v>377.48</v>
    <v>110073800000</v>
    <v>DEERE &amp; COMPANY</v>
    <v>DEERE &amp; COMPANY</v>
    <v>379.5</v>
    <v>11.043799999999999</v>
    <v>373.56</v>
    <v>382.2</v>
    <v>381.55</v>
    <v>288000600</v>
    <v>DE</v>
    <v>DEERE &amp; COMPANY (XNYS:DE)</v>
    <v>1173200</v>
    <v>1243471</v>
    <v>1958</v>
  </rv>
  <rv s="2">
    <v>245</v>
  </rv>
  <rv s="0">
    <v>https://www.bing.com/financeapi/forcetrigger?t=a25552&amp;q=XNYS%3aRTX&amp;form=skydnc</v>
    <v>Learn more on Bing</v>
  </rv>
  <rv s="1">
    <v>0</v>
    <v>RTX CORPORATION (XNYS:RTX)</v>
    <v>2</v>
    <v>3</v>
    <v>Finance</v>
    <v>4</v>
    <v>en-US</v>
    <v>a25552</v>
    <v>268435456</v>
    <v>1</v>
    <v>Powered by Refinitiv</v>
    <v>104.91</v>
    <v>68.555000000000007</v>
    <v>1.0322</v>
    <v>-0.06</v>
    <v>-7.2480000000000005E-4</v>
    <v>0</v>
    <v>0</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83.86</v>
    <v>Aerospace &amp; Defense</v>
    <v>Stock</v>
    <v>45233.999854606249</v>
    <v>247</v>
    <v>82.67</v>
    <v>118943200000</v>
    <v>RTX CORPORATION</v>
    <v>RTX CORPORATION</v>
    <v>83.17</v>
    <v>38.4283</v>
    <v>82.78</v>
    <v>82.72</v>
    <v>82.72</v>
    <v>1437901000</v>
    <v>RTX</v>
    <v>RTX CORPORATION (XNYS:RTX)</v>
    <v>21269453</v>
    <v>12864515</v>
    <v>1934</v>
  </rv>
  <rv s="2">
    <v>248</v>
  </rv>
  <rv s="0">
    <v>https://www.bing.com/financeapi/forcetrigger?t=a1wzw7&amp;q=XNYS%3aLMT&amp;form=skydnc</v>
    <v>Learn more on Bing</v>
  </rv>
  <rv s="1">
    <v>0</v>
    <v>LOCKHEED MARTIN CORPORATION (XNYS:LMT)</v>
    <v>2</v>
    <v>3</v>
    <v>Finance</v>
    <v>4</v>
    <v>en-US</v>
    <v>a1wzw7</v>
    <v>268435456</v>
    <v>1</v>
    <v>Powered by Refinitiv</v>
    <v>508.1</v>
    <v>393.77</v>
    <v>0.59460000000000002</v>
    <v>-4.7</v>
    <v>-1.0260999999999999E-2</v>
    <v>0.96</v>
    <v>2.1180000000000001E-3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457.76</v>
    <v>Aerospace &amp; Defense</v>
    <v>Stock</v>
    <v>45233.99539148125</v>
    <v>250</v>
    <v>451.13</v>
    <v>112473100000</v>
    <v>LOCKHEED MARTIN CORPORATION</v>
    <v>LOCKHEED MARTIN CORPORATION</v>
    <v>455.11</v>
    <v>16.726500000000001</v>
    <v>458.04</v>
    <v>453.34</v>
    <v>454.3</v>
    <v>248098700</v>
    <v>LMT</v>
    <v>LOCKHEED MARTIN CORPORATION (XNYS:LMT)</v>
    <v>1365625</v>
    <v>1618147</v>
    <v>1994</v>
  </rv>
  <rv s="2">
    <v>251</v>
  </rv>
  <rv s="0">
    <v>https://www.bing.com/financeapi/forcetrigger?t=a1z3h7&amp;q=XNAS%3aODFL&amp;form=skydnc</v>
    <v>Learn more on Bing</v>
  </rv>
  <rv s="1">
    <v>0</v>
    <v>OLD DOMINION FREIGHT LINE, INC. (XNAS:ODFL)</v>
    <v>2</v>
    <v>3</v>
    <v>Finance</v>
    <v>4</v>
    <v>en-US</v>
    <v>a1z3h7</v>
    <v>268435456</v>
    <v>1</v>
    <v>Powered by Refinitiv</v>
    <v>438.05</v>
    <v>273.12</v>
    <v>1.0727</v>
    <v>3.51</v>
    <v>9.0270000000000003E-3</v>
    <v>1.39</v>
    <v>3.5430000000000001E-3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395.28</v>
    <v>Freight &amp; Logistics Services</v>
    <v>Stock</v>
    <v>45233.98041155078</v>
    <v>253</v>
    <v>388.8</v>
    <v>42870240000</v>
    <v>OLD DOMINION FREIGHT LINE, INC.</v>
    <v>OLD DOMINION FREIGHT LINE, INC.</v>
    <v>392.71</v>
    <v>34.612299999999998</v>
    <v>388.83</v>
    <v>392.34</v>
    <v>393.73</v>
    <v>109268100</v>
    <v>ODFL</v>
    <v>OLD DOMINION FREIGHT LINE, INC. (XNAS:ODFL)</v>
    <v>514510</v>
    <v>696959</v>
    <v>1999</v>
  </rv>
  <rv s="2">
    <v>254</v>
  </rv>
  <rv s="0">
    <v>https://www.bing.com/financeapi/forcetrigger?t=a25xjc&amp;q=XNYS%3aWM&amp;form=skydnc</v>
    <v>Learn more on Bing</v>
  </rv>
  <rv s="1">
    <v>0</v>
    <v>WASTE MANAGEMENT, INC. (XNYS:WM)</v>
    <v>2</v>
    <v>3</v>
    <v>Finance</v>
    <v>4</v>
    <v>en-US</v>
    <v>a25xjc</v>
    <v>268435456</v>
    <v>1</v>
    <v>Powered by Refinitiv</v>
    <v>173.71</v>
    <v>148.31</v>
    <v>0.71779999999999999</v>
    <v>1.27</v>
    <v>7.6119999999999998E-3</v>
    <v>-0.01</v>
    <v>-5.948E-5</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169.11799999999999</v>
    <v>Professional &amp; Commercial Services</v>
    <v>Stock</v>
    <v>45233.996791284379</v>
    <v>256</v>
    <v>167.31</v>
    <v>67714600000</v>
    <v>WASTE MANAGEMENT, INC.</v>
    <v>WASTE MANAGEMENT, INC.</v>
    <v>168.07</v>
    <v>29.4893</v>
    <v>166.85</v>
    <v>168.12</v>
    <v>168.11</v>
    <v>402775400</v>
    <v>WM</v>
    <v>WASTE MANAGEMENT, INC. (XNYS:WM)</v>
    <v>1533310</v>
    <v>1622310</v>
    <v>1995</v>
  </rv>
  <rv s="2">
    <v>257</v>
  </rv>
  <rv s="0">
    <v>https://www.bing.com/financeapi/forcetrigger?t=aaxdur&amp;q=XTSE%3aCCO&amp;form=skydnc</v>
    <v>Learn more on Bing</v>
  </rv>
  <rv s="1">
    <v>0</v>
    <v>CAMECO CORPORATION (XTSE:CCO)</v>
    <v>2</v>
    <v>7</v>
    <v>Finance</v>
    <v>8</v>
    <v>en-US</v>
    <v>aaxdur</v>
    <v>268435456</v>
    <v>1</v>
    <v>Powered by Refinitiv</v>
    <v>59.4</v>
    <v>28.98</v>
    <v>0.87980000000000003</v>
    <v>-1.49</v>
    <v>-2.5314E-2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58.86</v>
    <v>Uranium</v>
    <v>Stock</v>
    <v>45233.833333333336</v>
    <v>259</v>
    <v>57.07</v>
    <v>24749530000</v>
    <v>CAMECO CORPORATION</v>
    <v>CAMECO CORPORATION</v>
    <v>58.58</v>
    <v>97.18</v>
    <v>58.86</v>
    <v>57.37</v>
    <v>57.37</v>
    <v>433865400</v>
    <v>CCO</v>
    <v>CAMECO CORPORATION (XTSE:CCO)</v>
    <v>1254022</v>
    <v>1250250</v>
    <v>1997</v>
  </rv>
  <rv s="2">
    <v>260</v>
  </rv>
  <rv s="0">
    <v>https://www.bing.com/financeapi/forcetrigger?t=bmzp77&amp;q=XNYS%3aLTHM&amp;form=skydnc</v>
    <v>Learn more on Bing</v>
  </rv>
  <rv s="1">
    <v>0</v>
    <v>LIVENT CORPORATION (XNYS:LTHM)</v>
    <v>2</v>
    <v>3</v>
    <v>Finance</v>
    <v>4</v>
    <v>en-US</v>
    <v>bmzp77</v>
    <v>268435456</v>
    <v>1</v>
    <v>Powered by Refinitiv</v>
    <v>35.81</v>
    <v>13.37</v>
    <v>1.8593</v>
    <v>0.28000000000000003</v>
    <v>1.9060999999999998E-2</v>
    <v>0.17</v>
    <v>1.1356E-2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15.53</v>
    <v>Chemicals</v>
    <v>Stock</v>
    <v>45233.999921596878</v>
    <v>262</v>
    <v>14.885</v>
    <v>2690339000</v>
    <v>LIVENT CORPORATION</v>
    <v>LIVENT CORPORATION</v>
    <v>15.12</v>
    <v>8.4137000000000004</v>
    <v>14.69</v>
    <v>14.97</v>
    <v>15.14</v>
    <v>179715400</v>
    <v>LTHM</v>
    <v>LIVENT CORPORATION (XNYS:LTHM)</v>
    <v>4715616</v>
    <v>4320162</v>
    <v>2018</v>
  </rv>
  <rv s="2">
    <v>263</v>
  </rv>
  <rv s="0">
    <v>https://www.bing.com/financeapi/forcetrigger?t=r6dwqz&amp;q=US1M&amp;form=skydnc</v>
    <v>Learn more on Bing</v>
  </rv>
  <rv s="12">
    <v>30</v>
    <v>US Treasury 1M</v>
    <v>31</v>
    <v>32</v>
    <v>Finance</v>
    <v>33</v>
    <v>en-US</v>
    <v>r6dwqz</v>
    <v>268435456</v>
    <v>1</v>
    <v>Powered by Refinitiv</v>
    <v>0</v>
    <v>0</v>
    <v>US</v>
    <v>USD</v>
    <v>Bond</v>
    <v>45233.878472222219</v>
    <v>265</v>
    <v>45265</v>
    <v>US Treasury 1M</v>
    <v>5.29</v>
    <v>5.29</v>
    <v>US1M</v>
    <v>US Treasury 1M</v>
    <v>5.4065000000000002E-2</v>
    <v>5.4080000000000003E-2</v>
    <v>3.6581000000000002E-2</v>
    <v>5.3899999999999997E-2</v>
  </rv>
  <rv s="2">
    <v>266</v>
  </rv>
  <rv s="0">
    <v>https://www.bing.com/financeapi/forcetrigger?t=r6dwr1&amp;q=US3M&amp;form=skydnc</v>
    <v>Learn more on Bing</v>
  </rv>
  <rv s="12">
    <v>30</v>
    <v>US Treasury 3M</v>
    <v>31</v>
    <v>32</v>
    <v>Finance</v>
    <v>33</v>
    <v>en-US</v>
    <v>r6dwr1</v>
    <v>268435456</v>
    <v>1</v>
    <v>Powered by Refinitiv</v>
    <v>0</v>
    <v>0</v>
    <v>US</v>
    <v>USD</v>
    <v>Bond</v>
    <v>45233.878472222219</v>
    <v>268</v>
    <v>45323</v>
    <v>US Treasury 3M</v>
    <v>5.2725</v>
    <v>5.2725</v>
    <v>US3M</v>
    <v>US Treasury 3M</v>
    <v>5.5190000000000003E-2</v>
    <v>5.4770000000000006E-2</v>
    <v>4.1184000000000005E-2</v>
    <v>5.4400000000000004E-2</v>
  </rv>
  <rv s="2">
    <v>269</v>
  </rv>
  <rv s="0">
    <v>https://www.bing.com/financeapi/forcetrigger?t=r6dwr3&amp;q=US6M&amp;form=skydnc</v>
    <v>Learn more on Bing</v>
  </rv>
  <rv s="12">
    <v>30</v>
    <v>US Treasury 6M</v>
    <v>31</v>
    <v>32</v>
    <v>Finance</v>
    <v>33</v>
    <v>en-US</v>
    <v>r6dwr3</v>
    <v>268435456</v>
    <v>1</v>
    <v>Powered by Refinitiv</v>
    <v>0</v>
    <v>0</v>
    <v>US</v>
    <v>USD</v>
    <v>Bond</v>
    <v>45233.878472222219</v>
    <v>271</v>
    <v>45414</v>
    <v>US Treasury 6M</v>
    <v>5.2474999999999996</v>
    <v>5.2474999999999996</v>
    <v>US6M</v>
    <v>US Treasury 6M</v>
    <v>5.5849999999999997E-2</v>
    <v>5.5490000000000005E-2</v>
    <v>4.5735999999999999E-2</v>
    <v>5.5279999999999996E-2</v>
  </rv>
  <rv s="2">
    <v>272</v>
  </rv>
  <rv s="0">
    <v>https://www.bing.com/financeapi/forcetrigger?t=r6dwr5&amp;q=US1Y&amp;form=skydnc</v>
    <v>Learn more on Bing</v>
  </rv>
  <rv s="12">
    <v>30</v>
    <v>US Treasury 1Y</v>
    <v>31</v>
    <v>32</v>
    <v>Finance</v>
    <v>33</v>
    <v>en-US</v>
    <v>r6dwr5</v>
    <v>268435456</v>
    <v>1</v>
    <v>Powered by Refinitiv</v>
    <v>2.5000000000000001E-3</v>
    <v>4.9930000000000005E-4</v>
    <v>US</v>
    <v>USD</v>
    <v>Bond</v>
    <v>45233.878472222219</v>
    <v>274</v>
    <v>45596</v>
    <v>US Treasury 1Y</v>
    <v>5.0075000000000003</v>
    <v>5.01</v>
    <v>US1Y</v>
    <v>US Treasury 1Y</v>
    <v>5.4358000000000004E-2</v>
    <v>5.4160000000000007E-2</v>
    <v>4.7442000000000005E-2</v>
    <v>5.3830000000000003E-2</v>
  </rv>
  <rv s="2">
    <v>275</v>
  </rv>
  <rv s="0">
    <v>https://www.bing.com/financeapi/forcetrigger?t=r6dwr6&amp;q=US2Y&amp;form=skydnc</v>
    <v>Learn more on Bing</v>
  </rv>
  <rv s="12">
    <v>30</v>
    <v>US Treasury 2Y</v>
    <v>31</v>
    <v>32</v>
    <v>Finance</v>
    <v>33</v>
    <v>en-US</v>
    <v>r6dwr6</v>
    <v>268435456</v>
    <v>1</v>
    <v>Powered by Refinitiv</v>
    <v>-2.3439999999999999E-2</v>
    <v>-2.3359999999999999E-4</v>
    <v>US</v>
    <v>USD</v>
    <v>Bond</v>
    <v>45233.878472222219</v>
    <v>277</v>
    <v>45961</v>
    <v>US Treasury 2Y</v>
    <v>100.3125</v>
    <v>100.2891</v>
    <v>US2Y</v>
    <v>US Treasury 2Y</v>
    <v>5.0519000000000001E-2</v>
    <v>5.0119999999999998E-2</v>
    <v>4.6584E-2</v>
    <v>4.9749999999999996E-2</v>
  </rv>
  <rv s="2">
    <v>278</v>
  </rv>
  <rv s="0">
    <v>https://www.bing.com/financeapi/forcetrigger?t=r6dwr8&amp;q=US5Y&amp;form=skydnc</v>
    <v>Learn more on Bing</v>
  </rv>
  <rv s="12">
    <v>30</v>
    <v>US Treasury 5Y</v>
    <v>31</v>
    <v>32</v>
    <v>Finance</v>
    <v>33</v>
    <v>en-US</v>
    <v>r6dwr8</v>
    <v>268435456</v>
    <v>1</v>
    <v>Powered by Refinitiv</v>
    <v>-8.5900000000000004E-2</v>
    <v>-8.4459999999999993E-4</v>
    <v>US</v>
    <v>USD</v>
    <v>Bond</v>
    <v>45233.878472222219</v>
    <v>280</v>
    <v>47057</v>
    <v>US Treasury 5Y</v>
    <v>101.7109</v>
    <v>101.625</v>
    <v>US5Y</v>
    <v>US Treasury 5Y</v>
    <v>4.7225999999999997E-2</v>
    <v>4.7699999999999992E-2</v>
    <v>4.3307999999999999E-2</v>
    <v>4.6359999999999998E-2</v>
  </rv>
  <rv s="2">
    <v>281</v>
  </rv>
  <rv s="0">
    <v>https://www.bing.com/financeapi/forcetrigger?t=r6dwra&amp;q=US10Y&amp;form=skydnc</v>
    <v>Learn more on Bing</v>
  </rv>
  <rv s="12">
    <v>30</v>
    <v>US Treasury 10Y</v>
    <v>31</v>
    <v>32</v>
    <v>Finance</v>
    <v>33</v>
    <v>en-US</v>
    <v>r6dwra</v>
    <v>268435456</v>
    <v>1</v>
    <v>Powered by Refinitiv</v>
    <v>-0.14069999999999999</v>
    <v>-1.4860000000000001E-3</v>
    <v>US</v>
    <v>USD</v>
    <v>Bond</v>
    <v>45233.87771990741</v>
    <v>283</v>
    <v>48806</v>
    <v>US Treasury 10Y</v>
    <v>94.656300000000002</v>
    <v>94.515600000000006</v>
    <v>US10Y</v>
    <v>US Treasury 10Y</v>
    <v>4.7350000000000003E-2</v>
    <v>4.845E-2</v>
    <v>4.1626000000000003E-2</v>
    <v>4.6689999999999995E-2</v>
  </rv>
  <rv s="2">
    <v>284</v>
  </rv>
  <rv s="0">
    <v>https://www.bing.com/financeapi/forcetrigger?t=bunykr&amp;q=US20Y&amp;form=skydnc</v>
    <v>Learn more on Bing</v>
  </rv>
  <rv s="12">
    <v>30</v>
    <v>US Treasury 20Y</v>
    <v>31</v>
    <v>32</v>
    <v>Finance</v>
    <v>33</v>
    <v>en-US</v>
    <v>bunykr</v>
    <v>268435456</v>
    <v>1</v>
    <v>Powered by Refinitiv</v>
    <v>-0.2344</v>
    <v>-2.5180000000000003E-3</v>
    <v>US</v>
    <v>USD</v>
    <v>Bond</v>
    <v>45233.878472222219</v>
    <v>286</v>
    <v>52458</v>
    <v>US Treasury 20Y</v>
    <v>93.0625</v>
    <v>92.828100000000006</v>
    <v>US20Y</v>
    <v>US Treasury 20Y</v>
    <v>5.0632000000000003E-2</v>
    <v>5.2160000000000005E-2</v>
    <v>4.5058999999999995E-2</v>
    <v>5.006E-2</v>
  </rv>
  <rv s="2">
    <v>287</v>
  </rv>
  <rv s="0">
    <v>https://www.bing.com/financeapi/forcetrigger?t=r6dwrb&amp;q=US30Y&amp;form=skydnc</v>
    <v>Learn more on Bing</v>
  </rv>
  <rv s="12">
    <v>30</v>
    <v>US Treasury 30Y</v>
    <v>31</v>
    <v>32</v>
    <v>Finance</v>
    <v>33</v>
    <v>en-US</v>
    <v>r6dwrb</v>
    <v>268435456</v>
    <v>1</v>
    <v>Powered by Refinitiv</v>
    <v>-0.2656</v>
    <v>-2.9489999999999998E-3</v>
    <v>US</v>
    <v>USD</v>
    <v>Bond</v>
    <v>45233.878472222219</v>
    <v>289</v>
    <v>56111</v>
    <v>US Treasury 30Y</v>
    <v>90.0625</v>
    <v>89.796899999999994</v>
    <v>US30Y</v>
    <v>US Treasury 30Y</v>
    <v>4.8627000000000004E-2</v>
    <v>5.0229999999999997E-2</v>
    <v>4.2561000000000002E-2</v>
    <v>4.8209999999999996E-2</v>
  </rv>
  <rv s="2">
    <v>290</v>
  </rv>
  <rv s="0">
    <v>https://www.bing.com/financeapi/forcetrigger?t=b1ao52&amp;q=XAMS%3aADYEN&amp;form=skydnc</v>
    <v>Learn more on Bing</v>
  </rv>
  <rv s="9">
    <v>18</v>
    <v>Adyen NV (XAMS:ADYEN)</v>
    <v>2</v>
    <v>19</v>
    <v>Finance</v>
    <v>20</v>
    <v>en-US</v>
    <v>b1ao52</v>
    <v>268435456</v>
    <v>1</v>
    <v>Powered by Refinitiv</v>
    <v>1699.2</v>
    <v>602.79999999999995</v>
    <v>1.5722</v>
    <v>42.8</v>
    <v>6.4264000000000002E-2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719.6</v>
    <v>Financial Technology (Fintech) &amp; Infrastructure</v>
    <v>Stock</v>
    <v>45233.722731481481</v>
    <v>292</v>
    <v>672.1</v>
    <v>21986980000</v>
    <v>Adyen NV</v>
    <v>Adyen NV</v>
    <v>672.4</v>
    <v>36.589199999999998</v>
    <v>666</v>
    <v>708.8</v>
    <v>31020010</v>
    <v>ADYEN</v>
    <v>Adyen NV (XAMS:ADYEN)</v>
    <v>146794</v>
    <v>115900</v>
    <v>2006</v>
  </rv>
  <rv s="2">
    <v>293</v>
  </rv>
  <rv s="0">
    <v>https://www.bing.com/financeapi/forcetrigger?t=a1xohw&amp;q=XNYS%3aMKL&amp;form=skydnc</v>
    <v>Learn more on Bing</v>
  </rv>
  <rv s="1">
    <v>0</v>
    <v>Markel Group Inc. (XNYS:MKL)</v>
    <v>2</v>
    <v>3</v>
    <v>Finance</v>
    <v>4</v>
    <v>en-US</v>
    <v>a1xohw</v>
    <v>268435456</v>
    <v>1</v>
    <v>Powered by Refinitiv</v>
    <v>1560</v>
    <v>1186.5603000000001</v>
    <v>0.72699999999999998</v>
    <v>35.67</v>
    <v>2.7410999999999998E-2</v>
    <v>-1.29</v>
    <v>-9.6490000000000009E-4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1342.1</v>
    <v>Insurance</v>
    <v>Stock</v>
    <v>45233.958333344533</v>
    <v>295</v>
    <v>1302</v>
    <v>17734230000</v>
    <v>Markel Group Inc.</v>
    <v>Markel Group Inc.</v>
    <v>1324.75</v>
    <v>9.3147000000000002</v>
    <v>1301.3</v>
    <v>1336.97</v>
    <v>1335.68</v>
    <v>13264490</v>
    <v>MKL</v>
    <v>Markel Group Inc. (XNYS:MKL)</v>
    <v>144816</v>
    <v>48538</v>
    <v>1999</v>
  </rv>
  <rv s="2">
    <v>296</v>
  </rv>
</rvData>
</file>

<file path=xl/richData/rdrichvaluestructure.xml><?xml version="1.0" encoding="utf-8"?>
<rvStructures xmlns="http://schemas.microsoft.com/office/spreadsheetml/2017/richdata" count="1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9">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3">
      <v>10</v>
      <v>2</v>
      <v>2</v>
      <v>10</v>
      <v>3</v>
      <v>10</v>
      <v>10</v>
      <v>10</v>
      <v>4</v>
      <v>4</v>
      <v>5</v>
      <v>11</v>
      <v>10</v>
      <v>10</v>
      <v>10</v>
      <v>4</v>
      <v>7</v>
      <v>8</v>
      <v>9</v>
      <v>4</v>
      <v>10</v>
      <v>10</v>
      <v>5</v>
    </spb>
    <spb s="6">
      <v>at close</v>
      <v>from previous close</v>
      <v>from previous close</v>
      <v>GMT</v>
      <v>Delayed 20 minutes</v>
      <v>from close</v>
      <v>from close</v>
    </spb>
    <spb s="0">
      <v>2</v>
      <v>Name</v>
      <v>LearnMoreOnLink</v>
    </spb>
    <spb s="7">
      <v>1</v>
      <v>1</v>
      <v>3</v>
      <v>1</v>
      <v>1</v>
      <v>1</v>
      <v>4</v>
      <v>4</v>
      <v>5</v>
      <v>6</v>
      <v>1</v>
      <v>1</v>
      <v>1</v>
      <v>4</v>
      <v>7</v>
      <v>8</v>
      <v>9</v>
      <v>4</v>
      <v>1</v>
      <v>1</v>
      <v>5</v>
    </spb>
    <spb s="0">
      <v>3</v>
      <v>Name</v>
      <v>LearnMoreOnLink</v>
    </spb>
    <spb s="8">
      <v>0</v>
      <v>0</v>
    </spb>
    <spb s="9">
      <v>12</v>
      <v>1</v>
      <v>1</v>
      <v>1</v>
      <v>1</v>
    </spb>
    <spb s="10">
      <v>1</v>
      <v>2</v>
      <v>1</v>
      <v>3</v>
      <v>1</v>
      <v>12</v>
      <v>1</v>
      <v>1</v>
      <v>4</v>
      <v>4</v>
      <v>5</v>
      <v>6</v>
      <v>1</v>
      <v>1</v>
      <v>1</v>
      <v>4</v>
      <v>7</v>
      <v>8</v>
      <v>9</v>
      <v>4</v>
      <v>1</v>
      <v>1</v>
      <v>5</v>
    </spb>
    <spb s="11">
      <v>Powered by Refinitiv</v>
    </spb>
    <spb s="12">
      <v>4</v>
      <v>Name</v>
    </spb>
    <spb s="13">
      <v>1</v>
      <v>1</v>
      <v>1</v>
    </spb>
    <spb s="0">
      <v>5</v>
      <v>Name</v>
      <v>LearnMoreOnLink</v>
    </spb>
    <spb s="14">
      <v>13</v>
      <v>2</v>
      <v>2</v>
      <v>13</v>
      <v>3</v>
      <v>13</v>
      <v>13</v>
      <v>13</v>
      <v>4</v>
      <v>4</v>
      <v>5</v>
      <v>14</v>
      <v>13</v>
      <v>13</v>
      <v>13</v>
      <v>4</v>
      <v>7</v>
      <v>8</v>
      <v>9</v>
      <v>4</v>
    </spb>
    <spb s="15">
      <v>Delayed 15 minutes</v>
      <v>from previous close</v>
      <v>from previous close</v>
      <v>GMT</v>
    </spb>
    <spb s="3">
      <v>1</v>
      <v>2</v>
      <v>2</v>
      <v>1</v>
      <v>3</v>
      <v>1</v>
      <v>1</v>
      <v>1</v>
      <v>4</v>
      <v>4</v>
      <v>5</v>
      <v>15</v>
      <v>1</v>
      <v>1</v>
      <v>1</v>
      <v>4</v>
      <v>7</v>
      <v>8</v>
      <v>9</v>
      <v>4</v>
      <v>1</v>
      <v>1</v>
      <v>5</v>
    </spb>
    <spb s="0">
      <v>6</v>
      <v>Name</v>
      <v>LearnMoreOnLink</v>
    </spb>
    <spb s="16">
      <v>1</v>
      <v>2</v>
      <v>2</v>
      <v>1</v>
      <v>3</v>
      <v>1</v>
      <v>12</v>
      <v>1</v>
      <v>1</v>
      <v>4</v>
      <v>4</v>
      <v>5</v>
      <v>6</v>
      <v>1</v>
      <v>1</v>
      <v>1</v>
      <v>4</v>
      <v>7</v>
      <v>8</v>
      <v>9</v>
      <v>4</v>
      <v>1</v>
      <v>1</v>
      <v>5</v>
    </spb>
    <spb s="3">
      <v>1</v>
      <v>2</v>
      <v>2</v>
      <v>1</v>
      <v>3</v>
      <v>1</v>
      <v>1</v>
      <v>1</v>
      <v>4</v>
      <v>4</v>
      <v>5</v>
      <v>11</v>
      <v>1</v>
      <v>1</v>
      <v>1</v>
      <v>4</v>
      <v>7</v>
      <v>8</v>
      <v>9</v>
      <v>4</v>
      <v>1</v>
      <v>1</v>
      <v>5</v>
    </spb>
    <spb s="0">
      <v>7</v>
      <v>Name</v>
      <v>LearnMoreOnLink</v>
    </spb>
    <spb s="17">
      <v>1</v>
      <v>2</v>
      <v>1</v>
      <v>3</v>
      <v>1</v>
      <v>1</v>
      <v>1</v>
      <v>4</v>
      <v>4</v>
      <v>5</v>
      <v>16</v>
      <v>1</v>
      <v>1</v>
      <v>1</v>
      <v>4</v>
      <v>7</v>
      <v>8</v>
      <v>9</v>
      <v>4</v>
    </spb>
    <spb s="3">
      <v>1</v>
      <v>2</v>
      <v>2</v>
      <v>1</v>
      <v>3</v>
      <v>1</v>
      <v>1</v>
      <v>1</v>
      <v>4</v>
      <v>4</v>
      <v>5</v>
      <v>14</v>
      <v>1</v>
      <v>1</v>
      <v>1</v>
      <v>4</v>
      <v>7</v>
      <v>8</v>
      <v>9</v>
      <v>4</v>
      <v>1</v>
      <v>1</v>
      <v>5</v>
    </spb>
    <spb s="6">
      <v>at close</v>
      <v>from previous close</v>
      <v>from previous close</v>
      <v>GMT</v>
      <v>BATS BZX Real-Time Last Price</v>
      <v>from close</v>
      <v>from close</v>
    </spb>
    <spb s="3">
      <v>1</v>
      <v>2</v>
      <v>2</v>
      <v>1</v>
      <v>3</v>
      <v>1</v>
      <v>1</v>
      <v>1</v>
      <v>4</v>
      <v>4</v>
      <v>5</v>
      <v>17</v>
      <v>1</v>
      <v>1</v>
      <v>1</v>
      <v>4</v>
      <v>7</v>
      <v>8</v>
      <v>9</v>
      <v>4</v>
      <v>1</v>
      <v>1</v>
      <v>5</v>
    </spb>
    <spb s="0">
      <v>8</v>
      <v>Name</v>
      <v>LearnMoreOnLink</v>
    </spb>
    <spb s="18">
      <v>1</v>
      <v>1</v>
      <v>1</v>
    </spb>
    <spb s="19">
      <v>3</v>
      <v>1</v>
      <v>1</v>
      <v>18</v>
      <v>5</v>
      <v>1</v>
      <v>7</v>
      <v>5</v>
      <v>5</v>
      <v>5</v>
      <v>5</v>
      <v>9</v>
    </spb>
    <spb s="20">
      <v>GMT</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1">
      <rpv i="0">_([$$-zh-TW]* #,##0_);_([$$-zh-TW]* (#,##0);_([$$-zh-TW]* "-"_);_(@_)</rpv>
    </rSty>
    <rSty dxfid="1">
      <rpv i="0">_-* #,##0 [$kr-se-SE]_-;-* #,##0 [$kr-se-SE]_-;_-* "-" [$kr-se-SE]_-;_-@_-</rpv>
    </rSty>
    <rSty dxfid="1">
      <rpv i="0" xml:space="preserve">_ * #,##0_) [$kr-fo-FO]_ ;_ * (#,##0) [$kr-fo-FO]_ ;_ * "-"_) [$kr-fo-FO]_ ;_ @_ </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chnology/Software/Global-E.xlsx" TargetMode="External"/><Relationship Id="rId13" Type="http://schemas.openxmlformats.org/officeDocument/2006/relationships/hyperlink" Target="Technology/Software/Datadog.xlsx" TargetMode="External"/><Relationship Id="rId18" Type="http://schemas.openxmlformats.org/officeDocument/2006/relationships/hyperlink" Target="Technology/Software/Verisk%20Analytics.xlsx" TargetMode="External"/><Relationship Id="rId26" Type="http://schemas.openxmlformats.org/officeDocument/2006/relationships/hyperlink" Target="Technology/Software/Airbnb.xlsx" TargetMode="External"/><Relationship Id="rId3" Type="http://schemas.openxmlformats.org/officeDocument/2006/relationships/hyperlink" Target="Technology/Software/Qualys.xlsx" TargetMode="External"/><Relationship Id="rId21" Type="http://schemas.openxmlformats.org/officeDocument/2006/relationships/hyperlink" Target="Technology/Software/Manhattan%20Associates.xlsx" TargetMode="External"/><Relationship Id="rId7" Type="http://schemas.openxmlformats.org/officeDocument/2006/relationships/hyperlink" Target="Technology/Software/Synopsys.xlsx" TargetMode="External"/><Relationship Id="rId12" Type="http://schemas.openxmlformats.org/officeDocument/2006/relationships/hyperlink" Target="Technology/Software/dLocal.xlsx" TargetMode="External"/><Relationship Id="rId17" Type="http://schemas.openxmlformats.org/officeDocument/2006/relationships/hyperlink" Target="Technology/Software/ZScaler.xlsx" TargetMode="External"/><Relationship Id="rId25" Type="http://schemas.openxmlformats.org/officeDocument/2006/relationships/hyperlink" Target="Technology/Software/Roper%20Technologies.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Snowflake.xlsx" TargetMode="External"/><Relationship Id="rId20" Type="http://schemas.openxmlformats.org/officeDocument/2006/relationships/hyperlink" Target="Technology/Software/Elastic.xlsx" TargetMode="External"/><Relationship Id="rId29" Type="http://schemas.openxmlformats.org/officeDocument/2006/relationships/hyperlink" Target="Technology/Software/SentinelOne.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Cadence%20Design%20Systems.xlsx" TargetMode="External"/><Relationship Id="rId11" Type="http://schemas.openxmlformats.org/officeDocument/2006/relationships/hyperlink" Target="Technology/Software/MercadoLibre.xlsx" TargetMode="External"/><Relationship Id="rId24" Type="http://schemas.openxmlformats.org/officeDocument/2006/relationships/hyperlink" Target="Technology/Software/Alphabet.xlsx" TargetMode="External"/><Relationship Id="rId32" Type="http://schemas.openxmlformats.org/officeDocument/2006/relationships/hyperlink" Target="Technology/Software/Fortinet.xlsx" TargetMode="External"/><Relationship Id="rId5" Type="http://schemas.openxmlformats.org/officeDocument/2006/relationships/hyperlink" Target="Technology/Software/ServiceNow.xlsx" TargetMode="External"/><Relationship Id="rId15" Type="http://schemas.openxmlformats.org/officeDocument/2006/relationships/hyperlink" Target="Technology/Software/Twilio.xlsx" TargetMode="External"/><Relationship Id="rId23" Type="http://schemas.openxmlformats.org/officeDocument/2006/relationships/hyperlink" Target="Technology/Software/Check%20Point%20Software.xlsx" TargetMode="External"/><Relationship Id="rId28" Type="http://schemas.openxmlformats.org/officeDocument/2006/relationships/hyperlink" Target="Technology/Software/Confluent.xlsx" TargetMode="External"/><Relationship Id="rId10" Type="http://schemas.openxmlformats.org/officeDocument/2006/relationships/hyperlink" Target="Financials/Fair%20Isaac%20Corporation.xlsx" TargetMode="External"/><Relationship Id="rId19" Type="http://schemas.openxmlformats.org/officeDocument/2006/relationships/hyperlink" Target="Technology/Software/Palantir.xlsx" TargetMode="External"/><Relationship Id="rId31" Type="http://schemas.openxmlformats.org/officeDocument/2006/relationships/hyperlink" Target="Technology/Software/Palo%20Alto%20Networks.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Technology/Software/Crowdstrike.xlsx" TargetMode="External"/><Relationship Id="rId22" Type="http://schemas.openxmlformats.org/officeDocument/2006/relationships/hyperlink" Target="Technology/Software/Amazon.xlsx" TargetMode="External"/><Relationship Id="rId27" Type="http://schemas.openxmlformats.org/officeDocument/2006/relationships/hyperlink" Target="Technology/Software/Copart.xlsx" TargetMode="External"/><Relationship Id="rId30" Type="http://schemas.openxmlformats.org/officeDocument/2006/relationships/hyperlink" Target="Technology/Software/GitLab.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pple.xlsx" TargetMode="External"/><Relationship Id="rId13" Type="http://schemas.openxmlformats.org/officeDocument/2006/relationships/hyperlink" Target="Technology/Hardware/Celestica.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Applied%20Materials.xlsx" TargetMode="External"/><Relationship Id="rId12" Type="http://schemas.openxmlformats.org/officeDocument/2006/relationships/hyperlink" Target="Technology/Hardware/Jabil.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Enphase%20Energy.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Fabrinet.xlsx" TargetMode="External"/><Relationship Id="rId5" Type="http://schemas.openxmlformats.org/officeDocument/2006/relationships/hyperlink" Target="Technology/Hardware/Micron%20Technology.xlsx" TargetMode="External"/><Relationship Id="rId15" Type="http://schemas.openxmlformats.org/officeDocument/2006/relationships/hyperlink" Target="Technology/Hardware/Broadcom.xlsx" TargetMode="External"/><Relationship Id="rId10" Type="http://schemas.openxmlformats.org/officeDocument/2006/relationships/hyperlink" Target="Technology/Hardware/Extreme%20Networks.xlsx" TargetMode="External"/><Relationship Id="rId4" Type="http://schemas.openxmlformats.org/officeDocument/2006/relationships/hyperlink" Target="Technology/Hardware/Taiwan%20Semiconductor.xlsx" TargetMode="External"/><Relationship Id="rId9" Type="http://schemas.openxmlformats.org/officeDocument/2006/relationships/hyperlink" Target="Technology/Hardware/Texas%20Instruments.xlsx" TargetMode="External"/><Relationship Id="rId14" Type="http://schemas.openxmlformats.org/officeDocument/2006/relationships/hyperlink" Target="Technology/Hardware/Axon%20Enterprise.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18" Type="http://schemas.openxmlformats.org/officeDocument/2006/relationships/hyperlink" Target="Consumer/Dutch%20Bros.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17" Type="http://schemas.openxmlformats.org/officeDocument/2006/relationships/hyperlink" Target="Consumer/Evolution%20AB.xlsx" TargetMode="External"/><Relationship Id="rId2" Type="http://schemas.openxmlformats.org/officeDocument/2006/relationships/hyperlink" Target="Consumer/Booking%20Holdings.xlsx" TargetMode="External"/><Relationship Id="rId16" Type="http://schemas.openxmlformats.org/officeDocument/2006/relationships/hyperlink" Target="Consumer/Wingstop.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5" Type="http://schemas.openxmlformats.org/officeDocument/2006/relationships/hyperlink" Target="Consumer/Crocs.xlsx" TargetMode="External"/><Relationship Id="rId10" Type="http://schemas.openxmlformats.org/officeDocument/2006/relationships/hyperlink" Target="Consumer/Ferrari.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Regeneron%20Pharmaceuticals.xlsx" TargetMode="External"/><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Library/Containers/com.microsoft.Excel/Data/Library/Application%20Support/Microsof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Industrials/Raytheon%20Technologies.xlsx" TargetMode="External"/><Relationship Id="rId5" Type="http://schemas.openxmlformats.org/officeDocument/2006/relationships/hyperlink" Target="Industrials/Waste%20Management.xlsx" TargetMode="External"/><Relationship Id="rId4" Type="http://schemas.openxmlformats.org/officeDocument/2006/relationships/hyperlink" Target="Industrials/John%20Deer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Adyen.xlsx" TargetMode="External"/><Relationship Id="rId13" Type="http://schemas.openxmlformats.org/officeDocument/2006/relationships/hyperlink" Target="Technology/Software/Confluent.xlsx" TargetMode="External"/><Relationship Id="rId3" Type="http://schemas.openxmlformats.org/officeDocument/2006/relationships/hyperlink" Target="Technology/Software/Crowdstrike.xlsx" TargetMode="External"/><Relationship Id="rId7" Type="http://schemas.openxmlformats.org/officeDocument/2006/relationships/hyperlink" Target="Technology/Hardware/Nvidia.xlsx" TargetMode="External"/><Relationship Id="rId12" Type="http://schemas.openxmlformats.org/officeDocument/2006/relationships/hyperlink" Target="Technology/Software/SentinelOn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Technology/Software/Twilio.xlsx" TargetMode="External"/><Relationship Id="rId16" Type="http://schemas.openxmlformats.org/officeDocument/2006/relationships/hyperlink" Target="Technology/Hardware/Tesla.xlsx" TargetMode="External"/><Relationship Id="rId1" Type="http://schemas.openxmlformats.org/officeDocument/2006/relationships/hyperlink" Target="Technology/Software/ZScaler.xlsx" TargetMode="External"/><Relationship Id="rId6" Type="http://schemas.openxmlformats.org/officeDocument/2006/relationships/hyperlink" Target="Technology/Hardware/Mobileye.xlsx" TargetMode="External"/><Relationship Id="rId11" Type="http://schemas.openxmlformats.org/officeDocument/2006/relationships/hyperlink" Target="Technology/Software/Airbnb.xlsx" TargetMode="External"/><Relationship Id="rId5" Type="http://schemas.openxmlformats.org/officeDocument/2006/relationships/hyperlink" Target="Consumer/Dutch%20Bros.xlsx" TargetMode="External"/><Relationship Id="rId15" Type="http://schemas.openxmlformats.org/officeDocument/2006/relationships/hyperlink" Target="Technology/Software/Snowflake.xlsx" TargetMode="External"/><Relationship Id="rId10" Type="http://schemas.openxmlformats.org/officeDocument/2006/relationships/hyperlink" Target="Technology/Software/MercadoLibre.xlsx" TargetMode="External"/><Relationship Id="rId4" Type="http://schemas.openxmlformats.org/officeDocument/2006/relationships/hyperlink" Target="Technology/Software/Datadog.xlsx" TargetMode="External"/><Relationship Id="rId9" Type="http://schemas.openxmlformats.org/officeDocument/2006/relationships/hyperlink" Target="Technology/Software/dLocal.xlsx" TargetMode="External"/><Relationship Id="rId14" Type="http://schemas.openxmlformats.org/officeDocument/2006/relationships/hyperlink" Target="Technology/Software/GitLab.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Technology/Software/Copart.xlsx" TargetMode="External"/><Relationship Id="rId3" Type="http://schemas.openxmlformats.org/officeDocument/2006/relationships/hyperlink" Target="Consumer/Hermes%20International.xlsx" TargetMode="External"/><Relationship Id="rId7" Type="http://schemas.openxmlformats.org/officeDocument/2006/relationships/hyperlink" Target="Consumer/Booking%20Holdings.xlsx" TargetMode="External"/><Relationship Id="rId12" Type="http://schemas.openxmlformats.org/officeDocument/2006/relationships/hyperlink" Target="Technology/Software/Roper%20Technologies.xlsx" TargetMode="External"/><Relationship Id="rId2" Type="http://schemas.openxmlformats.org/officeDocument/2006/relationships/hyperlink" Target="Technology/Hardware/Taiwan%20Semiconductor.xlsx" TargetMode="External"/><Relationship Id="rId1" Type="http://schemas.openxmlformats.org/officeDocument/2006/relationships/hyperlink" Target="Technology/Hardware/ASML.xlsx" TargetMode="External"/><Relationship Id="rId6" Type="http://schemas.openxmlformats.org/officeDocument/2006/relationships/hyperlink" Target="Financials/Markel%20Group.xlsx" TargetMode="External"/><Relationship Id="rId11" Type="http://schemas.openxmlformats.org/officeDocument/2006/relationships/hyperlink" Target="Technology/Software/Qualys.xlsx" TargetMode="External"/><Relationship Id="rId5" Type="http://schemas.openxmlformats.org/officeDocument/2006/relationships/hyperlink" Target="Technology/Software/Constellation%20Software.xlsx" TargetMode="External"/><Relationship Id="rId10" Type="http://schemas.openxmlformats.org/officeDocument/2006/relationships/hyperlink" Target="Consumer/Evolution%20AB.xlsx" TargetMode="External"/><Relationship Id="rId4" Type="http://schemas.openxmlformats.org/officeDocument/2006/relationships/hyperlink" Target="Financials/Fair%20Isaac%20Corporation.xlsx" TargetMode="External"/><Relationship Id="rId9" Type="http://schemas.openxmlformats.org/officeDocument/2006/relationships/hyperlink" Target="Consumer/Louis%20Vuitton%20Moet%20Hennessy.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ealthcare/Regeneron%20Pharmaceuticals.xlsx" TargetMode="External"/><Relationship Id="rId13" Type="http://schemas.openxmlformats.org/officeDocument/2006/relationships/hyperlink" Target="Consumer/Ulta%20Beauty.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VeriSign.xlsx" TargetMode="External"/><Relationship Id="rId12" Type="http://schemas.openxmlformats.org/officeDocument/2006/relationships/hyperlink" Target="Consumer/e.l.f%20Beauty.xlsx" TargetMode="External"/><Relationship Id="rId2" Type="http://schemas.openxmlformats.org/officeDocument/2006/relationships/hyperlink" Target="Consumer/Evolution%20AB.xlsx" TargetMode="External"/><Relationship Id="rId1" Type="http://schemas.openxmlformats.org/officeDocument/2006/relationships/hyperlink" Target="Consumer/Booking%20Holdings.xlsx" TargetMode="External"/><Relationship Id="rId6" Type="http://schemas.openxmlformats.org/officeDocument/2006/relationships/hyperlink" Target="Technology/Software/ServiceNow.xlsx" TargetMode="External"/><Relationship Id="rId11" Type="http://schemas.openxmlformats.org/officeDocument/2006/relationships/hyperlink" Target="Consumer/Celsius%20Holdings.xlsx" TargetMode="External"/><Relationship Id="rId5" Type="http://schemas.openxmlformats.org/officeDocument/2006/relationships/hyperlink" Target="Technology/Software/Palo%20Alto%20Networks.xlsx" TargetMode="External"/><Relationship Id="rId10" Type="http://schemas.openxmlformats.org/officeDocument/2006/relationships/hyperlink" Target="Technology/Software/Manhattan%20Associates.xlsx" TargetMode="External"/><Relationship Id="rId4" Type="http://schemas.openxmlformats.org/officeDocument/2006/relationships/hyperlink" Target="Technology/Hardware/Arista%20Networks.xlsx" TargetMode="External"/><Relationship Id="rId9" Type="http://schemas.openxmlformats.org/officeDocument/2006/relationships/hyperlink" Target="Consumer/Crocs.xlsx" TargetMode="External"/><Relationship Id="rId14" Type="http://schemas.openxmlformats.org/officeDocument/2006/relationships/hyperlink" Target="Technology/Software/MongoDB.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37"/>
  <sheetViews>
    <sheetView zoomScale="80" zoomScaleNormal="80" workbookViewId="0">
      <pane ySplit="1" topLeftCell="A20" activePane="bottomLeft" state="frozen"/>
      <selection pane="bottomLeft" activeCell="A27" sqref="A27:XFD27"/>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50" customHeight="1">
      <c r="A2" s="32" t="e" vm="1">
        <v>#VALUE!</v>
      </c>
      <c r="B2" s="13" cm="1">
        <f t="array" ref="B2">_FV(A2,"Price")</f>
        <v>136.91999999999999</v>
      </c>
      <c r="C2" s="13">
        <f>[1]Model!$K$6</f>
        <v>297.85409814257565</v>
      </c>
      <c r="D2" s="4">
        <f>[1]Model!$K$7</f>
        <v>1.2482948229361086</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 t="shared" ref="N2:N33" si="0">SUM(D2,G2,M2,J2,Q2,R2,S2,T2,U2)/9</f>
        <v>0.3722883550480694</v>
      </c>
      <c r="O2" s="26">
        <f>[1]Model!$A$6</f>
        <v>6.4099828879239045</v>
      </c>
      <c r="P2" s="26">
        <f>[1]Model!$A$7</f>
        <v>15.965532162134322</v>
      </c>
      <c r="Q2" s="23">
        <f>[1]Model!$C$7</f>
        <v>6.2035832387479742E-2</v>
      </c>
      <c r="R2" s="4">
        <f>[1]Model!$C$3</f>
        <v>0.87620000000000009</v>
      </c>
      <c r="S2" s="4">
        <f>[1]Model!$C$5</f>
        <v>0.3543</v>
      </c>
      <c r="T2" s="4">
        <f>[1]Model!$C$6</f>
        <v>0.43307958582876421</v>
      </c>
      <c r="U2" s="4">
        <f>[1]Model!$E$7</f>
        <v>0.2364270895601111</v>
      </c>
      <c r="V2" s="27">
        <f>[1]Model!$G$7</f>
        <v>6.1916218511180298E-3</v>
      </c>
      <c r="W2" s="4">
        <f>[1]Model!$G$3</f>
        <v>-6.1064518978363125E-2</v>
      </c>
      <c r="X2" s="5">
        <f>[1]Model!$A$3</f>
        <v>15499338623</v>
      </c>
      <c r="Y2" s="10" t="str" cm="1">
        <f t="array" ref="Y2">_FV(A2,"Industry")</f>
        <v>Software &amp; IT Services</v>
      </c>
      <c r="Z2" s="1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4"/>
      <c r="AD2" s="25"/>
    </row>
    <row r="3" spans="1:30" ht="50" customHeight="1">
      <c r="A3" s="32" t="e" vm="2">
        <v>#VALUE!</v>
      </c>
      <c r="B3" s="13">
        <v>18.32</v>
      </c>
      <c r="C3" s="13">
        <f>'[2]Sheet 1'!$G$116</f>
        <v>20.488798529621594</v>
      </c>
      <c r="D3" s="4">
        <f>'[2]Sheet 1'!$G$118</f>
        <v>0.12267389203405998</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 t="shared" si="0"/>
        <v>0.32102539766649374</v>
      </c>
      <c r="O3" s="26">
        <f>'[2]Sheet 1'!$L$19</f>
        <v>8.348233293838863</v>
      </c>
      <c r="P3" s="26">
        <f>'[2]Sheet 1'!$M$19</f>
        <v>29.687818398876406</v>
      </c>
      <c r="Q3" s="23">
        <f>'[2]Sheet 1'!$N$22</f>
        <v>5.0904244116279543E-2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5284431675</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4"/>
      <c r="AD3" s="25"/>
    </row>
    <row r="4" spans="1:30" ht="50" customHeight="1">
      <c r="A4" s="32" t="e" vm="3">
        <v>#VALUE!</v>
      </c>
      <c r="B4" s="13" cm="1">
        <f t="array" ref="B4">_FV(A4,"Price")</f>
        <v>50.48</v>
      </c>
      <c r="C4" s="13">
        <f>[3]Model!$K$6</f>
        <v>56.005904876542068</v>
      </c>
      <c r="D4" s="4">
        <f>[3]Model!$K$7</f>
        <v>-2.7506426870254175E-2</v>
      </c>
      <c r="E4" s="4">
        <f>[3]Model!$E$11</f>
        <v>0.32170426665070906</v>
      </c>
      <c r="F4" s="4">
        <f>[3]Model!$F$11</f>
        <v>0.22266491601394489</v>
      </c>
      <c r="G4" s="4">
        <f>[3]Model!$K$11</f>
        <v>0.18783764325470584</v>
      </c>
      <c r="H4" s="4">
        <f>[3]Model!$E$13</f>
        <v>0.4128213579433091</v>
      </c>
      <c r="I4" s="4">
        <f>[3]Model!$F$13</f>
        <v>0.40557564446518146</v>
      </c>
      <c r="J4" s="4">
        <f>[3]Model!$K$13</f>
        <v>0.23654065999100643</v>
      </c>
      <c r="K4" s="4">
        <f>[3]Model!$E$15</f>
        <v>0.20392408461441591</v>
      </c>
      <c r="L4" s="4">
        <f>[3]Model!$F$15</f>
        <v>-8.9867740943607943E-2</v>
      </c>
      <c r="M4" s="4">
        <f>[3]Model!$K$15</f>
        <v>0.14939558157963603</v>
      </c>
      <c r="N4" s="4">
        <f t="shared" si="0"/>
        <v>0.29120164875945509</v>
      </c>
      <c r="O4" s="26">
        <f>[3]Model!$A$6</f>
        <v>8.3739218794667654</v>
      </c>
      <c r="P4" s="26">
        <f>[3]Model!$A$7</f>
        <v>37.533238233195021</v>
      </c>
      <c r="Q4" s="23">
        <f>[3]Model!$C$7</f>
        <v>2.9517405627089086E-2</v>
      </c>
      <c r="R4" s="4">
        <f>[3]Model!$C$3</f>
        <v>0.76260000000000006</v>
      </c>
      <c r="S4" s="4">
        <f>[3]Model!$C$5</f>
        <v>0.21239999999999998</v>
      </c>
      <c r="T4" s="4">
        <f>[3]Model!$C$6</f>
        <v>0.40014426096719863</v>
      </c>
      <c r="U4" s="4">
        <f>[3]Model!$E$7</f>
        <v>0.66988571428571431</v>
      </c>
      <c r="V4" s="27">
        <f>[3]Model!$G$7</f>
        <v>3.086239103362391</v>
      </c>
      <c r="W4" s="4">
        <f>[3]Model!$G$3</f>
        <v>-1.5081596198290147E-2</v>
      </c>
      <c r="X4" s="5">
        <f>[3]Model!$A$3</f>
        <v>45227552071</v>
      </c>
      <c r="Y4" s="10" t="str" cm="1">
        <f t="array" ref="Y4">_FV(A4,"Industry")</f>
        <v>Software &amp; IT Services</v>
      </c>
      <c r="Z4" s="16"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4"/>
      <c r="AD4" s="25"/>
    </row>
    <row r="5" spans="1:30" ht="50" customHeight="1">
      <c r="A5" s="2" t="e" vm="4">
        <v>#VALUE!</v>
      </c>
      <c r="B5" s="13" cm="1">
        <f t="array" ref="B5">_FV(A5,"Price")</f>
        <v>202.49</v>
      </c>
      <c r="C5" s="13">
        <f>'[4]Sheet 1'!$AC$116</f>
        <v>193.02466327495912</v>
      </c>
      <c r="D5" s="4">
        <f>'[4]Sheet 1'!$AC$118</f>
        <v>-3.6562698902125601E-2</v>
      </c>
      <c r="E5" s="4">
        <f>'[4]Sheet 1'!$AA$4</f>
        <v>7.3309550639662158E-2</v>
      </c>
      <c r="F5" s="4">
        <f>'[4]Sheet 1'!$AB$4</f>
        <v>4.9196434837532443E-2</v>
      </c>
      <c r="G5" s="4">
        <f>'[4]Sheet 1'!$AI$107</f>
        <v>5.8134938315091755E-2</v>
      </c>
      <c r="H5" s="4">
        <f>'[4]Sheet 1'!$AA$29</f>
        <v>-0.14147012728871222</v>
      </c>
      <c r="I5" s="4">
        <f>'[4]Sheet 1'!$AB$29</f>
        <v>9.3796378747402764E-2</v>
      </c>
      <c r="J5" s="4">
        <f>'[4]Sheet 1'!$AH$22</f>
        <v>8.0551709672079364E-2</v>
      </c>
      <c r="K5" s="4">
        <f>'[4]Sheet 1'!$AA$106</f>
        <v>6.5746917926746251E-2</v>
      </c>
      <c r="L5" s="4">
        <f>'[4]Sheet 1'!$AB$106</f>
        <v>9.7424412094065049E-2</v>
      </c>
      <c r="M5" s="4">
        <f>'[4]Sheet 1'!$AG$106</f>
        <v>6.6527372312206429E-2</v>
      </c>
      <c r="N5" s="4">
        <f t="shared" si="0"/>
        <v>0.2696908379062663</v>
      </c>
      <c r="O5" s="26">
        <f>'[4]Sheet 1'!$AH$19</f>
        <v>13.682765886287626</v>
      </c>
      <c r="P5" s="26">
        <f>'[4]Sheet 1'!$AI$19</f>
        <v>27.755407055630936</v>
      </c>
      <c r="Q5" s="23">
        <f>'[4]Sheet 1'!$AJ$22</f>
        <v>4.3117492478270764E-2</v>
      </c>
      <c r="R5" s="4">
        <f>'[4]Sheet 1'!$AG$7</f>
        <v>0.86480000000000001</v>
      </c>
      <c r="S5" s="4">
        <f>'[4]Sheet 1'!$AI$7</f>
        <v>0.49297658862876254</v>
      </c>
      <c r="T5" s="4">
        <f>'[4]Sheet 1'!$AJ$7</f>
        <v>0.58996655518394647</v>
      </c>
      <c r="U5" s="4">
        <f>'[4]Sheet 1'!$AI$13</f>
        <v>0.26770558346816542</v>
      </c>
      <c r="V5" s="30" t="s">
        <v>587</v>
      </c>
      <c r="W5" s="4">
        <f>'[4]Sheet 1'!$AG$16</f>
        <v>-2.7498803063314627E-2</v>
      </c>
      <c r="X5" s="5">
        <f>'[4]Sheet 1'!$AI$102</f>
        <v>20455735000</v>
      </c>
      <c r="Y5" s="10" t="str" cm="1">
        <f t="array" ref="Y5">_FV(A5,"Industry")</f>
        <v>Software &amp; IT Services</v>
      </c>
      <c r="Z5" s="16" cm="1">
        <f t="array" ref="Z5">_FV(A5,"Year incorporated",TRUE)</f>
        <v>1995</v>
      </c>
      <c r="AA5" s="8" t="str" cm="1">
        <f t="array" ref="AA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5" s="4"/>
      <c r="AC5" s="24"/>
      <c r="AD5" s="6"/>
    </row>
    <row r="6" spans="1:30" ht="50" customHeight="1">
      <c r="A6" s="2" t="e" vm="5">
        <v>#VALUE!</v>
      </c>
      <c r="B6" s="13" cm="1">
        <f t="array" ref="B6">_FV(A6,"Price")</f>
        <v>170</v>
      </c>
      <c r="C6" s="13">
        <f>[5]Model!$K$6</f>
        <v>172.5203867702842</v>
      </c>
      <c r="D6" s="4">
        <f>[5]Model!$K$7</f>
        <v>0.1296515634513109</v>
      </c>
      <c r="E6" s="4">
        <f>[5]Model!$E$11</f>
        <v>0.19104170517447683</v>
      </c>
      <c r="F6" s="4">
        <f>[5]Model!$F$11</f>
        <v>0.13125174843738185</v>
      </c>
      <c r="G6" s="4">
        <f>[5]Model!$K$11</f>
        <v>0.12082205480047818</v>
      </c>
      <c r="H6" s="4">
        <f>[5]Model!$E$13</f>
        <v>0.52187147688838786</v>
      </c>
      <c r="I6" s="4">
        <f>[5]Model!$F$13</f>
        <v>0.59271057115341885</v>
      </c>
      <c r="J6" s="4">
        <f>[5]Model!$K$13</f>
        <v>0.24191720998090588</v>
      </c>
      <c r="K6" s="4">
        <f>[5]Model!$E$15</f>
        <v>-5.0868188520936108E-4</v>
      </c>
      <c r="L6" s="4">
        <f>[5]Model!$F$15</f>
        <v>0.26949271757218085</v>
      </c>
      <c r="M6" s="4">
        <f>[5]Model!$K$15</f>
        <v>9.1072097271658575E-2</v>
      </c>
      <c r="N6" s="4">
        <f t="shared" si="0"/>
        <v>0.2605321902578952</v>
      </c>
      <c r="O6" s="26">
        <f>[5]Model!$A$6</f>
        <v>10.120338140794225</v>
      </c>
      <c r="P6" s="26">
        <f>[5]Model!$A$7</f>
        <v>32.596903081395347</v>
      </c>
      <c r="Q6" s="23">
        <f>[5]Model!$C$7</f>
        <v>3.9595714697058727E-2</v>
      </c>
      <c r="R6" s="4">
        <f>[5]Model!$C$3</f>
        <v>0.79520000000000002</v>
      </c>
      <c r="S6" s="4">
        <f>[5]Model!$C$5</f>
        <v>0.2298</v>
      </c>
      <c r="T6" s="4">
        <f>[5]Model!$C$6</f>
        <v>0.35507207678017633</v>
      </c>
      <c r="U6" s="4">
        <f>[5]Model!$E$7</f>
        <v>0.34165899533946825</v>
      </c>
      <c r="V6" s="27">
        <f>[5]Model!$G$7</f>
        <v>0.12543950212621563</v>
      </c>
      <c r="W6" s="4">
        <f>[5]Model!$G$3</f>
        <v>-1.0561316790152903E-2</v>
      </c>
      <c r="X6" s="5">
        <f>[5]Model!$O$20</f>
        <v>5606667330</v>
      </c>
      <c r="Y6" s="10" t="str" cm="1">
        <f t="array" ref="Y6">_FV(A6,"Industry")</f>
        <v>Software &amp; IT Services</v>
      </c>
      <c r="Z6" s="16"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4"/>
      <c r="AC6" s="24"/>
      <c r="AD6" s="6"/>
    </row>
    <row r="7" spans="1:30" ht="50" customHeight="1">
      <c r="A7" s="32" t="e" vm="6">
        <v>#VALUE!</v>
      </c>
      <c r="B7" s="13" cm="1">
        <f t="array" ref="B7">_FV(A7,"Price")</f>
        <v>243.53</v>
      </c>
      <c r="C7" s="13">
        <f>[6]Model!$K$6</f>
        <v>215.38220404844952</v>
      </c>
      <c r="D7" s="4">
        <f>[6]Model!$K$7</f>
        <v>-0.13971000140417988</v>
      </c>
      <c r="E7" s="4">
        <f>[6]Model!$E$11</f>
        <v>0.25287648823048259</v>
      </c>
      <c r="F7" s="4">
        <f>[6]Model!$F$11</f>
        <v>0.18661772599997106</v>
      </c>
      <c r="G7" s="4">
        <f>[6]Model!$K$11</f>
        <v>0.18185979418114906</v>
      </c>
      <c r="H7" s="4">
        <f>[6]Model!$E$13</f>
        <v>-2.6468164794007492</v>
      </c>
      <c r="I7" s="4">
        <f>[6]Model!$F$13</f>
        <v>3.1323629747555151</v>
      </c>
      <c r="J7" s="4">
        <f>[6]Model!$K$13</f>
        <v>0.82720392844907631</v>
      </c>
      <c r="K7" s="4">
        <f>[6]Model!$E$15</f>
        <v>1.1785961828226998E-2</v>
      </c>
      <c r="L7" s="4">
        <f>[6]Model!$F$15</f>
        <v>0.21123919772578925</v>
      </c>
      <c r="M7" s="4">
        <f>[6]Model!$K$15</f>
        <v>0.23300866928483668</v>
      </c>
      <c r="N7" s="4">
        <f t="shared" si="0"/>
        <v>0.25774185160047525</v>
      </c>
      <c r="O7" s="26">
        <f>[6]Model!$A$6</f>
        <v>9.5141054803765748</v>
      </c>
      <c r="P7" s="26">
        <f>[6]Model!$A$7</f>
        <v>42.826565065492574</v>
      </c>
      <c r="Q7" s="23">
        <f>[6]Model!$C$7</f>
        <v>2.8220465002952656E-2</v>
      </c>
      <c r="R7" s="4">
        <f>[6]Model!$C$3</f>
        <v>0.7229000000000001</v>
      </c>
      <c r="S7" s="4">
        <f>[6]Model!$C$5</f>
        <v>6.3799999999999996E-2</v>
      </c>
      <c r="T7" s="4">
        <f>[6]Model!$C$6</f>
        <v>0.33012016553745266</v>
      </c>
      <c r="U7" s="4">
        <f>[6]Model!$E$7</f>
        <v>7.227364335298947E-2</v>
      </c>
      <c r="V7" s="27">
        <f>[6]Model!$G$7</f>
        <v>1.2987302676733012</v>
      </c>
      <c r="W7" s="4">
        <f>[6]Model!$G$3</f>
        <v>1.0493536219034705E-2</v>
      </c>
      <c r="X7" s="5">
        <f>[6]Model!$A$3</f>
        <v>77815868724</v>
      </c>
      <c r="Y7" s="10" t="str" cm="1">
        <f t="array" ref="Y7">_FV(A7,"Industry")</f>
        <v>Software &amp; IT Services</v>
      </c>
      <c r="Z7" s="16" cm="1">
        <f t="array" ref="Z7">_FV(A7,"Year incorporated",TRUE)</f>
        <v>2005</v>
      </c>
      <c r="AA7" s="8" t="str" cm="1">
        <f t="array" ref="AA7">_FV(A7,"Description")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row>
    <row r="8" spans="1:30" ht="50" customHeight="1">
      <c r="A8" s="32" t="e" vm="7">
        <v>#VALUE!</v>
      </c>
      <c r="B8" s="13" cm="1">
        <f t="array" ref="B8">_FV(A8,"Price")</f>
        <v>930.41</v>
      </c>
      <c r="C8" s="13">
        <f>'[7]Sheet 1'!$AN$116</f>
        <v>680.52578984769275</v>
      </c>
      <c r="D8" s="4">
        <f>'[7]Sheet 1'!$AN$118</f>
        <v>-0.24443949655520469</v>
      </c>
      <c r="E8" s="4">
        <f>'[7]Sheet 1'!$AL$4</f>
        <v>4.6131666737559751E-2</v>
      </c>
      <c r="F8" s="4">
        <f>'[7]Sheet 1'!$AM$4</f>
        <v>7.5315660691077202E-2</v>
      </c>
      <c r="G8" s="4">
        <f>'[7]Sheet 1'!$AT$107</f>
        <v>9.0017823408855516E-2</v>
      </c>
      <c r="H8" s="4">
        <f>'[7]Sheet 1'!$AL$29</f>
        <v>-4.7293437120617066E-2</v>
      </c>
      <c r="I8" s="4">
        <f>'[7]Sheet 1'!$AM$29</f>
        <v>0.32595886395335461</v>
      </c>
      <c r="J8" s="4">
        <f>'[7]Sheet 1'!$AS$22</f>
        <v>0.1827482912124157</v>
      </c>
      <c r="K8" s="4">
        <f>'[7]Sheet 1'!$AL$106</f>
        <v>0.2094256308739022</v>
      </c>
      <c r="L8" s="4">
        <f>'[7]Sheet 1'!$AM$106</f>
        <v>0.2871930253207553</v>
      </c>
      <c r="M8" s="4">
        <f>'[7]Sheet 1'!$AR$106</f>
        <v>0.17830896867137605</v>
      </c>
      <c r="N8" s="4">
        <f t="shared" si="0"/>
        <v>0.25732154836673782</v>
      </c>
      <c r="O8" s="26">
        <f>'[7]Sheet 1'!$AS$19</f>
        <v>15.117245424713031</v>
      </c>
      <c r="P8" s="26">
        <f>'[7]Sheet 1'!$AT$19</f>
        <v>45.202181453664444</v>
      </c>
      <c r="Q8" s="23">
        <f>'[7]Sheet 1'!$AU$22</f>
        <v>2.8943249178194831E-2</v>
      </c>
      <c r="R8" s="4">
        <f>'[7]Sheet 1'!$AR$7</f>
        <v>0.81979999999999997</v>
      </c>
      <c r="S8" s="4">
        <f>'[7]Sheet 1'!$AT$7</f>
        <v>0.33443619176232275</v>
      </c>
      <c r="T8" s="4">
        <f>'[7]Sheet 1'!$AU$7</f>
        <v>0.437542201215395</v>
      </c>
      <c r="U8" s="4">
        <f>'[7]Sheet 1'!$AT$13</f>
        <v>0.48853670640728536</v>
      </c>
      <c r="V8" s="30" t="s">
        <v>587</v>
      </c>
      <c r="W8" s="4">
        <f>'[7]Sheet 1'!$AR$16</f>
        <v>-3.9080036930294715E-2</v>
      </c>
      <c r="X8" s="5">
        <f>'[7]Sheet 1'!$AT$102</f>
        <v>22388640474</v>
      </c>
      <c r="Y8" s="10" t="str" cm="1">
        <f t="array" ref="Y8">_FV(A8,"Industry")</f>
        <v>Software &amp; IT Services</v>
      </c>
      <c r="Z8" s="16"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9" spans="1:30" ht="50" customHeight="1">
      <c r="A9" s="32" t="e" vm="8">
        <v>#VALUE!</v>
      </c>
      <c r="B9" s="13" cm="1">
        <f t="array" ref="B9">_FV(A9,"Price")</f>
        <v>122.64</v>
      </c>
      <c r="C9" s="13">
        <f>[8]Model!$K$6</f>
        <v>114.83259942358279</v>
      </c>
      <c r="D9" s="4">
        <f>[8]Model!$K$7</f>
        <v>-6.3661126683114855E-2</v>
      </c>
      <c r="E9" s="4">
        <f>[8]Model!$E$11</f>
        <v>0.40175841488978192</v>
      </c>
      <c r="F9" s="4">
        <f>[8]Model!$F$11</f>
        <v>0.17132992022859872</v>
      </c>
      <c r="G9" s="4">
        <f>[8]Model!$K$11</f>
        <v>0.14058681069036041</v>
      </c>
      <c r="H9" s="4">
        <f>[8]Model!$E$13</f>
        <v>-6.377321508717908</v>
      </c>
      <c r="I9" s="4">
        <f>[8]Model!$F$13</f>
        <v>0.40464870575805589</v>
      </c>
      <c r="J9" s="4">
        <f>[8]Model!$K$13</f>
        <v>0.20717982534687573</v>
      </c>
      <c r="K9" s="4">
        <f>[8]Model!$E$15</f>
        <v>0.58375807347350639</v>
      </c>
      <c r="L9" s="4">
        <f>[8]Model!$F$15</f>
        <v>6.7143816987584648E-2</v>
      </c>
      <c r="M9" s="4">
        <f>[8]Model!$K$15</f>
        <v>0.1350966472815272</v>
      </c>
      <c r="N9" s="4">
        <f t="shared" si="0"/>
        <v>0.24119762136822073</v>
      </c>
      <c r="O9" s="26">
        <f>[8]Model!$A$6</f>
        <v>8.0690039341329545</v>
      </c>
      <c r="P9" s="26">
        <f>[8]Model!$A$7</f>
        <v>29.854404176006017</v>
      </c>
      <c r="Q9" s="23">
        <f>[8]Model!$C$7</f>
        <v>4.608047590574773E-2</v>
      </c>
      <c r="R9" s="4">
        <f>[8]Model!$C$3</f>
        <v>0.82330000000000003</v>
      </c>
      <c r="S9" s="4">
        <f>[8]Model!$C$5</f>
        <v>0.25309999999999999</v>
      </c>
      <c r="T9" s="4">
        <f>[8]Model!$C$6</f>
        <v>0.43034209955316716</v>
      </c>
      <c r="U9" s="4">
        <f>[8]Model!$E$7</f>
        <v>0.19875386021942301</v>
      </c>
      <c r="V9" s="27">
        <f>[8]Model!$G$7</f>
        <v>0.45937932397707054</v>
      </c>
      <c r="W9" s="4">
        <f>[8]Model!$G$3</f>
        <v>1.9622803978759984E-2</v>
      </c>
      <c r="X9" s="5">
        <f>[8]Model!$A$3</f>
        <v>79382860704</v>
      </c>
      <c r="Y9" s="10" t="str" cm="1">
        <f t="array" ref="Y9">_FV(A9,"Industry")</f>
        <v>Software &amp; IT Services</v>
      </c>
      <c r="Z9" s="16"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32" t="e" vm="9">
        <v>#VALUE!</v>
      </c>
      <c r="B10" s="13" cm="1">
        <f t="array" ref="B10">_FV(A10,"Price")</f>
        <v>72.33</v>
      </c>
      <c r="C10" s="13">
        <f>[9]Model!$K$6</f>
        <v>95.873745517740289</v>
      </c>
      <c r="D10" s="4">
        <f>[9]Model!$K$7</f>
        <v>0.352811422572884</v>
      </c>
      <c r="E10" s="4">
        <f>[9]Model!$E$11</f>
        <v>0.23958862396129743</v>
      </c>
      <c r="F10" s="4">
        <f>[9]Model!$F$11</f>
        <v>0.16652276122579379</v>
      </c>
      <c r="G10" s="4">
        <f>[9]Model!$K$11</f>
        <v>0.19305553872307554</v>
      </c>
      <c r="H10" s="4">
        <f>[9]Model!$E$13</f>
        <v>0.15851516816451472</v>
      </c>
      <c r="I10" s="4">
        <f>[9]Model!$F$13</f>
        <v>-1.463243295887128</v>
      </c>
      <c r="J10" s="4">
        <f>[9]Model!$K$13</f>
        <v>-6.4802001011803334E-2</v>
      </c>
      <c r="K10" s="4">
        <f>[9]Model!$E$15</f>
        <v>9.3476623784123003</v>
      </c>
      <c r="L10" s="4">
        <f>[9]Model!$F$15</f>
        <v>4.3065680150403303</v>
      </c>
      <c r="M10" s="4">
        <f>[9]Model!$K$15</f>
        <v>1.2085440645600343</v>
      </c>
      <c r="N10" s="4">
        <f t="shared" si="0"/>
        <v>0.2443679917664888</v>
      </c>
      <c r="O10" s="26">
        <f>[9]Model!$A$6</f>
        <v>5.6062978019246188</v>
      </c>
      <c r="P10" s="26">
        <f>[9]Model!$A$7</f>
        <v>63.903595603290675</v>
      </c>
      <c r="Q10" s="23">
        <f>[9]Model!$C$7</f>
        <v>2.307951906427088E-2</v>
      </c>
      <c r="R10" s="4">
        <f>[9]Model!$C$3</f>
        <v>0.72939999999999994</v>
      </c>
      <c r="S10" s="4">
        <f>[9]Model!$C$5</f>
        <v>-0.1933</v>
      </c>
      <c r="T10" s="4">
        <f>[9]Model!$C$6</f>
        <v>7.2207078346414585E-2</v>
      </c>
      <c r="U10" s="4">
        <f>[9]Model!$E$7</f>
        <v>-0.12168369635647709</v>
      </c>
      <c r="V10" s="27">
        <f>[9]Model!$G$7</f>
        <v>1.4364682079942097</v>
      </c>
      <c r="W10" s="4">
        <f>[9]Model!$G$3</f>
        <v>7.03151046995453E-2</v>
      </c>
      <c r="X10" s="5">
        <f>[9]Model!$A$3</f>
        <v>6991053359</v>
      </c>
      <c r="Y10" s="10" t="str" cm="1">
        <f t="array" ref="Y10">_FV(A10,"Industry")</f>
        <v>Software &amp; IT Services</v>
      </c>
      <c r="Z10" s="16" cm="1">
        <f t="array" ref="Z10">_FV(A10,"Year incorporated",TRUE)</f>
        <v>2012</v>
      </c>
      <c r="AA10" s="8" t="str" cm="1">
        <f t="array" ref="AA10">_FV(A10,"Description")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AB10" s="4"/>
      <c r="AC10" s="24"/>
      <c r="AD10" s="6"/>
    </row>
    <row r="11" spans="1:30" ht="50" customHeight="1">
      <c r="A11" s="32" t="e" vm="10">
        <v>#VALUE!</v>
      </c>
      <c r="B11" s="13" cm="1">
        <f t="array" ref="B11">_FV(A11,"Price")</f>
        <v>129.1</v>
      </c>
      <c r="C11" s="13">
        <f>[10]Model!$K$6</f>
        <v>178.35111546409078</v>
      </c>
      <c r="D11" s="4">
        <f>[10]Model!$K$7</f>
        <v>0.38149585952045539</v>
      </c>
      <c r="E11" s="4">
        <f>[10]Model!$E$11</f>
        <v>9.7808156437157789E-2</v>
      </c>
      <c r="F11" s="4">
        <f>[10]Model!$F$11</f>
        <v>7.8363433226321888E-2</v>
      </c>
      <c r="G11" s="4">
        <f>[10]Model!$K$11</f>
        <v>9.3552720894972283E-2</v>
      </c>
      <c r="H11" s="4">
        <f>[10]Model!$E$18</f>
        <v>-0.21123722594136751</v>
      </c>
      <c r="I11" s="4">
        <f>[10]Model!$F$18</f>
        <v>0.2098145801373974</v>
      </c>
      <c r="J11" s="4">
        <f>[10]Model!$K$18</f>
        <v>0.15121843719436429</v>
      </c>
      <c r="K11" s="4">
        <f>[10]Model!$E$21</f>
        <v>-0.10388671314251108</v>
      </c>
      <c r="L11" s="4">
        <f>[10]Model!$F$21</f>
        <v>0.294972464390725</v>
      </c>
      <c r="M11" s="4">
        <f>[10]Model!$K$21</f>
        <v>0.17135555374440398</v>
      </c>
      <c r="N11" s="4">
        <f t="shared" si="0"/>
        <v>0.2273127861350584</v>
      </c>
      <c r="O11" s="26">
        <f>[10]Model!$A$6</f>
        <v>5.3215934426229508</v>
      </c>
      <c r="P11" s="26">
        <f>[10]Model!$A$7</f>
        <v>22.370422438150367</v>
      </c>
      <c r="Q11" s="23">
        <f>[10]Model!$C$7</f>
        <v>4.8118214315199567E-2</v>
      </c>
      <c r="R11" s="4">
        <f>[10]Model!$C$3</f>
        <v>0.5544</v>
      </c>
      <c r="S11" s="4">
        <f>[10]Model!$C$5</f>
        <v>0.21050000000000002</v>
      </c>
      <c r="T11" s="4">
        <f>[10]Model!$C$6</f>
        <v>0.2464483608698205</v>
      </c>
      <c r="U11" s="4">
        <f>[10]Model!$E$7</f>
        <v>0.18872592867630927</v>
      </c>
      <c r="V11" s="27">
        <f>[10]Model!$G$7</f>
        <v>0.10898364534084996</v>
      </c>
      <c r="W11" s="4">
        <f>[10]Model!$G$3</f>
        <v>-1.9635879687797536E-2</v>
      </c>
      <c r="X11" s="5">
        <f>[10]Model!$A$3</f>
        <v>1623086000000</v>
      </c>
      <c r="Y11" s="10" t="str" cm="1">
        <f t="array" ref="Y11">_FV(A11,"Industry")</f>
        <v>Software &amp; IT Services</v>
      </c>
      <c r="Z11" s="16" cm="1">
        <f t="array" ref="Z11">_FV(A11,"Year incorporated",TRUE)</f>
        <v>2015</v>
      </c>
      <c r="AA11" s="8" t="str" cm="1">
        <f t="array" ref="AA11">_FV(A11,"Description")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12" spans="1:30" ht="49" customHeight="1">
      <c r="A12" s="2" t="e" vm="11">
        <v>#VALUE!</v>
      </c>
      <c r="B12" s="13" cm="1">
        <f t="array" ref="B12">_FV(A12,"Price")</f>
        <v>249.54</v>
      </c>
      <c r="C12" s="13">
        <f>'[11]Sheet 1'!$AI$116</f>
        <v>152.48733207940401</v>
      </c>
      <c r="D12" s="4">
        <f>'[11]Sheet 1'!$AI$118</f>
        <v>-0.33827750356099628</v>
      </c>
      <c r="E12" s="4">
        <f>'[11]Sheet 1'!$AG$4</f>
        <v>0.327567165419691</v>
      </c>
      <c r="F12" s="4">
        <f>'[11]Sheet 1'!$AH$4</f>
        <v>0.14298773793994912</v>
      </c>
      <c r="G12" s="4">
        <f>'[11]Sheet 1'!$AO$107</f>
        <v>0.115406599904499</v>
      </c>
      <c r="H12" s="4">
        <f>'[11]Sheet 1'!$AG$29</f>
        <v>0.43733280961120413</v>
      </c>
      <c r="I12" s="4">
        <f>'[11]Sheet 1'!$AH$29</f>
        <v>0.6337790593578907</v>
      </c>
      <c r="J12" s="4">
        <f>'[11]Sheet 1'!$AN$22</f>
        <v>0.22256073881139135</v>
      </c>
      <c r="K12" s="4">
        <f>'[11]Sheet 1'!$AG$106</f>
        <v>0.38089936045643236</v>
      </c>
      <c r="L12" s="4">
        <f>'[11]Sheet 1'!$AH$106</f>
        <v>0.41953142948066424</v>
      </c>
      <c r="M12" s="4">
        <f>'[11]Sheet 1'!$AM$106</f>
        <v>0.20120333993094985</v>
      </c>
      <c r="N12" s="4">
        <f t="shared" si="0"/>
        <v>0.22019337559502361</v>
      </c>
      <c r="O12" s="26">
        <f>'[11]Sheet 1'!$AN$19</f>
        <v>15.400139346597888</v>
      </c>
      <c r="P12" s="26">
        <f>'[11]Sheet 1'!$AO$19</f>
        <v>45.201129978370581</v>
      </c>
      <c r="Q12" s="23">
        <f>'[11]Sheet 1'!$AP$22</f>
        <v>2.5329390831302326E-2</v>
      </c>
      <c r="R12" s="4">
        <f>'[11]Sheet 1'!$AM$7</f>
        <v>0.89566832635261973</v>
      </c>
      <c r="S12" s="4">
        <f>'[11]Sheet 1'!$AO$7</f>
        <v>0.2384</v>
      </c>
      <c r="T12" s="4">
        <f>'[11]Sheet 1'!$AP$7</f>
        <v>0.31408410211027377</v>
      </c>
      <c r="U12" s="4">
        <f>'[11]Sheet 1'!$AO$13</f>
        <v>0.30736538597517282</v>
      </c>
      <c r="V12" s="27">
        <f>'[11]Sheet 1'!$AP$13</f>
        <v>0.87135137970640919</v>
      </c>
      <c r="W12" s="4">
        <f>'[11]Sheet 1'!$AM$16</f>
        <v>-1.1300746183513167E-2</v>
      </c>
      <c r="X12" s="5">
        <f>'[11]Sheet 1'!$AO$102</f>
        <v>62693967280</v>
      </c>
      <c r="Y12" s="10" t="str" cm="1">
        <f t="array" ref="Y12">_FV(A12,"Industry")</f>
        <v>Software &amp; IT Services</v>
      </c>
      <c r="Z12" s="16" cm="1">
        <f t="array" ref="Z12">_FV(A12,"Year incorporated",TRUE)</f>
        <v>1987</v>
      </c>
      <c r="AA12" s="8" t="str" cm="1">
        <f t="array" ref="AA12">_FV(A12,"Description")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3" spans="1:30" ht="49" customHeight="1">
      <c r="A13" s="32" t="e" vm="12">
        <v>#VALUE!</v>
      </c>
      <c r="B13" s="13" cm="1">
        <f t="array" ref="B13">_FV(A13,"Price")</f>
        <v>54.1</v>
      </c>
      <c r="C13" s="13">
        <f>'[12]Sheet 1'!$N$116</f>
        <v>82.815267744511047</v>
      </c>
      <c r="D13" s="4">
        <f>'[12]Sheet 1'!$N$118</f>
        <v>0.53078128917765333</v>
      </c>
      <c r="E13" s="4">
        <f>'[12]Sheet 1'!$L$4</f>
        <v>6.1594152712226791E-2</v>
      </c>
      <c r="F13" s="4">
        <f>'[12]Sheet 1'!$M$4</f>
        <v>8.3948793697685931E-2</v>
      </c>
      <c r="G13" s="4">
        <f>'[12]Sheet 1'!$T$107</f>
        <v>9.5700845540293192E-2</v>
      </c>
      <c r="H13" s="4">
        <f>'[12]Sheet 1'!$L$29</f>
        <v>-1.2539515740619116</v>
      </c>
      <c r="I13" s="4">
        <f>'[12]Sheet 1'!$M$29</f>
        <v>0.1849529780564263</v>
      </c>
      <c r="J13" s="4">
        <f>'[12]Sheet 1'!$S$22</f>
        <v>0.33335093796254017</v>
      </c>
      <c r="K13" s="4">
        <f>'[12]Sheet 1'!$L$106</f>
        <v>-2.7692392271323332</v>
      </c>
      <c r="L13" s="4">
        <f>'[12]Sheet 1'!$M$106</f>
        <v>0.21092278719397362</v>
      </c>
      <c r="M13" s="4">
        <f>'[12]Sheet 1'!$R$106</f>
        <v>0.25885181561082227</v>
      </c>
      <c r="N13" s="4">
        <f t="shared" si="0"/>
        <v>0.20822309504741085</v>
      </c>
      <c r="O13" s="26">
        <f>'[12]Sheet 1'!$S$19</f>
        <v>2.2253924596865775</v>
      </c>
      <c r="P13" s="26">
        <f>'[12]Sheet 1'!$T$19</f>
        <v>25.921701058201059</v>
      </c>
      <c r="Q13" s="23">
        <f>'[12]Sheet 1'!$U$22</f>
        <v>6.0928296172345638E-2</v>
      </c>
      <c r="R13" s="4">
        <f>'[12]Sheet 1'!$R$7</f>
        <v>0.4874</v>
      </c>
      <c r="S13" s="4">
        <f>'[12]Sheet 1'!$T$7</f>
        <v>7.8532742491383561E-2</v>
      </c>
      <c r="T13" s="4">
        <f>'[12]Sheet 1'!$U$7</f>
        <v>0.13072378138847859</v>
      </c>
      <c r="U13" s="4">
        <f>'[12]Sheet 1'!$T$13</f>
        <v>-0.10226185291681907</v>
      </c>
      <c r="V13" s="27">
        <f>'[12]Sheet 1'!$U$13</f>
        <v>0.18990946337745412</v>
      </c>
      <c r="W13" s="4">
        <f>'[12]Sheet 1'!$R$16</f>
        <v>0.14082796729970742</v>
      </c>
      <c r="X13" s="5">
        <f>'[12]Sheet 1'!$T$102</f>
        <v>9798403000</v>
      </c>
      <c r="Y13" s="10" t="str" cm="1">
        <f t="array" ref="Y13">_FV(A13,"Industry")</f>
        <v>Software &amp; IT Services</v>
      </c>
      <c r="Z13" s="16" cm="1">
        <f t="array" ref="Z13">_FV(A13,"Year incorporated",TRUE)</f>
        <v>2008</v>
      </c>
      <c r="AA13" s="8" t="str" cm="1">
        <f t="array" ref="AA13">_FV(A13,"Description")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14" spans="1:30" ht="49" customHeight="1">
      <c r="A14" s="32" t="e" vm="13">
        <v>#VALUE!</v>
      </c>
      <c r="B14" s="13" cm="1">
        <f t="array" ref="B14">_FV(A14,"Price")</f>
        <v>1387.79</v>
      </c>
      <c r="C14" s="13">
        <f>'[13]Sheet 1'!$X$116</f>
        <v>1334.5154317256813</v>
      </c>
      <c r="D14" s="4">
        <f>'[13]Sheet 1'!$X$118</f>
        <v>-3.8388061791999273E-2</v>
      </c>
      <c r="E14" s="4">
        <f>'[13]Sheet 1'!$V$4</f>
        <v>0.49050649071230712</v>
      </c>
      <c r="F14" s="4">
        <f>'[13]Sheet 1'!$W$4</f>
        <v>0.31631394134953017</v>
      </c>
      <c r="G14" s="4">
        <f>'[13]Sheet 1'!$AD$107</f>
        <v>0.20317976020665185</v>
      </c>
      <c r="H14" s="4">
        <f>'[13]Sheet 1'!$V$29</f>
        <v>4.7860366849130891</v>
      </c>
      <c r="I14" s="4">
        <f>'[13]Sheet 1'!$W$29</f>
        <v>1.1846473029045641</v>
      </c>
      <c r="J14" s="4">
        <f>'[13]Sheet 1'!$AC$22</f>
        <v>0.53464431989700145</v>
      </c>
      <c r="K14" s="4">
        <f>'[13]Sheet 1'!$V$106</f>
        <v>5.9920432460406081</v>
      </c>
      <c r="L14" s="4">
        <f>'[13]Sheet 1'!$W$106</f>
        <v>-0.7549879324215607</v>
      </c>
      <c r="M14" s="4">
        <f>'[13]Sheet 1'!$AB$106</f>
        <v>0.15510814338515949</v>
      </c>
      <c r="N14" s="4">
        <f t="shared" si="0"/>
        <v>0.20995105340241399</v>
      </c>
      <c r="O14" s="26">
        <f>'[13]Sheet 1'!$AC$19</f>
        <v>5.0121201513338143</v>
      </c>
      <c r="P14" s="26">
        <f>'[13]Sheet 1'!$AD$19</f>
        <v>66.019094490978162</v>
      </c>
      <c r="Q14" s="23">
        <f>'[13]Sheet 1'!$AE$22</f>
        <v>8.7617461216202962E-3</v>
      </c>
      <c r="R14" s="4">
        <f>'[13]Sheet 1'!$AB$7</f>
        <v>0.48998766252253961</v>
      </c>
      <c r="S14" s="4">
        <f>'[13]Sheet 1'!$AD$7</f>
        <v>7.5919250180245132E-2</v>
      </c>
      <c r="T14" s="4">
        <f>'[13]Sheet 1'!$AE$7</f>
        <v>4.3914924297043981E-2</v>
      </c>
      <c r="U14" s="4">
        <f>'[13]Sheet 1'!$AD$13</f>
        <v>0.41643173580346354</v>
      </c>
      <c r="V14" s="27">
        <f>'[13]Sheet 1'!$AE$13</f>
        <v>6.518336070060208</v>
      </c>
      <c r="W14" s="4">
        <f>'[13]Sheet 1'!$AB$16</f>
        <v>2.4111484784167882E-2</v>
      </c>
      <c r="X14" s="5">
        <f>'[13]Sheet 1'!$AD$102</f>
        <v>69518106499</v>
      </c>
      <c r="Y14" s="10" t="str" cm="1">
        <f t="array" ref="Y14">_FV(A14,"Industry")</f>
        <v>Software &amp; IT Services</v>
      </c>
      <c r="Z14" s="16" cm="1">
        <f t="array" ref="Z14">_FV(A14,"Year incorporated",TRUE)</f>
        <v>1999</v>
      </c>
      <c r="AA14" s="8" t="str" cm="1">
        <f t="array" ref="AA14">_FV(A14,"Description")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5" spans="1:30" ht="50" customHeight="1">
      <c r="A15" s="32" t="e" vm="14">
        <v>#VALUE!</v>
      </c>
      <c r="B15" s="13" cm="1">
        <f t="array" ref="B15">_FV(A15,"Price")</f>
        <v>2864.51</v>
      </c>
      <c r="C15" s="13">
        <f>'[14]Sheet 1'!$H$116</f>
        <v>2208.293065716638</v>
      </c>
      <c r="D15" s="4">
        <f>'[14]Sheet 1'!$H$118</f>
        <v>-0.22592354004765891</v>
      </c>
      <c r="E15" s="4">
        <f>'[14]Sheet 1'!$F$4</f>
        <v>0.29690560125342724</v>
      </c>
      <c r="F15" s="4">
        <f>'[14]Sheet 1'!$G$4</f>
        <v>0.21488976140138938</v>
      </c>
      <c r="G15" s="4">
        <f>'[14]Sheet 1'!$N$107</f>
        <v>0.12744904157340961</v>
      </c>
      <c r="H15" s="4">
        <f>'[14]Sheet 1'!$F$29</f>
        <v>8.4985835694050937E-2</v>
      </c>
      <c r="I15" s="4">
        <f>'[14]Sheet 1'!$G$29</f>
        <v>0.15900783289817233</v>
      </c>
      <c r="J15" s="4">
        <f>'[14]Sheet 1'!$M$22</f>
        <v>0.11200937884577282</v>
      </c>
      <c r="K15" s="4">
        <f>'[14]Sheet 1'!$F$106</f>
        <v>4.6420141620771016E-2</v>
      </c>
      <c r="L15" s="4">
        <f>'[14]Sheet 1'!$G$106</f>
        <v>0.60902255639097747</v>
      </c>
      <c r="M15" s="4">
        <f>'[14]Sheet 1'!$L$106</f>
        <v>0.19776244733863493</v>
      </c>
      <c r="N15" s="4">
        <f t="shared" si="0"/>
        <v>0.21405563616560994</v>
      </c>
      <c r="O15" s="26">
        <f>'[14]Sheet 1'!$M$19</f>
        <v>7.5146561465506529</v>
      </c>
      <c r="P15" s="26">
        <f>'[14]Sheet 1'!$N$19</f>
        <v>34.047876041338142</v>
      </c>
      <c r="Q15" s="23">
        <f>'[14]Sheet 1'!$O$22</f>
        <v>3.5397990784493662E-2</v>
      </c>
      <c r="R15" s="4">
        <f>'[14]Sheet 1'!$L$7</f>
        <v>0.57762005436424047</v>
      </c>
      <c r="S15" s="4">
        <f>'[14]Sheet 1'!$N$7</f>
        <v>0.22070851460534494</v>
      </c>
      <c r="T15" s="4">
        <f>'[14]Sheet 1'!$O$7</f>
        <v>0.26600372902423863</v>
      </c>
      <c r="U15" s="4">
        <f>'[14]Sheet 1'!$N$13</f>
        <v>0.61547310900201324</v>
      </c>
      <c r="V15" s="27">
        <f>'[14]Sheet 1'!$O$13</f>
        <v>3.0775995861355407</v>
      </c>
      <c r="W15" s="4">
        <f>'[14]Sheet 1'!$L$16</f>
        <v>2.1155833950386772E-2</v>
      </c>
      <c r="X15" s="5">
        <f>'[14]Sheet 1'!$N$102</f>
        <v>60455408699</v>
      </c>
      <c r="Y15" s="10" t="str" cm="1">
        <f t="array" ref="Y15">_FV(A15,"Industry")</f>
        <v>Software &amp; IT Services</v>
      </c>
      <c r="Z15" s="16" cm="1">
        <f t="array" ref="Z15">_FV(A15,"Year incorporated",TRUE)</f>
        <v>2002</v>
      </c>
      <c r="AA15" s="8" t="str" cm="1">
        <f t="array" ref="AA15">_FV(A15,"Description")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5" s="4"/>
      <c r="AC15" s="24"/>
      <c r="AD15" s="6"/>
    </row>
    <row r="16" spans="1:30" ht="50" customHeight="1">
      <c r="A16" s="32" t="e" vm="15">
        <v>#VALUE!</v>
      </c>
      <c r="B16" s="13" cm="1">
        <f t="array" ref="B16">_FV(A16,"Price")</f>
        <v>487.94</v>
      </c>
      <c r="C16" s="13">
        <f>'[15]Sheet 1'!$AJ$116</f>
        <v>325.04125963956682</v>
      </c>
      <c r="D16" s="4">
        <f>'[15]Sheet 1'!$AJ$118</f>
        <v>-0.28332394135122196</v>
      </c>
      <c r="E16" s="4">
        <f>'[15]Sheet 1'!$AH$4</f>
        <v>0.20868428257218441</v>
      </c>
      <c r="F16" s="4">
        <f>'[15]Sheet 1'!$AI$4</f>
        <v>0.14650238057660459</v>
      </c>
      <c r="G16" s="4">
        <f>'[15]Sheet 1'!$AP$107</f>
        <v>0.13068256580561441</v>
      </c>
      <c r="H16" s="4">
        <f>'[15]Sheet 1'!$AH$29</f>
        <v>0.29976660558984891</v>
      </c>
      <c r="I16" s="4">
        <f>'[15]Sheet 1'!$AI$29</f>
        <v>0.74792858782401672</v>
      </c>
      <c r="J16" s="4">
        <f>'[15]Sheet 1'!$AO$22</f>
        <v>0.27707427260918605</v>
      </c>
      <c r="K16" s="4">
        <f>'[15]Sheet 1'!$AH$106</f>
        <v>0.14527784021842938</v>
      </c>
      <c r="L16" s="4">
        <f>'[15]Sheet 1'!$AI$106</f>
        <v>0.1495057562797768</v>
      </c>
      <c r="M16" s="4">
        <f>'[15]Sheet 1'!$AN$106</f>
        <v>0.17934169888521362</v>
      </c>
      <c r="N16" s="4">
        <f t="shared" si="0"/>
        <v>0.21367363770311548</v>
      </c>
      <c r="O16" s="26">
        <f>'[15]Sheet 1'!$AO$19</f>
        <v>11.839355759011328</v>
      </c>
      <c r="P16" s="26">
        <f>'[15]Sheet 1'!$AP$19</f>
        <v>40.079074173155142</v>
      </c>
      <c r="Q16" s="23">
        <f>'[15]Sheet 1'!$AQ$22</f>
        <v>2.6661413966236908E-2</v>
      </c>
      <c r="R16" s="4">
        <f>'[15]Sheet 1'!$AN$7</f>
        <v>0.79330000000000001</v>
      </c>
      <c r="S16" s="4">
        <f>'[15]Sheet 1'!$AP$7</f>
        <v>0.29539993134225884</v>
      </c>
      <c r="T16" s="4">
        <f>'[15]Sheet 1'!$AQ$7</f>
        <v>0.315653964984552</v>
      </c>
      <c r="U16" s="4">
        <f>'[15]Sheet 1'!$AP$13</f>
        <v>0.18827283308619958</v>
      </c>
      <c r="V16" s="27">
        <f>'[15]Sheet 1'!$AQ$13</f>
        <v>0.6996173667106319</v>
      </c>
      <c r="W16" s="4">
        <f>'[15]Sheet 1'!$AN$16</f>
        <v>2.1050524172133381E-3</v>
      </c>
      <c r="X16" s="5">
        <f>'[15]Sheet 1'!$AP$102</f>
        <v>68976086652</v>
      </c>
      <c r="Y16" s="10" t="str" cm="1">
        <f t="array" ref="Y16">_FV(A16,"Industry")</f>
        <v>Software &amp; IT Services</v>
      </c>
      <c r="Z16" s="16" cm="1">
        <f t="array" ref="Z16">_FV(A16,"Year incorporated",TRUE)</f>
        <v>1987</v>
      </c>
      <c r="AA16" s="8" t="str" cm="1">
        <f t="array" ref="AA16">_FV(A16,"Description")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6" s="4"/>
      <c r="AC16" s="24"/>
      <c r="AD16" s="6"/>
    </row>
    <row r="17" spans="1:31" ht="50" customHeight="1">
      <c r="A17" s="2" t="e" vm="16">
        <v>#VALUE!</v>
      </c>
      <c r="B17" s="13" cm="1">
        <f t="array" ref="B17">_FV(A17,"Price")</f>
        <v>606.76</v>
      </c>
      <c r="C17" s="13">
        <f>'[16]Sheet 1'!$S$116</f>
        <v>441.74766783227545</v>
      </c>
      <c r="D17" s="4">
        <f>'[16]Sheet 1'!$S$118</f>
        <v>-0.26305378804485013</v>
      </c>
      <c r="E17" s="4">
        <f>'[16]Sheet 1'!$Q$4</f>
        <v>0.22879918588873815</v>
      </c>
      <c r="F17" s="4">
        <f>'[16]Sheet 1'!$R$4</f>
        <v>0.22981366459627339</v>
      </c>
      <c r="G17" s="4">
        <f>'[16]Sheet 1'!$Y$107</f>
        <v>0.20718207336870673</v>
      </c>
      <c r="H17" s="4">
        <f>'[16]Sheet 1'!$Q$29</f>
        <v>0.41304347826086962</v>
      </c>
      <c r="I17" s="4">
        <f>'[16]Sheet 1'!$R$29</f>
        <v>5.3384615384615381</v>
      </c>
      <c r="J17" s="4">
        <f>'[16]Sheet 1'!$X$22</f>
        <v>0.21318287198734909</v>
      </c>
      <c r="K17" s="4">
        <f>'[16]Sheet 1'!$Q$106</f>
        <v>0.21261160714285721</v>
      </c>
      <c r="L17" s="4">
        <f>'[16]Sheet 1'!$R$106</f>
        <v>0.20616658996778647</v>
      </c>
      <c r="M17" s="4">
        <f>'[16]Sheet 1'!$W$106</f>
        <v>0.26541205368771414</v>
      </c>
      <c r="N17" s="4">
        <f t="shared" si="0"/>
        <v>0.19990981343406766</v>
      </c>
      <c r="O17" s="26">
        <f>'[16]Sheet 1'!$X$19</f>
        <v>13.791599326487093</v>
      </c>
      <c r="P17" s="26">
        <f>'[16]Sheet 1'!$Y$19</f>
        <v>59.65201456262136</v>
      </c>
      <c r="Q17" s="23">
        <f>'[16]Sheet 1'!$Z$22</f>
        <v>2.1329205835147694E-2</v>
      </c>
      <c r="R17" s="4">
        <f>'[16]Sheet 1'!$W$7</f>
        <v>0.78090000000000004</v>
      </c>
      <c r="S17" s="4">
        <f>'[16]Sheet 1'!$Y$7</f>
        <v>0.23120089786756454</v>
      </c>
      <c r="T17" s="4">
        <f>'[16]Sheet 1'!$Z$7</f>
        <v>0.29416386083052748</v>
      </c>
      <c r="U17" s="4">
        <f>'[16]Sheet 1'!$Y$13</f>
        <v>4.8871145374449337E-2</v>
      </c>
      <c r="V17" s="27">
        <f>'[16]Sheet 1'!$Z$13</f>
        <v>1.6428855325914149</v>
      </c>
      <c r="W17" s="4">
        <f>'[16]Sheet 1'!$W$16</f>
        <v>2.9601988199387735E-2</v>
      </c>
      <c r="X17" s="5">
        <f>'[16]Sheet 1'!$Y$102</f>
        <v>122883149999</v>
      </c>
      <c r="Y17" s="10" t="str" cm="1">
        <f t="array" ref="Y17">_FV(A17,"Industry")</f>
        <v>Software &amp; IT Services</v>
      </c>
      <c r="Z17" s="16" cm="1">
        <f t="array" ref="Z17">_FV(A17,"Year incorporated",TRUE)</f>
        <v>2012</v>
      </c>
      <c r="AA17" s="8" t="str" cm="1">
        <f t="array" ref="AA17">_FV(A17,"Description")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17" s="4"/>
      <c r="AC17" s="24"/>
      <c r="AD17" s="8"/>
      <c r="AE17" s="8"/>
    </row>
    <row r="18" spans="1:31" ht="50" customHeight="1">
      <c r="A18" s="32" t="e" vm="17">
        <v>#VALUE!</v>
      </c>
      <c r="B18" s="13" cm="1">
        <f t="array" ref="B18">_FV(A18,"Price")</f>
        <v>502.54</v>
      </c>
      <c r="C18" s="13">
        <f>'[17]Sheet 1'!$AI$116</f>
        <v>482.01677630742523</v>
      </c>
      <c r="D18" s="4">
        <f>'[17]Sheet 1'!$AI$118</f>
        <v>-2.4356287202863647E-2</v>
      </c>
      <c r="E18" s="4">
        <f>'[17]Sheet 1'!$AG$4</f>
        <v>-7.0268960503998112E-2</v>
      </c>
      <c r="F18" s="4">
        <f>'[17]Sheet 1'!$AH$4</f>
        <v>0.12513496407163327</v>
      </c>
      <c r="G18" s="4">
        <f>'[17]Sheet 1'!$AO$107</f>
        <v>8.3364352890873322E-2</v>
      </c>
      <c r="H18" s="4">
        <f>'[17]Sheet 1'!$AG$29</f>
        <v>0.34018740239458611</v>
      </c>
      <c r="I18" s="4">
        <f>'[17]Sheet 1'!$AH$29</f>
        <v>0.12837444163915324</v>
      </c>
      <c r="J18" s="4">
        <f>'[17]Sheet 1'!$AN$22</f>
        <v>0.16687301627859014</v>
      </c>
      <c r="K18" s="4">
        <f>'[17]Sheet 1'!$AG$106</f>
        <v>-0.65921099882008927</v>
      </c>
      <c r="L18" s="4">
        <f>'[17]Sheet 1'!$AH$106</f>
        <v>0.19091761880721569</v>
      </c>
      <c r="M18" s="4">
        <f>'[17]Sheet 1'!$AM$106</f>
        <v>0.15269019549785789</v>
      </c>
      <c r="N18" s="4">
        <f t="shared" si="0"/>
        <v>0.20304200888348242</v>
      </c>
      <c r="O18" s="26">
        <f>'[17]Sheet 1'!$AN$19</f>
        <v>8.7227862582726665</v>
      </c>
      <c r="P18" s="26">
        <f>'[17]Sheet 1'!$AO$19</f>
        <v>30.217125382262996</v>
      </c>
      <c r="Q18" s="23">
        <f>'[17]Sheet 1'!$AP$22</f>
        <v>4.0591405284209001E-2</v>
      </c>
      <c r="R18" s="4">
        <f>'[17]Sheet 1'!$AM$7</f>
        <v>0.6986</v>
      </c>
      <c r="S18" s="4">
        <f>'[17]Sheet 1'!$AO$7</f>
        <v>0.2883851753805427</v>
      </c>
      <c r="T18" s="4">
        <f>'[17]Sheet 1'!$AP$7</f>
        <v>0.35407015221707477</v>
      </c>
      <c r="U18" s="4">
        <f>'[17]Sheet 1'!$AO$13</f>
        <v>6.7160069605057382E-2</v>
      </c>
      <c r="V18" s="27">
        <f>'[17]Sheet 1'!$AP$13</f>
        <v>0.68232550599209363</v>
      </c>
      <c r="W18" s="4">
        <f>'[17]Sheet 1'!$AM$16</f>
        <v>6.2603860582215298E-3</v>
      </c>
      <c r="X18" s="5">
        <f>'[17]Sheet 1'!$AO$102</f>
        <v>52720520145</v>
      </c>
      <c r="Y18" s="10" t="str" cm="1">
        <f t="array" ref="Y18">_FV(A18,"Industry")</f>
        <v>Software &amp; IT Services</v>
      </c>
      <c r="Z18" s="16" cm="1">
        <f t="array" ref="Z18">_FV(A18,"Year incorporated",TRUE)</f>
        <v>1981</v>
      </c>
      <c r="AA18" s="8" t="str" cm="1">
        <f t="array" ref="AA18">_FV(A18,"Description")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8" s="4"/>
      <c r="AC18" s="24"/>
      <c r="AD18" s="6"/>
      <c r="AE18" s="6"/>
    </row>
    <row r="19" spans="1:31" ht="50" customHeight="1">
      <c r="A19" s="32" t="e" vm="18">
        <v>#VALUE!</v>
      </c>
      <c r="B19" s="13" cm="1">
        <f t="array" ref="B19">_FV(A19,"Price")</f>
        <v>208.86</v>
      </c>
      <c r="C19" s="13">
        <f>[18]Model!$K$6</f>
        <v>86.353297524479913</v>
      </c>
      <c r="D19" s="4">
        <f>[18]Model!$K$7</f>
        <v>-0.57014636107083516</v>
      </c>
      <c r="E19" s="4">
        <f>[18]Model!$E$11</f>
        <v>0.15586844131558686</v>
      </c>
      <c r="F19" s="4">
        <f>[18]Model!$F$11</f>
        <v>0.19152530883188801</v>
      </c>
      <c r="G19" s="4">
        <f>[18]Model!$K$11</f>
        <v>0.14289067018440765</v>
      </c>
      <c r="H19" s="4">
        <f>[18]Model!$E$13</f>
        <v>0.16734557172858278</v>
      </c>
      <c r="I19" s="4">
        <f>[18]Model!$F$13</f>
        <v>0.50512953729479904</v>
      </c>
      <c r="J19" s="4">
        <f>[18]Model!$K$13</f>
        <v>0.34239183673833573</v>
      </c>
      <c r="K19" s="4">
        <f>[18]Model!$E$15</f>
        <v>-4.4842603785457569E-2</v>
      </c>
      <c r="L19" s="4">
        <f>[18]Model!$F$15</f>
        <v>0.21935010373144248</v>
      </c>
      <c r="M19" s="4">
        <f>[18]Model!$K$15</f>
        <v>0.2168974317141136</v>
      </c>
      <c r="N19" s="4">
        <f t="shared" si="0"/>
        <v>0.20079634920030104</v>
      </c>
      <c r="O19" s="26">
        <f>[18]Model!$A$6</f>
        <v>13.531537190371992</v>
      </c>
      <c r="P19" s="26">
        <f>[18]Model!$A$7</f>
        <v>63.718830458526533</v>
      </c>
      <c r="Q19" s="23">
        <f>[18]Model!$C$7</f>
        <v>1.7060396645043344E-2</v>
      </c>
      <c r="R19" s="4">
        <f>[18]Model!$C$3</f>
        <v>0.53010000000000002</v>
      </c>
      <c r="S19" s="4">
        <f>[18]Model!$C$5</f>
        <v>0.1721</v>
      </c>
      <c r="T19" s="4">
        <f>[18]Model!$C$6</f>
        <v>0.22212646760972515</v>
      </c>
      <c r="U19" s="4">
        <f>[18]Model!$E$7</f>
        <v>0.73374670098191896</v>
      </c>
      <c r="V19" s="27">
        <f>[18]Model!$G$7</f>
        <v>7.3051890941073006E-2</v>
      </c>
      <c r="W19" s="4">
        <f>[18]Model!$G$3</f>
        <v>-1.0411312992084198E-2</v>
      </c>
      <c r="X19" s="5">
        <f>[18]Model!$A$3</f>
        <v>12367824992</v>
      </c>
      <c r="Y19" s="10" t="str" cm="1">
        <f t="array" ref="Y19">_FV(A19,"Industry")</f>
        <v>Software &amp; IT Services</v>
      </c>
      <c r="Z19" s="16" cm="1">
        <f t="array" ref="Z19">_FV(A19,"Year incorporated",TRUE)</f>
        <v>1998</v>
      </c>
      <c r="AA19" s="8" t="str" cm="1">
        <f t="array" ref="AA19">_FV(A19,"Description")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9" s="24"/>
      <c r="AC19" s="25"/>
    </row>
    <row r="20" spans="1:31" ht="50" customHeight="1">
      <c r="A20" s="2" t="e" vm="19">
        <v>#VALUE!</v>
      </c>
      <c r="B20" s="13" cm="1">
        <f t="array" ref="B20">_FV(A20,"Price")</f>
        <v>219.31</v>
      </c>
      <c r="C20" s="13">
        <f>'[19]Sheet 1'!$AN$116</f>
        <v>228.57737094536139</v>
      </c>
      <c r="D20" s="4">
        <f>'[19]Sheet 1'!$AN$118</f>
        <v>8.6549274827025569E-2</v>
      </c>
      <c r="E20" s="4">
        <f>'[19]Sheet 1'!$AL$4</f>
        <v>6.9381689258533497E-2</v>
      </c>
      <c r="F20" s="4">
        <f>'[19]Sheet 1'!$AM$4</f>
        <v>0.11706602685943968</v>
      </c>
      <c r="G20" s="4">
        <f>'[19]Sheet 1'!$AT$107</f>
        <v>7.2096521728034269E-2</v>
      </c>
      <c r="H20" s="4">
        <f>'[19]Sheet 1'!$AL$29</f>
        <v>0.13484702713103713</v>
      </c>
      <c r="I20" s="4">
        <f>'[19]Sheet 1'!$AM$29</f>
        <v>0.14958119976940565</v>
      </c>
      <c r="J20" s="4">
        <f>'[19]Sheet 1'!$AS$22</f>
        <v>9.8692617704524116E-2</v>
      </c>
      <c r="K20" s="4">
        <f>'[19]Sheet 1'!$AL$106</f>
        <v>-1.5961969544716736E-2</v>
      </c>
      <c r="L20" s="4">
        <f>'[19]Sheet 1'!$AM$106</f>
        <v>0.5293979026746789</v>
      </c>
      <c r="M20" s="4">
        <f>'[19]Sheet 1'!$AR$106</f>
        <v>0.16904574545107076</v>
      </c>
      <c r="N20" s="4">
        <f t="shared" si="0"/>
        <v>0.19894966781340573</v>
      </c>
      <c r="O20" s="26">
        <f>'[19]Sheet 1'!$AS$19</f>
        <v>4.8317617294281732</v>
      </c>
      <c r="P20" s="26">
        <f>'[19]Sheet 1'!$AT$19</f>
        <v>25.548474631268437</v>
      </c>
      <c r="Q20" s="23">
        <f>'[19]Sheet 1'!$AU$22</f>
        <v>4.4960514588445778E-2</v>
      </c>
      <c r="R20" s="4">
        <f>'[19]Sheet 1'!$AR$7</f>
        <v>0.41410000000000002</v>
      </c>
      <c r="S20" s="4">
        <f>'[19]Sheet 1'!$AT$7</f>
        <v>0.1891213389121339</v>
      </c>
      <c r="T20" s="4">
        <f>'[19]Sheet 1'!$AU$7</f>
        <v>0.21723849372384937</v>
      </c>
      <c r="U20" s="4">
        <f>'[19]Sheet 1'!$AT$13</f>
        <v>0.4987425033855678</v>
      </c>
      <c r="V20" s="27">
        <f>'[19]Sheet 1'!$AU$13</f>
        <v>18.55421201128577</v>
      </c>
      <c r="W20" s="4">
        <f>'[19]Sheet 1'!$AR$16</f>
        <v>-1.3316596842701769E-2</v>
      </c>
      <c r="X20" s="5">
        <f>'[19]Sheet 1'!$AT$102</f>
        <v>86609329000</v>
      </c>
      <c r="Y20" s="10" t="str" cm="1">
        <f t="array" ref="Y20">_FV(A20,"Industry")</f>
        <v>Software &amp; IT Services</v>
      </c>
      <c r="Z20" s="16" cm="1">
        <f t="array" ref="Z20">_FV(A20,"Year incorporated",TRUE)</f>
        <v>1961</v>
      </c>
      <c r="AA20" s="8" t="str" cm="1">
        <f t="array" ref="AA20">_FV(A20,"Description")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20" s="4"/>
      <c r="AC20" s="24"/>
      <c r="AD20" s="25"/>
    </row>
    <row r="21" spans="1:31" ht="49" customHeight="1">
      <c r="A21" s="32" t="e" vm="20">
        <v>#VALUE!</v>
      </c>
      <c r="B21" s="13" cm="1">
        <f t="array" ref="B21">_FV(A21,"Price")</f>
        <v>188.24</v>
      </c>
      <c r="C21" s="13">
        <f>'[20]Sheet 1'!$J$116</f>
        <v>124.76938360408691</v>
      </c>
      <c r="D21" s="4">
        <f>'[20]Sheet 1'!$J$118</f>
        <v>-0.33717922012278523</v>
      </c>
      <c r="E21" s="4">
        <f>'[20]Sheet 1'!$H$4</f>
        <v>0.54398268386339432</v>
      </c>
      <c r="F21" s="4">
        <f>'[20]Sheet 1'!$I$4</f>
        <v>0.35550205333128693</v>
      </c>
      <c r="G21" s="4">
        <f>'[20]Sheet 1'!$P$107</f>
        <v>0.29962049488202525</v>
      </c>
      <c r="H21" s="4">
        <f>'[20]Sheet 1'!$H$29</f>
        <v>-0.21143567807623787</v>
      </c>
      <c r="I21" s="4">
        <f>'[20]Sheet 1'!$I$29</f>
        <v>-4.1547927637861877</v>
      </c>
      <c r="J21" s="4">
        <f>'[20]Sheet 1'!$O$22</f>
        <v>0.33458016981656591</v>
      </c>
      <c r="K21" s="4">
        <f>'[20]Sheet 1'!$H$106</f>
        <v>0.53221209891913301</v>
      </c>
      <c r="L21" s="4">
        <f>'[20]Sheet 1'!$I$106</f>
        <v>1.1385846802965949E-2</v>
      </c>
      <c r="M21" s="4">
        <f>'[20]Sheet 1'!$N$106</f>
        <v>0.28122867544309443</v>
      </c>
      <c r="N21" s="4">
        <f t="shared" si="0"/>
        <v>0.18935410651990739</v>
      </c>
      <c r="O21" s="26">
        <f>'[20]Sheet 1'!$O$19</f>
        <v>14.79575074654378</v>
      </c>
      <c r="P21" s="26">
        <f>'[20]Sheet 1'!$P$19</f>
        <v>77.75383284552845</v>
      </c>
      <c r="Q21" s="23">
        <f>'[20]Sheet 1'!$Q$22</f>
        <v>1.5230428383125837E-2</v>
      </c>
      <c r="R21" s="4">
        <f>'[20]Sheet 1'!$N$7</f>
        <v>0.73170000000000002</v>
      </c>
      <c r="S21" s="4">
        <f>'[20]Sheet 1'!$P$7</f>
        <v>0.19028966425279789</v>
      </c>
      <c r="T21" s="4">
        <f>'[20]Sheet 1'!$Q$7</f>
        <v>0.22534562211981568</v>
      </c>
      <c r="U21" s="4">
        <f>'[20]Sheet 1'!$P$13</f>
        <v>-3.6628876095473148E-2</v>
      </c>
      <c r="V21" s="27">
        <f>'[20]Sheet 1'!$Q$13</f>
        <v>0.74661131044106688</v>
      </c>
      <c r="W21" s="4">
        <f>'[20]Sheet 1'!$N$16</f>
        <v>8.5856511780137562E-2</v>
      </c>
      <c r="X21" s="5">
        <f>'[20]Sheet 1'!$P$102</f>
        <v>44949490768</v>
      </c>
      <c r="Y21" s="10" t="str" cm="1">
        <f t="array" ref="Y21">_FV(A21,"Industry")</f>
        <v>Software &amp; IT Services</v>
      </c>
      <c r="Z21" s="16" cm="1">
        <f t="array" ref="Z21">_FV(A21,"Year incorporated",TRUE)</f>
        <v>2011</v>
      </c>
      <c r="AA21" s="8" t="str" cm="1">
        <f t="array" ref="AA21">_FV(A21,"Description")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2" spans="1:31" ht="49" customHeight="1">
      <c r="A22" s="32" t="e" vm="21">
        <v>#VALUE!</v>
      </c>
      <c r="B22" s="13" cm="1">
        <f t="array" ref="B22">_FV(A22,"Price")</f>
        <v>164.37</v>
      </c>
      <c r="C22" s="13">
        <f>'[21]Sheet 1'!$K$116</f>
        <v>102.97612387907094</v>
      </c>
      <c r="D22" s="4">
        <f>'[21]Sheet 1'!$K$118</f>
        <v>-0.37351022766276731</v>
      </c>
      <c r="E22" s="4">
        <f>'[21]Sheet 1'!$I$4</f>
        <v>0.6207784875947111</v>
      </c>
      <c r="F22" s="4">
        <f>'[21]Sheet 1'!$J$4</f>
        <v>0.45928396089265644</v>
      </c>
      <c r="G22" s="4">
        <f>'[21]Sheet 1'!$Q$107</f>
        <v>0.30250999354806429</v>
      </c>
      <c r="H22" s="4">
        <f>'[21]Sheet 1'!$I$29</f>
        <v>0.48944582469879294</v>
      </c>
      <c r="I22" s="4">
        <f>'[21]Sheet 1'!$J$29</f>
        <v>-1.6492807690928006</v>
      </c>
      <c r="J22" s="4">
        <f>'[21]Sheet 1'!$P$22</f>
        <v>0.28244735258569531</v>
      </c>
      <c r="K22" s="4">
        <f>'[21]Sheet 1'!$I$106</f>
        <v>0.6093444550343321</v>
      </c>
      <c r="L22" s="4">
        <f>'[21]Sheet 1'!$J$106</f>
        <v>-2.8988488635660818</v>
      </c>
      <c r="M22" s="4">
        <f>AVERAGE('[21]Sheet 1'!$K$106:$N$106)</f>
        <v>0.3259794968288251</v>
      </c>
      <c r="N22" s="4">
        <f t="shared" si="0"/>
        <v>0.16739740753854701</v>
      </c>
      <c r="O22" s="26">
        <f>'[21]Sheet 1'!$P$19</f>
        <v>15.19480527638191</v>
      </c>
      <c r="P22" s="26">
        <f>'[21]Sheet 1'!$Q$19</f>
        <v>95.462233622730864</v>
      </c>
      <c r="Q22" s="23">
        <f>'[21]Sheet 1'!$R$22</f>
        <v>1.4468710999072763E-2</v>
      </c>
      <c r="R22" s="4">
        <f>'[21]Sheet 1'!$O$7</f>
        <v>0.77790000000000004</v>
      </c>
      <c r="S22" s="4">
        <f>'[21]Sheet 1'!$Q$7</f>
        <v>0.15917085427135677</v>
      </c>
      <c r="T22" s="4">
        <f>'[21]Sheet 1'!$R$7</f>
        <v>0.21984924623115579</v>
      </c>
      <c r="U22" s="4">
        <f>'[21]Sheet 1'!$Q$13</f>
        <v>-0.20223875895447993</v>
      </c>
      <c r="V22" s="27">
        <f>'[21]Sheet 1'!$R$13</f>
        <v>3.9409820338391768</v>
      </c>
      <c r="W22" s="4">
        <f>'[21]Sheet 1'!$O$16</f>
        <v>4.4677169980770863E-2</v>
      </c>
      <c r="X22" s="5">
        <f>'[21]Sheet 1'!$Q$102</f>
        <v>24190130000</v>
      </c>
      <c r="Y22" s="10" t="str" cm="1">
        <f t="array" ref="Y22">_FV(A22,"Industry")</f>
        <v>Software &amp; IT Services</v>
      </c>
      <c r="Z22" s="16" cm="1">
        <f t="array" ref="Z22">_FV(A22,"Year incorporated",TRUE)</f>
        <v>2007</v>
      </c>
      <c r="AA22" s="8" t="str" cm="1">
        <f t="array" ref="AA22">_FV(A22,"Description")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3" spans="1:31" ht="49" customHeight="1">
      <c r="A23" s="32" t="e" vm="22">
        <v>#VALUE!</v>
      </c>
      <c r="B23" s="13" cm="1">
        <f t="array" ref="B23">_FV(A23,"Price")</f>
        <v>230.62</v>
      </c>
      <c r="C23" s="13">
        <f>'[22]Sheet 1'!$S$116</f>
        <v>131.55530042307282</v>
      </c>
      <c r="D23" s="4">
        <f>'[22]Sheet 1'!$S$118</f>
        <v>-0.41966870870760586</v>
      </c>
      <c r="E23" s="4">
        <f>'[22]Sheet 1'!$Q$4</f>
        <v>-0.16727806309611148</v>
      </c>
      <c r="F23" s="4">
        <f>'[22]Sheet 1'!$R$4</f>
        <v>6.5678814577492917E-2</v>
      </c>
      <c r="G23" s="4">
        <f>'[22]Sheet 1'!$Y$107</f>
        <v>6.15826184091397E-2</v>
      </c>
      <c r="H23" s="4">
        <f>'[22]Sheet 1'!$Q$29</f>
        <v>0.43163740057031363</v>
      </c>
      <c r="I23" s="4">
        <f>'[22]Sheet 1'!$R$29</f>
        <v>-0.12045287766013213</v>
      </c>
      <c r="J23" s="4">
        <f>'[22]Sheet 1'!$X$22</f>
        <v>4.3595068240837073E-2</v>
      </c>
      <c r="K23" s="4">
        <f>'[22]Sheet 1'!$Q$106</f>
        <v>-0.11608249746421728</v>
      </c>
      <c r="L23" s="4">
        <f>'[22]Sheet 1'!$R$106</f>
        <v>0.2351141144970037</v>
      </c>
      <c r="M23" s="4">
        <f>'[22]Sheet 1'!$W$106</f>
        <v>0.10454258013987135</v>
      </c>
      <c r="N23" s="4">
        <f t="shared" si="0"/>
        <v>0.15823272160315274</v>
      </c>
      <c r="O23" s="26">
        <f>'[22]Sheet 1'!$X$19</f>
        <v>12.354826493423525</v>
      </c>
      <c r="P23" s="26">
        <f>'[22]Sheet 1'!$Y$19</f>
        <v>39.184974134684147</v>
      </c>
      <c r="Q23" s="23">
        <f>'[22]Sheet 1'!$Z$22</f>
        <v>2.946509016995788E-2</v>
      </c>
      <c r="R23" s="4">
        <f>'[22]Sheet 1'!$W$7</f>
        <v>0.67869999999999997</v>
      </c>
      <c r="S23" s="4">
        <f>'[22]Sheet 1'!$Y$7</f>
        <v>0.31529500187899284</v>
      </c>
      <c r="T23" s="4">
        <f>'[22]Sheet 1'!$Z$7</f>
        <v>0.36403607666290866</v>
      </c>
      <c r="U23" s="4">
        <f>'[22]Sheet 1'!$Y$13</f>
        <v>0.24654676763427288</v>
      </c>
      <c r="V23" s="27">
        <f>'[22]Sheet 1'!$Z$13</f>
        <v>2.9688446807294344</v>
      </c>
      <c r="W23" s="4">
        <f>'[22]Sheet 1'!$W$16</f>
        <v>-1.1814203446263516E-2</v>
      </c>
      <c r="X23" s="5">
        <f>'[22]Sheet 1'!$Y$102</f>
        <v>32876193299</v>
      </c>
      <c r="Y23" s="10" t="str" cm="1">
        <f t="array" ref="Y23">_FV(A23,"Industry")</f>
        <v>Software &amp; IT Services</v>
      </c>
      <c r="Z23" s="16" cm="1">
        <f t="array" ref="Z23">_FV(A23,"Year incorporated",TRUE)</f>
        <v>2008</v>
      </c>
      <c r="AA23" s="8" t="str" cm="1">
        <f t="array" ref="AA23">_FV(A23,"Description")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4" spans="1:31" ht="50" customHeight="1">
      <c r="A24" s="2" t="e" vm="23">
        <v>#VALUE!</v>
      </c>
      <c r="B24" s="13" cm="1">
        <f t="array" ref="B24">_FV(A24,"Price")</f>
        <v>37.049999999999997</v>
      </c>
      <c r="C24" s="13">
        <f>'[23]Sheet 1'!$H$116</f>
        <v>32.454165904435122</v>
      </c>
      <c r="D24" s="4">
        <f>'[23]Sheet 1'!$H$118</f>
        <v>-0.10049429311432589</v>
      </c>
      <c r="E24" s="4">
        <f>'[23]Sheet 1'!$F$4</f>
        <v>0.66772262857049669</v>
      </c>
      <c r="F24" s="4">
        <f>'[23]Sheet 1'!$G$4</f>
        <v>0.41303364633576911</v>
      </c>
      <c r="G24" s="4">
        <f>'[23]Sheet 1'!$N$107</f>
        <v>0.34092228836117999</v>
      </c>
      <c r="H24" s="4">
        <f>'[23]Sheet 1'!$F$29</f>
        <v>1.607729571750764</v>
      </c>
      <c r="I24" s="4">
        <f>'[23]Sheet 1'!$G$29</f>
        <v>-1.3121721552672654</v>
      </c>
      <c r="J24" s="4">
        <f>'[23]Sheet 1'!$M$22</f>
        <v>0.11916297556306912</v>
      </c>
      <c r="K24" s="4">
        <f>'[23]Sheet 1'!$F$106</f>
        <v>4.6846482705013601</v>
      </c>
      <c r="L24" s="4">
        <f>'[23]Sheet 1'!$G$106</f>
        <v>0.40839292795318127</v>
      </c>
      <c r="M24" s="4">
        <f>'[23]Sheet 1'!$L$106</f>
        <v>0.4573854953478601</v>
      </c>
      <c r="N24" s="4">
        <f t="shared" si="0"/>
        <v>0.14786474876728381</v>
      </c>
      <c r="O24" s="26">
        <f>'[23]Sheet 1'!$M$19</f>
        <v>9.8509498269896199</v>
      </c>
      <c r="P24" s="26">
        <f>'[23]Sheet 1'!$N$19</f>
        <v>97.513513513513516</v>
      </c>
      <c r="Q24" s="23">
        <f>'[23]Sheet 1'!$O$22</f>
        <v>1.8089696442599723E-2</v>
      </c>
      <c r="R24" s="4">
        <f>'[23]Sheet 1'!$L$7</f>
        <v>0.41170000000000001</v>
      </c>
      <c r="S24" s="4">
        <f>'[23]Sheet 1'!$N$7</f>
        <v>0.10553633217993079</v>
      </c>
      <c r="T24" s="4">
        <f>'[23]Sheet 1'!$O$7</f>
        <v>0.1782006920415225</v>
      </c>
      <c r="U24" s="4">
        <f>'[23]Sheet 1'!$N$13</f>
        <v>-0.19972044791628207</v>
      </c>
      <c r="V24" s="27">
        <f>'[23]Sheet 1'!$O$13</f>
        <v>0.25263839520924536</v>
      </c>
      <c r="W24" s="4">
        <f>'[23]Sheet 1'!$L$16</f>
        <v>-1.5396029518067946E-2</v>
      </c>
      <c r="X24" s="5">
        <f>'[23]Sheet 1'!$N$102</f>
        <v>5693849000</v>
      </c>
      <c r="Y24" s="10" t="str" cm="1">
        <f t="array" ref="Y24">_FV(A24,"Industry")</f>
        <v>Software &amp; IT Services</v>
      </c>
      <c r="Z24" s="16" cm="1">
        <f t="array" ref="Z24">_FV(A24,"Year incorporated",TRUE)</f>
        <v>2013</v>
      </c>
      <c r="AA24" s="8" t="str" cm="1">
        <f t="array" ref="AA24">_FV(A24,"Description")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24" s="4"/>
      <c r="AC24" s="24"/>
      <c r="AD24" s="25"/>
    </row>
    <row r="25" spans="1:31" ht="49" customHeight="1">
      <c r="A25" s="32" t="e" vm="24">
        <v>#VALUE!</v>
      </c>
      <c r="B25" s="13" cm="1">
        <f t="array" ref="B25">_FV(A25,"Price")</f>
        <v>82.04</v>
      </c>
      <c r="C25" s="13">
        <f>'[24]Sheet 1'!$I$116</f>
        <v>36.222479228958669</v>
      </c>
      <c r="D25" s="4">
        <f>'[24]Sheet 1'!$I$118</f>
        <v>-0.55847782509801724</v>
      </c>
      <c r="E25" s="4">
        <f>'[24]Sheet 1'!$G$4</f>
        <v>0.62823294296956411</v>
      </c>
      <c r="F25" s="4">
        <f>'[24]Sheet 1'!$H$4</f>
        <v>0.22679243030266849</v>
      </c>
      <c r="G25" s="4">
        <f>'[24]Sheet 1'!$O$107</f>
        <v>0.24822002799299306</v>
      </c>
      <c r="H25" s="4">
        <f>'[24]Sheet 1'!$G$29</f>
        <v>1.4179320318148951</v>
      </c>
      <c r="I25" s="4">
        <f>'[24]Sheet 1'!$H$29</f>
        <v>-10.250398724082935</v>
      </c>
      <c r="J25" s="4">
        <f>'[24]Sheet 1'!$N$22</f>
        <v>0.33872825923952682</v>
      </c>
      <c r="K25" s="4">
        <f>'[24]Sheet 1'!$G$106</f>
        <v>0.41113683538240453</v>
      </c>
      <c r="L25" s="4">
        <f>'[24]Sheet 1'!$H$106</f>
        <v>-0.12423129798199806</v>
      </c>
      <c r="M25" s="4">
        <f>'[24]Sheet 1'!$M$106</f>
        <v>0.20885473735740473</v>
      </c>
      <c r="N25" s="4">
        <f t="shared" si="0"/>
        <v>0.15548610317832723</v>
      </c>
      <c r="O25" s="26">
        <f>'[24]Sheet 1'!$N$19</f>
        <v>12.974676399026764</v>
      </c>
      <c r="P25" s="26">
        <f>'[24]Sheet 1'!$O$19</f>
        <v>57.463275862068969</v>
      </c>
      <c r="Q25" s="23">
        <f>'[24]Sheet 1'!$P$22</f>
        <v>1.1611614014347994E-2</v>
      </c>
      <c r="R25" s="4">
        <f>'[24]Sheet 1'!$M$7</f>
        <v>0.80010000000000003</v>
      </c>
      <c r="S25" s="4">
        <f>'[24]Sheet 1'!$O$7</f>
        <v>0.22579075425790754</v>
      </c>
      <c r="T25" s="4">
        <f>'[24]Sheet 1'!$P$7</f>
        <v>0.15065693430656935</v>
      </c>
      <c r="U25" s="4">
        <f>'[24]Sheet 1'!$O$13</f>
        <v>-2.6109573465787319E-2</v>
      </c>
      <c r="V25" s="27">
        <f>'[24]Sheet 1'!$P$13</f>
        <v>1.1303377159244383</v>
      </c>
      <c r="W25" s="4">
        <f>'[24]Sheet 1'!$M$16</f>
        <v>2.6834126308879342E-2</v>
      </c>
      <c r="X25" s="5">
        <f>'[24]Sheet 1'!$O$102</f>
        <v>26662960000</v>
      </c>
      <c r="Y25" s="10" t="str" cm="1">
        <f t="array" ref="Y25">_FV(A25,"Industry")</f>
        <v>Software &amp; IT Services</v>
      </c>
      <c r="Z25" s="16" cm="1">
        <f t="array" ref="Z25">_FV(A25,"Year incorporated",TRUE)</f>
        <v>2010</v>
      </c>
      <c r="AA25" s="8" t="str" cm="1">
        <f t="array" ref="AA25">_FV(A25,"Description")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26" spans="1:31" ht="49" customHeight="1">
      <c r="A26" s="32" t="e" vm="25">
        <v>#VALUE!</v>
      </c>
      <c r="B26" s="13" cm="1">
        <f t="array" ref="B26">_FV(A26,"Price")</f>
        <v>42.36</v>
      </c>
      <c r="C26" s="13">
        <f>[25]Model!$K$6</f>
        <v>22.134112777658476</v>
      </c>
      <c r="D26" s="4">
        <f>[25]Model!$K$7</f>
        <v>-0.47747609117897838</v>
      </c>
      <c r="E26" s="4">
        <f>[25]Model!$E$11</f>
        <v>0.67952092395498975</v>
      </c>
      <c r="F26" s="4">
        <f>[25]Model!$F$11</f>
        <v>0.31028241770672293</v>
      </c>
      <c r="G26" s="4">
        <f>[25]Model!$K$11</f>
        <v>0.31719743601869332</v>
      </c>
      <c r="H26" s="4">
        <f>[25]Model!$E$13</f>
        <v>0.11069499413425476</v>
      </c>
      <c r="I26" s="4">
        <f>[25]Model!$F$13</f>
        <v>-0.94196539977134364</v>
      </c>
      <c r="J26" s="4">
        <f>[25]Model!$K$13</f>
        <v>4.2675127200894988E-2</v>
      </c>
      <c r="K26" s="4">
        <f>[25]Model!$E$15</f>
        <v>0.56457689063817829</v>
      </c>
      <c r="L26" s="4">
        <f>[25]Model!$F$15</f>
        <v>-1.1677088574235128</v>
      </c>
      <c r="M26" s="4">
        <f>[25]Model!$K$15</f>
        <v>1.0966392391529756</v>
      </c>
      <c r="N26" s="4">
        <f t="shared" si="0"/>
        <v>0.14384577492967765</v>
      </c>
      <c r="O26" s="26">
        <f>[25]Model!$A$6</f>
        <v>11.786136690647481</v>
      </c>
      <c r="P26" s="26" t="s">
        <v>595</v>
      </c>
      <c r="Q26" s="23">
        <f>[25]Model!$C$7</f>
        <v>2.1363960707403468E-3</v>
      </c>
      <c r="R26" s="4">
        <f>[25]Model!$C$3</f>
        <v>0.88569999999999993</v>
      </c>
      <c r="S26" s="4">
        <f>[25]Model!$C$5</f>
        <v>-0.37770000000000004</v>
      </c>
      <c r="T26" s="4">
        <f>[25]Model!$C$6</f>
        <v>-2.7471050887135787E-4</v>
      </c>
      <c r="U26" s="4">
        <f>[25]Model!$E$7</f>
        <v>-0.19428542238835569</v>
      </c>
      <c r="V26" s="27">
        <f>[25]Model!$G$7</f>
        <v>9.0828160338770995E-4</v>
      </c>
      <c r="W26" s="4">
        <f>[25]Model!$G$3</f>
        <v>1.9703780196814624E-2</v>
      </c>
      <c r="X26" s="5">
        <f>[25]Model!$A$3</f>
        <v>6553092000</v>
      </c>
      <c r="Y26" s="10" t="str" cm="1">
        <f t="array" ref="Y26">_FV(A26,"Industry")</f>
        <v>Software &amp; IT Services</v>
      </c>
      <c r="Z26" s="16" cm="1">
        <f t="array" ref="Z26">_FV(A26,"Year incorporated",TRUE)</f>
        <v>2014</v>
      </c>
      <c r="AA26" s="8" t="str" cm="1">
        <f t="array" ref="AA26">_FV(A26,"Description")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27" spans="1:31" ht="50" customHeight="1">
      <c r="A27" s="2" t="e" vm="26">
        <v>#VALUE!</v>
      </c>
      <c r="B27" s="13" cm="1">
        <f t="array" ref="B27">_FV(A27,"Price")</f>
        <v>343.11</v>
      </c>
      <c r="C27" s="13">
        <f>'[26]Sheet 1'!$K$116</f>
        <v>143.63805124095586</v>
      </c>
      <c r="D27" s="4">
        <f>'[26]Sheet 1'!$K$118</f>
        <v>-0.56341017859891829</v>
      </c>
      <c r="E27" s="4">
        <f>'[26]Sheet 1'!$I$4</f>
        <v>0.46947407934702245</v>
      </c>
      <c r="F27" s="4">
        <f>'[26]Sheet 1'!$J$4</f>
        <v>0.25077881619937692</v>
      </c>
      <c r="G27" s="4">
        <f>'[26]Sheet 1'!$Q$107</f>
        <v>0.26089735438969941</v>
      </c>
      <c r="H27" s="4">
        <f>'[26]Sheet 1'!$I$29</f>
        <v>0.12556620805172281</v>
      </c>
      <c r="I27" s="4">
        <f>'[26]Sheet 1'!$J$29</f>
        <v>-1.5602232786524532</v>
      </c>
      <c r="J27" s="4">
        <f>'[26]Sheet 1'!$P$22</f>
        <v>0.44299156870844419</v>
      </c>
      <c r="K27" s="4">
        <f>'[26]Sheet 1'!$I$106</f>
        <v>0.25626284256280352</v>
      </c>
      <c r="L27" s="4">
        <f>'[26]Sheet 1'!$J$106</f>
        <v>-0.10998822887657544</v>
      </c>
      <c r="M27" s="4">
        <f>'[26]Sheet 1'!$O$106</f>
        <v>0.27380005307466998</v>
      </c>
      <c r="N27" s="4">
        <f t="shared" si="0"/>
        <v>0.13763071811857919</v>
      </c>
      <c r="O27" s="26">
        <f>'[26]Sheet 1'!$P$19</f>
        <v>14.615429626400996</v>
      </c>
      <c r="P27" s="26">
        <f>'[26]Sheet 1'!$Q$19</f>
        <v>121.30428930232559</v>
      </c>
      <c r="Q27" s="23">
        <f>'[26]Sheet 1'!$R$22</f>
        <v>9.2449082787897166E-3</v>
      </c>
      <c r="R27" s="4">
        <f>'[26]Sheet 1'!$O$7</f>
        <v>0.75139999999999996</v>
      </c>
      <c r="S27" s="4">
        <f>'[26]Sheet 1'!$Q$7</f>
        <v>0.12048567870485678</v>
      </c>
      <c r="T27" s="4">
        <f>'[26]Sheet 1'!$Q$7</f>
        <v>0.12048567870485678</v>
      </c>
      <c r="U27" s="4">
        <f>'[26]Sheet 1'!$Q$13</f>
        <v>-0.17721860019518559</v>
      </c>
      <c r="V27" s="27">
        <f>'[26]Sheet 1'!$R$13</f>
        <v>2.5008316340053116</v>
      </c>
      <c r="W27" s="4">
        <f>'[26]Sheet 1'!$O$16</f>
        <v>6.5663481616443906E-2</v>
      </c>
      <c r="X27" s="5">
        <f>'[26]Sheet 1'!$Q$102</f>
        <v>23472379980</v>
      </c>
      <c r="Y27" s="10" t="str" cm="1">
        <f t="array" ref="Y27">_FV(A27,"Industry")</f>
        <v>Software &amp; IT Services</v>
      </c>
      <c r="Z27" s="16" cm="1">
        <f t="array" ref="Z27">_FV(A27,"Year incorporated",TRUE)</f>
        <v>2007</v>
      </c>
      <c r="AA27" s="8" t="str" cm="1">
        <f t="array" ref="AA27">_FV(A27,"Description")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row>
    <row r="28" spans="1:31" ht="50" customHeight="1">
      <c r="A28" s="32" t="e" vm="27">
        <v>#VALUE!</v>
      </c>
      <c r="B28" s="13" cm="1">
        <f t="array" ref="B28">_FV(A28,"Price")</f>
        <v>138.6</v>
      </c>
      <c r="C28" s="13">
        <f>[27]Model!$K$6</f>
        <v>146.99814609525825</v>
      </c>
      <c r="D28" s="4">
        <f>[27]Model!$K$7</f>
        <v>0.15076049863205143</v>
      </c>
      <c r="E28" s="4">
        <f>[27]Model!$E$11</f>
        <v>9.399517263985091E-2</v>
      </c>
      <c r="F28" s="4">
        <f>[27]Model!$F$11</f>
        <v>0.1089860948708421</v>
      </c>
      <c r="G28" s="4">
        <f>[27]Model!$K$11</f>
        <v>0.11695061461789576</v>
      </c>
      <c r="H28" s="4">
        <f>[27]Model!$E$18</f>
        <v>-1.0815849418534949</v>
      </c>
      <c r="I28" s="4">
        <f>[27]Model!$F$18</f>
        <v>-9.3703159441587065</v>
      </c>
      <c r="J28" s="4">
        <f>AVERAGE([27]Model!$G$18:$J$18)</f>
        <v>0.36224235230999458</v>
      </c>
      <c r="K28" s="4">
        <f>[27]Model!$E$21</f>
        <v>0.28520817466731629</v>
      </c>
      <c r="L28" s="4">
        <f>[27]Model!$F$21</f>
        <v>-4.0663588468596465</v>
      </c>
      <c r="M28" s="4">
        <f>AVERAGE([27]Model!$G$21:$J$21)</f>
        <v>0.22535699052583225</v>
      </c>
      <c r="N28" s="4">
        <f t="shared" si="0"/>
        <v>0.1239304410378564</v>
      </c>
      <c r="O28" s="26">
        <f>[27]Model!$A$6</f>
        <v>2.312263157894737</v>
      </c>
      <c r="P28" s="26">
        <f>[27]Model!$A$7</f>
        <v>57.847173455056179</v>
      </c>
      <c r="Q28" s="23">
        <f>[27]Model!$C$7</f>
        <v>3.9302270882176644E-2</v>
      </c>
      <c r="R28" s="4">
        <f>[27]Model!$C$3</f>
        <v>0.14199999999999999</v>
      </c>
      <c r="S28" s="4">
        <f>[27]Model!$C$5</f>
        <v>2.4300000000000002E-2</v>
      </c>
      <c r="T28" s="4">
        <f>[27]Model!$C$6</f>
        <v>1.1251295573240949E-2</v>
      </c>
      <c r="U28" s="4">
        <f>[27]Model!$E$7</f>
        <v>4.3209946799516126E-2</v>
      </c>
      <c r="V28" s="27">
        <f>[27]Model!$G$7</f>
        <v>0.82391667951744341</v>
      </c>
      <c r="W28" s="4">
        <f>[27]Model!$G$3</f>
        <v>1.0578895622893769E-2</v>
      </c>
      <c r="X28" s="5">
        <f>[27]Model!$A$3</f>
        <v>1317990000000</v>
      </c>
      <c r="Y28" s="10" t="str" cm="1">
        <f t="array" ref="Y28">_FV(A28,"Industry")</f>
        <v>Diversified Retail</v>
      </c>
      <c r="Z28" s="16" cm="1">
        <f t="array" ref="Z28">_FV(A28,"Year incorporated",TRUE)</f>
        <v>1996</v>
      </c>
      <c r="AA28" s="8" t="str" cm="1">
        <f t="array" ref="AA28">_FV(A28,"Description")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row>
    <row r="29" spans="1:31" ht="50" customHeight="1">
      <c r="A29" s="32" t="e" vm="28">
        <v>#VALUE!</v>
      </c>
      <c r="B29" s="13" cm="1">
        <f t="array" ref="B29">_FV(A29,"Price")</f>
        <v>149.99</v>
      </c>
      <c r="C29" s="13">
        <f>[28]Model!$K$6</f>
        <v>78.302771411521988</v>
      </c>
      <c r="D29" s="4">
        <f>[28]Model!$K$7</f>
        <v>-0.47794672037121155</v>
      </c>
      <c r="E29" s="4">
        <f>[28]Model!$E$11</f>
        <v>0.69409764566847132</v>
      </c>
      <c r="F29" s="4">
        <f>[28]Model!$F$11</f>
        <v>0.33129427461163719</v>
      </c>
      <c r="G29" s="4">
        <f>[28]Model!$K$11</f>
        <v>0.32857655995757373</v>
      </c>
      <c r="H29" s="4">
        <f>[28]Model!$E$13</f>
        <v>0.17171460170483632</v>
      </c>
      <c r="I29" s="4">
        <f>[28]Model!$F$13</f>
        <v>-1.3163027720423495</v>
      </c>
      <c r="J29" s="4">
        <f>AVERAGE([28]Model!$G$13:$J$13)</f>
        <v>0.36791799342087339</v>
      </c>
      <c r="K29" s="4">
        <f>[28]Model!$E$15</f>
        <v>6.4659743766517295</v>
      </c>
      <c r="L29" s="4">
        <f>[28]Model!$F$15</f>
        <v>4.4610444950183847E-2</v>
      </c>
      <c r="M29" s="4">
        <f>[28]Model!$K$15</f>
        <v>0.41247726385538258</v>
      </c>
      <c r="N29" s="4">
        <f t="shared" si="0"/>
        <v>0.11927481140692582</v>
      </c>
      <c r="O29" s="26">
        <f>[28]Model!$A$6</f>
        <v>17.982436363636364</v>
      </c>
      <c r="P29" s="26">
        <f>[28]Model!$A$7</f>
        <v>196.23690476190475</v>
      </c>
      <c r="Q29" s="23">
        <f>[28]Model!$C$7</f>
        <v>1.0980411189099667E-2</v>
      </c>
      <c r="R29" s="4">
        <f>[28]Model!$C$3</f>
        <v>0.66269999999999996</v>
      </c>
      <c r="S29" s="4">
        <f>[28]Model!$C$5</f>
        <v>-0.35220000000000001</v>
      </c>
      <c r="T29" s="4">
        <f>[28]Model!$C$6</f>
        <v>0.25560583993580116</v>
      </c>
      <c r="U29" s="4">
        <f>[28]Model!$E$7</f>
        <v>-0.13463804532518664</v>
      </c>
      <c r="V29" s="27">
        <f>[28]Model!$G$7</f>
        <v>5.6028554457934698E-2</v>
      </c>
      <c r="W29" s="4">
        <f>[28]Model!$G$3</f>
        <v>3.2149299619989691E-2</v>
      </c>
      <c r="X29" s="5">
        <f>[28]Model!$A$3</f>
        <v>49451700000</v>
      </c>
      <c r="Y29" s="10" t="str" cm="1">
        <f t="array" ref="Y29">_FV(A29,"Industry")</f>
        <v>Software &amp; IT Services</v>
      </c>
      <c r="Z29" s="16" cm="1">
        <f t="array" ref="Z29">_FV(A29,"Year incorporated",TRUE)</f>
        <v>2012</v>
      </c>
      <c r="AA29" s="8" t="str" cm="1">
        <f t="array" ref="AA29">_FV(A29,"Description")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30" spans="1:31" ht="50" customHeight="1">
      <c r="A30" s="2" t="e" vm="29">
        <v>#VALUE!</v>
      </c>
      <c r="B30" s="13" cm="1">
        <f t="array" ref="B30">_FV(A30,"Price")</f>
        <v>45.93</v>
      </c>
      <c r="C30" s="13">
        <f>[29]Model!$K$6</f>
        <v>21.321925411509163</v>
      </c>
      <c r="D30" s="4">
        <f>[29]Model!$K$7</f>
        <v>-0.53577345065296833</v>
      </c>
      <c r="E30" s="4">
        <f>[29]Model!$E$11</f>
        <v>0.10528572338536057</v>
      </c>
      <c r="F30" s="4">
        <f>[29]Model!$F$11</f>
        <v>8.0237900431009646E-2</v>
      </c>
      <c r="G30" s="4">
        <f>[29]Model!$K$11</f>
        <v>0.10732176756525172</v>
      </c>
      <c r="H30" s="4">
        <f>[29]Model!$E$13</f>
        <v>0.13540678634658243</v>
      </c>
      <c r="I30" s="4">
        <f>[29]Model!$F$13</f>
        <v>0.12058984876480627</v>
      </c>
      <c r="J30" s="4">
        <f>[29]Model!$K$13</f>
        <v>0.10090963567273756</v>
      </c>
      <c r="K30" s="4">
        <f>[29]Model!$E$15</f>
        <v>-6.1298295422378413E-3</v>
      </c>
      <c r="L30" s="4">
        <f>[29]Model!$F$15</f>
        <v>0.14090333115456577</v>
      </c>
      <c r="M30" s="4">
        <f>[29]Model!$K$15</f>
        <v>0.11573100891814288</v>
      </c>
      <c r="N30" s="4">
        <f t="shared" si="0"/>
        <v>0.10894368020378654</v>
      </c>
      <c r="O30" s="26">
        <f>[29]Model!$A$6</f>
        <v>10.550533492822966</v>
      </c>
      <c r="P30" s="26">
        <f>[29]Model!$A$7</f>
        <v>31.796128334534966</v>
      </c>
      <c r="Q30" s="23">
        <f>[29]Model!$C$7</f>
        <v>2.1926826077186511E-2</v>
      </c>
      <c r="R30" s="4">
        <f>[29]Model!$C$3</f>
        <v>0.44890000000000002</v>
      </c>
      <c r="S30" s="4">
        <f>[29]Model!$C$5</f>
        <v>0.31990000000000002</v>
      </c>
      <c r="T30" s="4">
        <f>[29]Model!$C$6</f>
        <v>0.21903865029184513</v>
      </c>
      <c r="U30" s="4">
        <f>[29]Model!$E$7</f>
        <v>0.18253868396188341</v>
      </c>
      <c r="V30" s="27">
        <f>[29]Model!$G$7</f>
        <v>2.0117612869607043E-2</v>
      </c>
      <c r="W30" s="4">
        <f>[29]Model!$G$3</f>
        <v>8.7650773789637697E-3</v>
      </c>
      <c r="X30" s="18">
        <f>[29]Model!$A$3</f>
        <v>44101230000</v>
      </c>
      <c r="Y30" s="10" t="str" cm="1">
        <f t="array" ref="Y30">_FV(A30,"Industry")</f>
        <v>Software &amp; IT Services</v>
      </c>
      <c r="Z30" s="16" cm="1">
        <f t="array" ref="Z30">_FV(A30,"Year incorporated",TRUE)</f>
        <v>2012</v>
      </c>
      <c r="AA30" s="8" t="str" cm="1">
        <f t="array" ref="AA30">_FV(A30,"Description")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31" spans="1:31" ht="50" customHeight="1">
      <c r="A31" s="32" t="e" vm="30">
        <v>#VALUE!</v>
      </c>
      <c r="B31" s="13" cm="1">
        <f t="array" ref="B31">_FV(A31,"Price")</f>
        <v>18.89</v>
      </c>
      <c r="C31" s="13">
        <f>[30]Model!$K$6</f>
        <v>6.5234526364614558</v>
      </c>
      <c r="D31" s="4">
        <f>[30]Model!$K$7</f>
        <v>-0.6369809328624676</v>
      </c>
      <c r="E31" s="4">
        <f>[30]Model!$E$11</f>
        <v>0.23606238840798532</v>
      </c>
      <c r="F31" s="4">
        <f>[30]Model!$F$11</f>
        <v>0.16167358651241348</v>
      </c>
      <c r="G31" s="4">
        <f>[30]Model!$K$11</f>
        <v>0.22533587358353552</v>
      </c>
      <c r="H31" s="4">
        <f>[30]Model!$E$13</f>
        <v>-0.28185995207339265</v>
      </c>
      <c r="I31" s="4">
        <f>[30]Model!$F$13</f>
        <v>-2.3639100359909557</v>
      </c>
      <c r="J31" s="4">
        <f>[30]Model!$K$13</f>
        <v>-0.26313826689794939</v>
      </c>
      <c r="K31" s="4">
        <f>[30]Model!$E$15</f>
        <v>-0.42809379124847458</v>
      </c>
      <c r="L31" s="4">
        <f>[30]Model!$F$15</f>
        <v>1.8904251265581622</v>
      </c>
      <c r="M31" s="4">
        <f>[30]Model!$K$15</f>
        <v>0.67299466966750887</v>
      </c>
      <c r="N31" s="4">
        <f t="shared" si="0"/>
        <v>0.10537362778433025</v>
      </c>
      <c r="O31" s="26">
        <f>[30]Model!$A$6</f>
        <v>17.457197560975608</v>
      </c>
      <c r="P31" s="26">
        <f>[30]Model!$A$7</f>
        <v>75.829380812242491</v>
      </c>
      <c r="Q31" s="23">
        <f>[30]Model!$C$7</f>
        <v>1.3651710627214502E-2</v>
      </c>
      <c r="R31" s="4">
        <f>[30]Model!$C$3</f>
        <v>0.79150000000000009</v>
      </c>
      <c r="S31" s="4">
        <f>[30]Model!$C$5</f>
        <v>-2.35E-2</v>
      </c>
      <c r="T31" s="4">
        <f>[30]Model!$C$6</f>
        <v>0.18354655998732522</v>
      </c>
      <c r="U31" s="4">
        <f>[30]Model!$E$7</f>
        <v>-1.5046964046195103E-2</v>
      </c>
      <c r="V31" s="27">
        <f>[30]Model!$G$7</f>
        <v>8.1047056179982591E-2</v>
      </c>
      <c r="W31" s="4">
        <f>[30]Model!$G$3</f>
        <v>6.3954886290914809E-2</v>
      </c>
      <c r="X31" s="5">
        <f>[30]Model!$A$3</f>
        <v>38650235400</v>
      </c>
      <c r="Y31" s="10" t="str" cm="1">
        <f t="array" ref="Y31">_FV(A31,"Industry")</f>
        <v>Software &amp; IT Services</v>
      </c>
      <c r="Z31" s="16" cm="1">
        <f t="array" ref="Z31">_FV(A31,"Year incorporated",TRUE)</f>
        <v>2003</v>
      </c>
      <c r="AA31" s="8" t="str" cm="1">
        <f t="array" ref="AA31">_FV(A31,"Description")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row>
    <row r="32" spans="1:31" ht="50" customHeight="1">
      <c r="A32" s="32" t="e" vm="31">
        <v>#VALUE!</v>
      </c>
      <c r="B32" s="13" cm="1">
        <f t="array" ref="B32">_FV(A32,"Price")</f>
        <v>16.11</v>
      </c>
      <c r="C32" s="13">
        <f>[31]Model!$K$6</f>
        <v>14.895050130827917</v>
      </c>
      <c r="D32" s="4">
        <f>[31]Model!$K$7</f>
        <v>-7.5415882630172737E-2</v>
      </c>
      <c r="E32" s="4">
        <f>[31]Model!$E$11</f>
        <v>1.061430964018379</v>
      </c>
      <c r="F32" s="4">
        <f>[31]Model!$F$11</f>
        <v>0.43304143503111248</v>
      </c>
      <c r="G32" s="4">
        <f>[31]Model!$K$11</f>
        <v>0.34823071636643138</v>
      </c>
      <c r="H32" s="4">
        <f>[31]Model!$E$13</f>
        <v>0.39681520909181445</v>
      </c>
      <c r="I32" s="4">
        <f>[31]Model!$F$13</f>
        <v>-0.6989526721911492</v>
      </c>
      <c r="J32" s="4">
        <f>[31]Model!$K$13</f>
        <v>0.69972374450682717</v>
      </c>
      <c r="K32" s="4">
        <f>[31]Model!$E$15</f>
        <v>0.98561618504043258</v>
      </c>
      <c r="L32" s="4">
        <f>[31]Model!$F$15</f>
        <v>-0.64761612307258609</v>
      </c>
      <c r="M32" s="4">
        <f>[31]Model!$K$15</f>
        <v>0.17894841480040918</v>
      </c>
      <c r="N32" s="4">
        <f t="shared" si="0"/>
        <v>7.1686907570514227E-2</v>
      </c>
      <c r="O32" s="26">
        <f>[31]Model!$A$6</f>
        <v>7.8732330578512393</v>
      </c>
      <c r="P32" s="26" t="s">
        <v>595</v>
      </c>
      <c r="Q32" s="23">
        <f>[31]Model!$C$7</f>
        <v>-1.4695675650483089E-2</v>
      </c>
      <c r="R32" s="4">
        <f>[31]Model!$C$3</f>
        <v>0.67949999999999999</v>
      </c>
      <c r="S32" s="4">
        <f>[31]Model!$C$5</f>
        <v>-0.7419</v>
      </c>
      <c r="T32" s="4">
        <f>[31]Model!$C$6</f>
        <v>-0.23566620186062304</v>
      </c>
      <c r="U32" s="4">
        <f>[31]Model!$E$7</f>
        <v>-0.19354294739776087</v>
      </c>
      <c r="V32" s="27">
        <f>[31]Model!$G$7</f>
        <v>1.582816287982463E-2</v>
      </c>
      <c r="W32" s="4">
        <f>[31]Model!$G$3</f>
        <v>3.8856562110105408E-2</v>
      </c>
      <c r="X32" s="5">
        <f>[31]Model!$A$3</f>
        <v>4763306000</v>
      </c>
      <c r="Y32" s="10" t="str" cm="1">
        <f t="array" ref="Y32">_FV(A32,"Industry")</f>
        <v>Software &amp; IT Services</v>
      </c>
      <c r="Z32" s="16" cm="1">
        <f t="array" ref="Z32">_FV(A32,"Year incorporated",TRUE)</f>
        <v>2013</v>
      </c>
      <c r="AA32" s="8" t="str" cm="1">
        <f t="array" ref="AA32">_FV(A32,"Description")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32" s="4"/>
      <c r="AC32" s="24"/>
      <c r="AD32" s="25"/>
    </row>
    <row r="33" spans="1:30" ht="50" customHeight="1">
      <c r="A33" s="32" t="e" vm="32">
        <v>#VALUE!</v>
      </c>
      <c r="B33" s="13" cm="1">
        <f t="array" ref="B33">_FV(A33,"Price")</f>
        <v>17.75</v>
      </c>
      <c r="C33" s="13">
        <f>[32]Model!$K$6</f>
        <v>8.9153759251085773</v>
      </c>
      <c r="D33" s="4">
        <f>[32]Model!$K$7</f>
        <v>-0.49772529999388293</v>
      </c>
      <c r="E33" s="4">
        <f>[32]Model!$E$11</f>
        <v>0.51069447022667736</v>
      </c>
      <c r="F33" s="4">
        <f>[32]Model!$F$11</f>
        <v>0.31411875537594036</v>
      </c>
      <c r="G33" s="4">
        <f>[32]Model!$K$11</f>
        <v>0.27613553762856552</v>
      </c>
      <c r="H33" s="4">
        <f>[32]Model!$E$13</f>
        <v>0.32015659230865712</v>
      </c>
      <c r="I33" s="4">
        <f>[32]Model!$F$13</f>
        <v>-1.0441939140560954</v>
      </c>
      <c r="J33" s="4">
        <f>[32]Model!$K$13</f>
        <v>0.74679404492848722</v>
      </c>
      <c r="K33" s="4">
        <f>[32]Model!$E$15</f>
        <v>0.48586416344561023</v>
      </c>
      <c r="L33" s="4">
        <f>[32]Model!$F$15</f>
        <v>-0.8141885614478428</v>
      </c>
      <c r="M33" s="4">
        <f>[32]Model!$K$15</f>
        <v>-9.7323308383744728E-2</v>
      </c>
      <c r="N33" s="4">
        <f t="shared" si="0"/>
        <v>-6.4812211206901277E-3</v>
      </c>
      <c r="O33" s="26">
        <f>[32]Model!$A$6</f>
        <v>6.9714077922077919</v>
      </c>
      <c r="P33" s="26" t="s">
        <v>595</v>
      </c>
      <c r="Q33" s="23">
        <f>[32]Model!$C$7</f>
        <v>-5.5886902792556762E-3</v>
      </c>
      <c r="R33" s="4">
        <f>[32]Model!$C$3</f>
        <v>0.67370000000000008</v>
      </c>
      <c r="S33" s="4">
        <f>[32]Model!$C$5</f>
        <v>-0.6987000000000001</v>
      </c>
      <c r="T33" s="4">
        <f>[32]Model!$C$6</f>
        <v>-0.26179960086844012</v>
      </c>
      <c r="U33" s="4">
        <f>[32]Model!$E$7</f>
        <v>-0.19382367311794038</v>
      </c>
      <c r="V33" s="27">
        <f>[32]Model!$G$7</f>
        <v>1.4649612680033517</v>
      </c>
      <c r="W33" s="4">
        <f>[32]Model!$G$3</f>
        <v>4.6047373947046277E-2</v>
      </c>
      <c r="X33" s="5">
        <f>[32]Model!$A$3</f>
        <v>5367984000</v>
      </c>
      <c r="Y33" s="10" t="str" cm="1">
        <f t="array" ref="Y33">_FV(A33,"Industry")</f>
        <v>Software &amp; IT Services</v>
      </c>
      <c r="Z33" s="16" cm="1">
        <f t="array" ref="Z33">_FV(A33,"Year incorporated",TRUE)</f>
        <v>2014</v>
      </c>
      <c r="AA33" s="8" t="str" cm="1">
        <f t="array" ref="AA33">_FV(A33,"Description")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33" s="4"/>
      <c r="AC33" s="24"/>
      <c r="AD33" s="25"/>
    </row>
    <row r="34" spans="1:30" ht="18">
      <c r="F34" s="4"/>
    </row>
    <row r="35" spans="1:30" ht="18">
      <c r="F35" s="4"/>
    </row>
    <row r="36" spans="1:30" ht="18">
      <c r="F36" s="4"/>
    </row>
    <row r="37" spans="1:30" ht="18">
      <c r="F37" s="4"/>
    </row>
  </sheetData>
  <autoFilter ref="A1:X1" xr:uid="{FAB1ACF9-D4B9-FB4D-8299-9FC1FBDA430F}">
    <sortState xmlns:xlrd2="http://schemas.microsoft.com/office/spreadsheetml/2017/richdata2" ref="A2:X33">
      <sortCondition descending="1" ref="N1:N33"/>
    </sortState>
  </autoFilter>
  <conditionalFormatting sqref="D2:D3 D5:D6">
    <cfRule type="colorScale" priority="2988">
      <colorScale>
        <cfvo type="min"/>
        <cfvo type="percentile" val="50"/>
        <cfvo type="max"/>
        <color rgb="FFF8696B"/>
        <color rgb="FFFCFCFF"/>
        <color rgb="FF63BE7B"/>
      </colorScale>
    </cfRule>
  </conditionalFormatting>
  <conditionalFormatting sqref="D27:D31 D2:D3 D5:D9 D11">
    <cfRule type="colorScale" priority="27712">
      <colorScale>
        <cfvo type="min"/>
        <cfvo type="percentile" val="50"/>
        <cfvo type="max"/>
        <color rgb="FFF8696B"/>
        <color rgb="FFFCFCFF"/>
        <color rgb="FF63BE7B"/>
      </colorScale>
    </cfRule>
  </conditionalFormatting>
  <conditionalFormatting sqref="D4">
    <cfRule type="colorScale" priority="2451">
      <colorScale>
        <cfvo type="min"/>
        <cfvo type="percentile" val="50"/>
        <cfvo type="max"/>
        <color rgb="FFF8696B"/>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percentile" val="50"/>
        <cfvo type="max"/>
        <color rgb="FFF8696B"/>
        <color rgb="FFFCFCFF"/>
        <color rgb="FF63BE7B"/>
      </colorScale>
    </cfRule>
    <cfRule type="colorScale" priority="2521">
      <colorScale>
        <cfvo type="min"/>
        <cfvo type="percentile" val="50"/>
        <cfvo type="max"/>
        <color rgb="FFF8696B"/>
        <color rgb="FFFCFCFF"/>
        <color rgb="FF63BE7B"/>
      </colorScale>
    </cfRule>
    <cfRule type="colorScale" priority="2523">
      <colorScale>
        <cfvo type="min"/>
        <cfvo type="percentile" val="50"/>
        <cfvo type="max"/>
        <color rgb="FFF8696B"/>
        <color rgb="FFFCFCFF"/>
        <color rgb="FF63BE7B"/>
      </colorScale>
    </cfRule>
    <cfRule type="colorScale" priority="2530">
      <colorScale>
        <cfvo type="min"/>
        <cfvo type="percentile" val="50"/>
        <cfvo type="max"/>
        <color rgb="FFF8696B"/>
        <color rgb="FFFCFCFF"/>
        <color rgb="FF63BE7B"/>
      </colorScale>
    </cfRule>
    <cfRule type="colorScale" priority="2628">
      <colorScale>
        <cfvo type="min"/>
        <cfvo type="percentile" val="50"/>
        <cfvo type="max"/>
        <color rgb="FFF8696B"/>
        <color rgb="FFFCFCFF"/>
        <color rgb="FF63BE7B"/>
      </colorScale>
    </cfRule>
  </conditionalFormatting>
  <conditionalFormatting sqref="D27:D31 D7:D9 D11">
    <cfRule type="colorScale" priority="27714">
      <colorScale>
        <cfvo type="min"/>
        <cfvo type="percentile" val="50"/>
        <cfvo type="max"/>
        <color rgb="FFF8696B"/>
        <color rgb="FFFCFCFF"/>
        <color rgb="FF63BE7B"/>
      </colorScale>
    </cfRule>
  </conditionalFormatting>
  <conditionalFormatting sqref="E2:E3 E5:E6">
    <cfRule type="colorScale" priority="2854">
      <colorScale>
        <cfvo type="min"/>
        <cfvo type="max"/>
        <color rgb="FFFCFCFF"/>
        <color rgb="FF63BE7B"/>
      </colorScale>
    </cfRule>
  </conditionalFormatting>
  <conditionalFormatting sqref="E27:E31 E2:E3 E5:E9 E11">
    <cfRule type="colorScale" priority="27715">
      <colorScale>
        <cfvo type="min"/>
        <cfvo type="percentile" val="50"/>
        <cfvo type="max"/>
        <color rgb="FFF8696B"/>
        <color rgb="FFFCFCFF"/>
        <color rgb="FF63BE7B"/>
      </colorScale>
    </cfRule>
    <cfRule type="colorScale" priority="27716">
      <colorScale>
        <cfvo type="min"/>
        <cfvo type="max"/>
        <color rgb="FFFCFCFF"/>
        <color rgb="FF63BE7B"/>
      </colorScale>
    </cfRule>
    <cfRule type="colorScale" priority="27717">
      <colorScale>
        <cfvo type="min"/>
        <cfvo type="percentile" val="50"/>
        <cfvo type="max"/>
        <color rgb="FFF8696B"/>
        <color rgb="FFFCFCFF"/>
        <color rgb="FF63BE7B"/>
      </colorScale>
    </cfRule>
  </conditionalFormatting>
  <conditionalFormatting sqref="E2:E3">
    <cfRule type="colorScale" priority="2967">
      <colorScale>
        <cfvo type="min"/>
        <cfvo type="max"/>
        <color rgb="FFFCFCFF"/>
        <color rgb="FF63BE7B"/>
      </colorScale>
    </cfRule>
  </conditionalFormatting>
  <conditionalFormatting sqref="E4">
    <cfRule type="colorScale" priority="2450">
      <colorScale>
        <cfvo type="min"/>
        <cfvo type="max"/>
        <color rgb="FFFCFCFF"/>
        <color rgb="FF63BE7B"/>
      </colorScale>
    </cfRule>
    <cfRule type="colorScale" priority="2498">
      <colorScale>
        <cfvo type="min"/>
        <cfvo type="max"/>
        <color rgb="FFFCFCFF"/>
        <color rgb="FF63BE7B"/>
      </colorScale>
    </cfRule>
    <cfRule type="colorScale" priority="2503">
      <colorScale>
        <cfvo type="min"/>
        <cfvo type="max"/>
        <color rgb="FFFCFCFF"/>
        <color rgb="FF63BE7B"/>
      </colorScale>
    </cfRule>
    <cfRule type="colorScale" priority="2504">
      <colorScale>
        <cfvo type="min"/>
        <cfvo type="max"/>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fRule type="colorScale" priority="2533">
      <colorScale>
        <cfvo type="min"/>
        <cfvo type="max"/>
        <color rgb="FFFCFCFF"/>
        <color rgb="FF63BE7B"/>
      </colorScale>
    </cfRule>
    <cfRule type="colorScale" priority="2534">
      <colorScale>
        <cfvo type="min"/>
        <cfvo type="percentile" val="50"/>
        <cfvo type="max"/>
        <color rgb="FFF8696B"/>
        <color rgb="FFFCFCFF"/>
        <color rgb="FF63BE7B"/>
      </colorScale>
    </cfRule>
    <cfRule type="colorScale" priority="2535">
      <colorScale>
        <cfvo type="min"/>
        <cfvo type="max"/>
        <color rgb="FFFCFCFF"/>
        <color rgb="FF63BE7B"/>
      </colorScale>
    </cfRule>
    <cfRule type="colorScale" priority="2629">
      <colorScale>
        <cfvo type="min"/>
        <cfvo type="max"/>
        <color rgb="FFFCFCFF"/>
        <color rgb="FF63BE7B"/>
      </colorScale>
    </cfRule>
  </conditionalFormatting>
  <conditionalFormatting sqref="E5:E6">
    <cfRule type="colorScale" priority="2954">
      <colorScale>
        <cfvo type="min"/>
        <cfvo type="max"/>
        <color rgb="FFFCFCFF"/>
        <color rgb="FF63BE7B"/>
      </colorScale>
    </cfRule>
  </conditionalFormatting>
  <conditionalFormatting sqref="E27:E31 E7:E9 E11">
    <cfRule type="colorScale" priority="27721">
      <colorScale>
        <cfvo type="min"/>
        <cfvo type="max"/>
        <color rgb="FFFCFCFF"/>
        <color rgb="FF63BE7B"/>
      </colorScale>
    </cfRule>
    <cfRule type="colorScale" priority="27722">
      <colorScale>
        <cfvo type="min"/>
        <cfvo type="max"/>
        <color rgb="FFFCFCFF"/>
        <color rgb="FF63BE7B"/>
      </colorScale>
    </cfRule>
    <cfRule type="colorScale" priority="27723">
      <colorScale>
        <cfvo type="min"/>
        <cfvo type="max"/>
        <color rgb="FFFCFCFF"/>
        <color rgb="FF63BE7B"/>
      </colorScale>
    </cfRule>
  </conditionalFormatting>
  <conditionalFormatting sqref="N8:N9 E2 N11:N13">
    <cfRule type="colorScale" priority="27724">
      <colorScale>
        <cfvo type="min"/>
        <cfvo type="max"/>
        <color rgb="FFFCFCFF"/>
        <color rgb="FF63BE7B"/>
      </colorScale>
    </cfRule>
    <cfRule type="colorScale" priority="27725">
      <colorScale>
        <cfvo type="min"/>
        <cfvo type="max"/>
        <color rgb="FFFCFCFF"/>
        <color rgb="FF63BE7B"/>
      </colorScale>
    </cfRule>
    <cfRule type="colorScale" priority="27726">
      <colorScale>
        <cfvo type="min"/>
        <cfvo type="percentile" val="50"/>
        <cfvo type="max"/>
        <color rgb="FFF8696B"/>
        <color rgb="FFFFEB84"/>
        <color rgb="FF63BE7B"/>
      </colorScale>
    </cfRule>
    <cfRule type="colorScale" priority="27727">
      <colorScale>
        <cfvo type="min"/>
        <cfvo type="max"/>
        <color rgb="FFFFEF9C"/>
        <color rgb="FF63BE7B"/>
      </colorScale>
    </cfRule>
  </conditionalFormatting>
  <conditionalFormatting sqref="E3">
    <cfRule type="colorScale" priority="2667">
      <colorScale>
        <cfvo type="min"/>
        <cfvo type="max"/>
        <color rgb="FFFCFCFF"/>
        <color rgb="FF63BE7B"/>
      </colorScale>
    </cfRule>
    <cfRule type="colorScale" priority="2668">
      <colorScale>
        <cfvo type="min"/>
        <cfvo type="max"/>
        <color rgb="FFFCFCFF"/>
        <color rgb="FF63BE7B"/>
      </colorScale>
    </cfRule>
    <cfRule type="colorScale" priority="2669">
      <colorScale>
        <cfvo type="min"/>
        <cfvo type="percentile" val="50"/>
        <cfvo type="max"/>
        <color rgb="FFF8696B"/>
        <color rgb="FFFFEB84"/>
        <color rgb="FF63BE7B"/>
      </colorScale>
    </cfRule>
    <cfRule type="colorScale" priority="2670">
      <colorScale>
        <cfvo type="min"/>
        <cfvo type="max"/>
        <color rgb="FFFFEF9C"/>
        <color rgb="FF63BE7B"/>
      </colorScale>
    </cfRule>
  </conditionalFormatting>
  <conditionalFormatting sqref="E5">
    <cfRule type="colorScale" priority="2843">
      <colorScale>
        <cfvo type="min"/>
        <cfvo type="max"/>
        <color rgb="FFFCFCFF"/>
        <color rgb="FF63BE7B"/>
      </colorScale>
    </cfRule>
    <cfRule type="colorScale" priority="2844">
      <colorScale>
        <cfvo type="min"/>
        <cfvo type="max"/>
        <color rgb="FFFCFCFF"/>
        <color rgb="FF63BE7B"/>
      </colorScale>
    </cfRule>
    <cfRule type="colorScale" priority="2845">
      <colorScale>
        <cfvo type="min"/>
        <cfvo type="percentile" val="50"/>
        <cfvo type="max"/>
        <color rgb="FFF8696B"/>
        <color rgb="FFFFEB84"/>
        <color rgb="FF63BE7B"/>
      </colorScale>
    </cfRule>
    <cfRule type="colorScale" priority="2846">
      <colorScale>
        <cfvo type="min"/>
        <cfvo type="max"/>
        <color rgb="FFFFEF9C"/>
        <color rgb="FF63BE7B"/>
      </colorScale>
    </cfRule>
  </conditionalFormatting>
  <conditionalFormatting sqref="E6">
    <cfRule type="colorScale" priority="2847">
      <colorScale>
        <cfvo type="min"/>
        <cfvo type="max"/>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FEB84"/>
        <color rgb="FF63BE7B"/>
      </colorScale>
    </cfRule>
    <cfRule type="colorScale" priority="2850">
      <colorScale>
        <cfvo type="min"/>
        <cfvo type="max"/>
        <color rgb="FFFFEF9C"/>
        <color rgb="FF63BE7B"/>
      </colorScale>
    </cfRule>
  </conditionalFormatting>
  <conditionalFormatting sqref="E27:E31 E7:E9 E11 N11:N13 N8:N9 F33:M33 F24:M28 F4:M6 F8:M8">
    <cfRule type="colorScale" priority="2776">
      <colorScale>
        <cfvo type="min"/>
        <cfvo type="max"/>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FEB84"/>
        <color rgb="FF63BE7B"/>
      </colorScale>
    </cfRule>
    <cfRule type="colorScale" priority="2779">
      <colorScale>
        <cfvo type="min"/>
        <cfvo type="max"/>
        <color rgb="FFFFEF9C"/>
        <color rgb="FF63BE7B"/>
      </colorScale>
    </cfRule>
  </conditionalFormatting>
  <conditionalFormatting sqref="N4 E4">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FEB84"/>
        <color rgb="FF63BE7B"/>
      </colorScale>
    </cfRule>
    <cfRule type="colorScale" priority="2539">
      <colorScale>
        <cfvo type="min"/>
        <cfvo type="max"/>
        <color rgb="FFFFEF9C"/>
        <color rgb="FF63BE7B"/>
      </colorScale>
    </cfRule>
  </conditionalFormatting>
  <conditionalFormatting sqref="F34">
    <cfRule type="colorScale" priority="2807">
      <colorScale>
        <cfvo type="min"/>
        <cfvo type="max"/>
        <color rgb="FFFCFCFF"/>
        <color rgb="FF63BE7B"/>
      </colorScale>
    </cfRule>
    <cfRule type="colorScale" priority="2808">
      <colorScale>
        <cfvo type="min"/>
        <cfvo type="max"/>
        <color rgb="FFFCFCFF"/>
        <color rgb="FF63BE7B"/>
      </colorScale>
    </cfRule>
    <cfRule type="colorScale" priority="2809">
      <colorScale>
        <cfvo type="min"/>
        <cfvo type="percentile" val="50"/>
        <cfvo type="max"/>
        <color rgb="FFF8696B"/>
        <color rgb="FFFFEB84"/>
        <color rgb="FF63BE7B"/>
      </colorScale>
    </cfRule>
    <cfRule type="colorScale" priority="2810">
      <colorScale>
        <cfvo type="min"/>
        <cfvo type="max"/>
        <color rgb="FFFFEF9C"/>
        <color rgb="FF63BE7B"/>
      </colorScale>
    </cfRule>
    <cfRule type="colorScale" priority="2811">
      <colorScale>
        <cfvo type="min"/>
        <cfvo type="max"/>
        <color rgb="FFFCFCFF"/>
        <color rgb="FF63BE7B"/>
      </colorScale>
    </cfRule>
    <cfRule type="colorScale" priority="2812">
      <colorScale>
        <cfvo type="min"/>
        <cfvo type="max"/>
        <color rgb="FFFCFCFF"/>
        <color rgb="FF63BE7B"/>
      </colorScale>
    </cfRule>
    <cfRule type="colorScale" priority="2813">
      <colorScale>
        <cfvo type="min"/>
        <cfvo type="max"/>
        <color rgb="FFFCFCFF"/>
        <color rgb="FF63BE7B"/>
      </colorScale>
    </cfRule>
  </conditionalFormatting>
  <conditionalFormatting sqref="F34:F37">
    <cfRule type="colorScale" priority="2853">
      <colorScale>
        <cfvo type="min"/>
        <cfvo type="max"/>
        <color rgb="FFFCFCFF"/>
        <color rgb="FF63BE7B"/>
      </colorScale>
    </cfRule>
  </conditionalFormatting>
  <conditionalFormatting sqref="F35:F36">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FEB84"/>
        <color rgb="FF63BE7B"/>
      </colorScale>
    </cfRule>
    <cfRule type="colorScale" priority="2804">
      <colorScale>
        <cfvo type="min"/>
        <cfvo type="max"/>
        <color rgb="FFFFEF9C"/>
        <color rgb="FF63BE7B"/>
      </colorScale>
    </cfRule>
  </conditionalFormatting>
  <conditionalFormatting sqref="F35:F37">
    <cfRule type="colorScale" priority="2800">
      <colorScale>
        <cfvo type="min"/>
        <cfvo type="max"/>
        <color rgb="FFFCFCFF"/>
        <color rgb="FF63BE7B"/>
      </colorScale>
    </cfRule>
    <cfRule type="colorScale" priority="2805">
      <colorScale>
        <cfvo type="min"/>
        <cfvo type="max"/>
        <color rgb="FFFCFCFF"/>
        <color rgb="FF63BE7B"/>
      </colorScale>
    </cfRule>
    <cfRule type="colorScale" priority="2806">
      <colorScale>
        <cfvo type="min"/>
        <cfvo type="max"/>
        <color rgb="FFFCFCFF"/>
        <color rgb="FF63BE7B"/>
      </colorScale>
    </cfRule>
  </conditionalFormatting>
  <conditionalFormatting sqref="F37">
    <cfRule type="colorScale" priority="2796">
      <colorScale>
        <cfvo type="min"/>
        <cfvo type="max"/>
        <color rgb="FFFCFCFF"/>
        <color rgb="FF63BE7B"/>
      </colorScale>
    </cfRule>
    <cfRule type="colorScale" priority="2797">
      <colorScale>
        <cfvo type="min"/>
        <cfvo type="max"/>
        <color rgb="FFFCFCFF"/>
        <color rgb="FF63BE7B"/>
      </colorScale>
    </cfRule>
    <cfRule type="colorScale" priority="2798">
      <colorScale>
        <cfvo type="min"/>
        <cfvo type="percentile" val="50"/>
        <cfvo type="max"/>
        <color rgb="FFF8696B"/>
        <color rgb="FFFFEB84"/>
        <color rgb="FF63BE7B"/>
      </colorScale>
    </cfRule>
    <cfRule type="colorScale" priority="2799">
      <colorScale>
        <cfvo type="min"/>
        <cfvo type="max"/>
        <color rgb="FFFFEF9C"/>
        <color rgb="FF63BE7B"/>
      </colorScale>
    </cfRule>
  </conditionalFormatting>
  <conditionalFormatting sqref="G34:N1048576">
    <cfRule type="colorScale" priority="2831">
      <colorScale>
        <cfvo type="min"/>
        <cfvo type="percentile" val="50"/>
        <cfvo type="max"/>
        <color rgb="FFF8696B"/>
        <color rgb="FFFCFCFF"/>
        <color rgb="FF63BE7B"/>
      </colorScale>
    </cfRule>
  </conditionalFormatting>
  <conditionalFormatting sqref="H1">
    <cfRule type="colorScale" priority="2827">
      <colorScale>
        <cfvo type="min"/>
        <cfvo type="percentile" val="50"/>
        <cfvo type="max"/>
        <color rgb="FFF8696B"/>
        <color rgb="FFFCFCFF"/>
        <color rgb="FF63BE7B"/>
      </colorScale>
    </cfRule>
  </conditionalFormatting>
  <conditionalFormatting sqref="H34:H1048576 H1">
    <cfRule type="colorScale" priority="2851">
      <colorScale>
        <cfvo type="min"/>
        <cfvo type="percentile" val="50"/>
        <cfvo type="max"/>
        <color rgb="FFF8696B"/>
        <color rgb="FFFCFCFF"/>
        <color rgb="FF5A8AC6"/>
      </colorScale>
    </cfRule>
  </conditionalFormatting>
  <conditionalFormatting sqref="N8:N9 N11:N13">
    <cfRule type="colorScale" priority="27827">
      <colorScale>
        <cfvo type="min"/>
        <cfvo type="percentile" val="50"/>
        <cfvo type="max"/>
        <color rgb="FFF8696B"/>
        <color rgb="FFFCFCFF"/>
        <color rgb="FF63BE7B"/>
      </colorScale>
    </cfRule>
    <cfRule type="colorScale" priority="27828">
      <colorScale>
        <cfvo type="min"/>
        <cfvo type="percentile" val="50"/>
        <cfvo type="max"/>
        <color rgb="FFF8696B"/>
        <color rgb="FFFCFCFF"/>
        <color rgb="FF5A8AC6"/>
      </colorScale>
    </cfRule>
    <cfRule type="colorScale" priority="27829">
      <colorScale>
        <cfvo type="min"/>
        <cfvo type="percentile" val="50"/>
        <cfvo type="max"/>
        <color rgb="FFF8696B"/>
        <color rgb="FFFCFCFF"/>
        <color rgb="FF63BE7B"/>
      </colorScale>
    </cfRule>
    <cfRule type="colorScale" priority="27830">
      <colorScale>
        <cfvo type="min"/>
        <cfvo type="percentile" val="50"/>
        <cfvo type="max"/>
        <color rgb="FFF8696B"/>
        <color rgb="FFFCFCFF"/>
        <color rgb="FF63BE7B"/>
      </colorScale>
    </cfRule>
    <cfRule type="colorScale" priority="27831">
      <colorScale>
        <cfvo type="min"/>
        <cfvo type="max"/>
        <color rgb="FFFCFCFF"/>
        <color rgb="FF63BE7B"/>
      </colorScale>
    </cfRule>
    <cfRule type="colorScale" priority="27832">
      <colorScale>
        <cfvo type="min"/>
        <cfvo type="percentile" val="50"/>
        <cfvo type="max"/>
        <color rgb="FFF8696B"/>
        <color rgb="FFFCFCFF"/>
        <color rgb="FF63BE7B"/>
      </colorScale>
    </cfRule>
  </conditionalFormatting>
  <conditionalFormatting sqref="N8:N9 N11:N13">
    <cfRule type="colorScale" priority="27845">
      <colorScale>
        <cfvo type="min"/>
        <cfvo type="percentile" val="50"/>
        <cfvo type="max"/>
        <color rgb="FFF8696B"/>
        <color rgb="FFFCFCFF"/>
        <color rgb="FF63BE7B"/>
      </colorScale>
    </cfRule>
    <cfRule type="colorScale" priority="27846">
      <colorScale>
        <cfvo type="min"/>
        <cfvo type="max"/>
        <color rgb="FFFCFCFF"/>
        <color rgb="FF63BE7B"/>
      </colorScale>
    </cfRule>
  </conditionalFormatting>
  <conditionalFormatting sqref="N8:N9 N11:N13">
    <cfRule type="colorScale" priority="27821">
      <colorScale>
        <cfvo type="min"/>
        <cfvo type="max"/>
        <color rgb="FFFCFCFF"/>
        <color rgb="FF63BE7B"/>
      </colorScale>
    </cfRule>
    <cfRule type="colorScale" priority="27822">
      <colorScale>
        <cfvo type="min"/>
        <cfvo type="percentile" val="50"/>
        <cfvo type="max"/>
        <color rgb="FFF8696B"/>
        <color rgb="FFFCFCFF"/>
        <color rgb="FF63BE7B"/>
      </colorScale>
    </cfRule>
  </conditionalFormatting>
  <conditionalFormatting sqref="N8:N9 N11:N13">
    <cfRule type="colorScale" priority="27776">
      <colorScale>
        <cfvo type="min"/>
        <cfvo type="percentile" val="50"/>
        <cfvo type="max"/>
        <color rgb="FFF8696B"/>
        <color rgb="FFFCFCFF"/>
        <color rgb="FF63BE7B"/>
      </colorScale>
    </cfRule>
    <cfRule type="colorScale" priority="27777">
      <colorScale>
        <cfvo type="min"/>
        <cfvo type="max"/>
        <color rgb="FFFCFCFF"/>
        <color rgb="FF63BE7B"/>
      </colorScale>
    </cfRule>
    <cfRule type="colorScale" priority="27778">
      <colorScale>
        <cfvo type="min"/>
        <cfvo type="percentile" val="50"/>
        <cfvo type="max"/>
        <color rgb="FFF8696B"/>
        <color rgb="FFFCFCFF"/>
        <color rgb="FF63BE7B"/>
      </colorScale>
    </cfRule>
    <cfRule type="colorScale" priority="27779">
      <colorScale>
        <cfvo type="min"/>
        <cfvo type="percentile" val="50"/>
        <cfvo type="max"/>
        <color rgb="FFF8696B"/>
        <color rgb="FFFCFCFF"/>
        <color rgb="FF5A8AC6"/>
      </colorScale>
    </cfRule>
    <cfRule type="colorScale" priority="27780">
      <colorScale>
        <cfvo type="min"/>
        <cfvo type="percentile" val="50"/>
        <cfvo type="max"/>
        <color rgb="FFF8696B"/>
        <color rgb="FFFCFCFF"/>
        <color rgb="FF63BE7B"/>
      </colorScale>
    </cfRule>
    <cfRule type="colorScale" priority="27781">
      <colorScale>
        <cfvo type="min"/>
        <cfvo type="percentile" val="50"/>
        <cfvo type="max"/>
        <color rgb="FFF8696B"/>
        <color rgb="FFFCFCFF"/>
        <color rgb="FF63BE7B"/>
      </colorScale>
    </cfRule>
    <cfRule type="colorScale" priority="27782">
      <colorScale>
        <cfvo type="min"/>
        <cfvo type="max"/>
        <color rgb="FFFCFCFF"/>
        <color rgb="FF63BE7B"/>
      </colorScale>
    </cfRule>
    <cfRule type="colorScale" priority="27783">
      <colorScale>
        <cfvo type="min"/>
        <cfvo type="percentile" val="50"/>
        <cfvo type="max"/>
        <color rgb="FFF8696B"/>
        <color rgb="FFFCFCFF"/>
        <color rgb="FF63BE7B"/>
      </colorScale>
    </cfRule>
  </conditionalFormatting>
  <conditionalFormatting sqref="I1:N1 G1">
    <cfRule type="colorScale" priority="2852">
      <colorScale>
        <cfvo type="min"/>
        <cfvo type="percentile" val="50"/>
        <cfvo type="max"/>
        <color rgb="FFF8696B"/>
        <color rgb="FFFCFCFF"/>
        <color rgb="FF63BE7B"/>
      </colorScale>
    </cfRule>
  </conditionalFormatting>
  <conditionalFormatting sqref="N8:N9 N11:N13">
    <cfRule type="colorScale" priority="27853">
      <colorScale>
        <cfvo type="min"/>
        <cfvo type="percentile" val="50"/>
        <cfvo type="max"/>
        <color rgb="FFF8696B"/>
        <color rgb="FFFCFCFF"/>
        <color rgb="FF63BE7B"/>
      </colorScale>
    </cfRule>
  </conditionalFormatting>
  <conditionalFormatting sqref="N11:N33">
    <cfRule type="colorScale" priority="2736">
      <colorScale>
        <cfvo type="min"/>
        <cfvo type="max"/>
        <color rgb="FFFCFCFF"/>
        <color rgb="FF63BE7B"/>
      </colorScale>
    </cfRule>
    <cfRule type="colorScale" priority="2737">
      <colorScale>
        <cfvo type="min"/>
        <cfvo type="max"/>
        <color rgb="FFFCFCFF"/>
        <color rgb="FF63BE7B"/>
      </colorScale>
    </cfRule>
    <cfRule type="colorScale" priority="2738">
      <colorScale>
        <cfvo type="min"/>
        <cfvo type="percentile" val="50"/>
        <cfvo type="max"/>
        <color rgb="FFF8696B"/>
        <color rgb="FFFFEB84"/>
        <color rgb="FF63BE7B"/>
      </colorScale>
    </cfRule>
    <cfRule type="colorScale" priority="2739">
      <colorScale>
        <cfvo type="min"/>
        <cfvo type="max"/>
        <color rgb="FFFFEF9C"/>
        <color rgb="FF63BE7B"/>
      </colorScale>
    </cfRule>
    <cfRule type="colorScale" priority="2740">
      <colorScale>
        <cfvo type="min"/>
        <cfvo type="percentile" val="50"/>
        <cfvo type="max"/>
        <color rgb="FFF8696B"/>
        <color rgb="FFFCFCFF"/>
        <color rgb="FF63BE7B"/>
      </colorScale>
    </cfRule>
    <cfRule type="colorScale" priority="2741">
      <colorScale>
        <cfvo type="min"/>
        <cfvo type="max"/>
        <color rgb="FFFCFCFF"/>
        <color rgb="FF63BE7B"/>
      </colorScale>
    </cfRule>
    <cfRule type="colorScale" priority="2742">
      <colorScale>
        <cfvo type="min"/>
        <cfvo type="percentile" val="50"/>
        <cfvo type="max"/>
        <color rgb="FFF8696B"/>
        <color rgb="FFFCFCFF"/>
        <color rgb="FF63BE7B"/>
      </colorScale>
    </cfRule>
    <cfRule type="colorScale" priority="2743">
      <colorScale>
        <cfvo type="min"/>
        <cfvo type="percentile" val="50"/>
        <cfvo type="max"/>
        <color rgb="FFF8696B"/>
        <color rgb="FFFCFCFF"/>
        <color rgb="FF5A8AC6"/>
      </colorScale>
    </cfRule>
    <cfRule type="colorScale" priority="2744">
      <colorScale>
        <cfvo type="min"/>
        <cfvo type="percentile" val="50"/>
        <cfvo type="max"/>
        <color rgb="FFF8696B"/>
        <color rgb="FFFCFCFF"/>
        <color rgb="FF63BE7B"/>
      </colorScale>
    </cfRule>
    <cfRule type="colorScale" priority="2745">
      <colorScale>
        <cfvo type="min"/>
        <cfvo type="percentile" val="50"/>
        <cfvo type="max"/>
        <color rgb="FFF8696B"/>
        <color rgb="FFFCFCFF"/>
        <color rgb="FF63BE7B"/>
      </colorScale>
    </cfRule>
    <cfRule type="colorScale" priority="2746">
      <colorScale>
        <cfvo type="min"/>
        <cfvo type="max"/>
        <color rgb="FFFCFCFF"/>
        <color rgb="FF63BE7B"/>
      </colorScale>
    </cfRule>
    <cfRule type="colorScale" priority="2747">
      <colorScale>
        <cfvo type="min"/>
        <cfvo type="percentile" val="50"/>
        <cfvo type="max"/>
        <color rgb="FFF8696B"/>
        <color rgb="FFFCFCFF"/>
        <color rgb="FF63BE7B"/>
      </colorScale>
    </cfRule>
    <cfRule type="colorScale" priority="2748">
      <colorScale>
        <cfvo type="min"/>
        <cfvo type="max"/>
        <color rgb="FFFCFCFF"/>
        <color rgb="FF63BE7B"/>
      </colorScale>
    </cfRule>
    <cfRule type="colorScale" priority="2749">
      <colorScale>
        <cfvo type="min"/>
        <cfvo type="max"/>
        <color rgb="FFFCFCFF"/>
        <color rgb="FF63BE7B"/>
      </colorScale>
    </cfRule>
    <cfRule type="colorScale" priority="2750">
      <colorScale>
        <cfvo type="min"/>
        <cfvo type="percentile" val="50"/>
        <cfvo type="max"/>
        <color rgb="FFF8696B"/>
        <color rgb="FFFFEB84"/>
        <color rgb="FF63BE7B"/>
      </colorScale>
    </cfRule>
    <cfRule type="colorScale" priority="2751">
      <colorScale>
        <cfvo type="min"/>
        <cfvo type="max"/>
        <color rgb="FFFFEF9C"/>
        <color rgb="FF63BE7B"/>
      </colorScale>
    </cfRule>
    <cfRule type="colorScale" priority="2752">
      <colorScale>
        <cfvo type="min"/>
        <cfvo type="max"/>
        <color rgb="FFFCFCFF"/>
        <color rgb="FF63BE7B"/>
      </colorScale>
    </cfRule>
    <cfRule type="colorScale" priority="2753">
      <colorScale>
        <cfvo type="min"/>
        <cfvo type="max"/>
        <color rgb="FFFCFCFF"/>
        <color rgb="FF63BE7B"/>
      </colorScale>
    </cfRule>
    <cfRule type="colorScale" priority="2754">
      <colorScale>
        <cfvo type="min"/>
        <cfvo type="percentile" val="50"/>
        <cfvo type="max"/>
        <color rgb="FFF8696B"/>
        <color rgb="FFFFEB84"/>
        <color rgb="FF63BE7B"/>
      </colorScale>
    </cfRule>
    <cfRule type="colorScale" priority="2755">
      <colorScale>
        <cfvo type="min"/>
        <cfvo type="max"/>
        <color rgb="FFFFEF9C"/>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percentile" val="50"/>
        <cfvo type="max"/>
        <color rgb="FFF8696B"/>
        <color rgb="FFFFEB84"/>
        <color rgb="FF63BE7B"/>
      </colorScale>
    </cfRule>
    <cfRule type="colorScale" priority="2759">
      <colorScale>
        <cfvo type="min"/>
        <cfvo type="max"/>
        <color rgb="FFFFEF9C"/>
        <color rgb="FF63BE7B"/>
      </colorScale>
    </cfRule>
    <cfRule type="colorScale" priority="2760">
      <colorScale>
        <cfvo type="min"/>
        <cfvo type="max"/>
        <color rgb="FFFCFCFF"/>
        <color rgb="FF63BE7B"/>
      </colorScale>
    </cfRule>
    <cfRule type="colorScale" priority="2761">
      <colorScale>
        <cfvo type="min"/>
        <cfvo type="percentile" val="50"/>
        <cfvo type="max"/>
        <color rgb="FFF8696B"/>
        <color rgb="FFFCFCFF"/>
        <color rgb="FF63BE7B"/>
      </colorScale>
    </cfRule>
    <cfRule type="colorScale" priority="2762">
      <colorScale>
        <cfvo type="min"/>
        <cfvo type="percentile" val="50"/>
        <cfvo type="max"/>
        <color rgb="FFF8696B"/>
        <color rgb="FFFCFCFF"/>
        <color rgb="FF63BE7B"/>
      </colorScale>
    </cfRule>
    <cfRule type="colorScale" priority="2763">
      <colorScale>
        <cfvo type="min"/>
        <cfvo type="percentile" val="50"/>
        <cfvo type="max"/>
        <color rgb="FFF8696B"/>
        <color rgb="FFFCFCFF"/>
        <color rgb="FF5A8AC6"/>
      </colorScale>
    </cfRule>
    <cfRule type="colorScale" priority="2764">
      <colorScale>
        <cfvo type="min"/>
        <cfvo type="percentile" val="50"/>
        <cfvo type="max"/>
        <color rgb="FFF8696B"/>
        <color rgb="FFFCFCFF"/>
        <color rgb="FF63BE7B"/>
      </colorScale>
    </cfRule>
    <cfRule type="colorScale" priority="2765">
      <colorScale>
        <cfvo type="min"/>
        <cfvo type="percentile" val="50"/>
        <cfvo type="max"/>
        <color rgb="FFF8696B"/>
        <color rgb="FFFCFCFF"/>
        <color rgb="FF63BE7B"/>
      </colorScale>
    </cfRule>
    <cfRule type="colorScale" priority="2766">
      <colorScale>
        <cfvo type="min"/>
        <cfvo type="max"/>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percentile" val="50"/>
        <cfvo type="max"/>
        <color rgb="FFF8696B"/>
        <color rgb="FFFCFCFF"/>
        <color rgb="FF63BE7B"/>
      </colorScale>
    </cfRule>
    <cfRule type="colorScale" priority="2769">
      <colorScale>
        <cfvo type="min"/>
        <cfvo type="max"/>
        <color rgb="FFFCFCFF"/>
        <color rgb="FF63BE7B"/>
      </colorScale>
    </cfRule>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percentile" val="50"/>
        <cfvo type="max"/>
        <color rgb="FFF8696B"/>
        <color rgb="FFFFEB84"/>
        <color rgb="FF63BE7B"/>
      </colorScale>
    </cfRule>
    <cfRule type="colorScale" priority="2775">
      <colorScale>
        <cfvo type="min"/>
        <cfvo type="max"/>
        <color rgb="FFFFEF9C"/>
        <color rgb="FF63BE7B"/>
      </colorScale>
    </cfRule>
  </conditionalFormatting>
  <conditionalFormatting sqref="N4">
    <cfRule type="colorScale" priority="2441">
      <colorScale>
        <cfvo type="min"/>
        <cfvo type="max"/>
        <color rgb="FFFCFCFF"/>
        <color rgb="FF63BE7B"/>
      </colorScale>
    </cfRule>
    <cfRule type="colorScale" priority="2452">
      <colorScale>
        <cfvo type="min"/>
        <cfvo type="max"/>
        <color rgb="FFFCFCFF"/>
        <color rgb="FF63BE7B"/>
      </colorScale>
    </cfRule>
    <cfRule type="colorScale" priority="2453">
      <colorScale>
        <cfvo type="min"/>
        <cfvo type="max"/>
        <color rgb="FFFCFCFF"/>
        <color rgb="FF63BE7B"/>
      </colorScale>
    </cfRule>
    <cfRule type="colorScale" priority="2454">
      <colorScale>
        <cfvo type="min"/>
        <cfvo type="max"/>
        <color rgb="FFFCFCFF"/>
        <color rgb="FF63BE7B"/>
      </colorScale>
    </cfRule>
    <cfRule type="colorScale" priority="2455">
      <colorScale>
        <cfvo type="min"/>
        <cfvo type="max"/>
        <color rgb="FFFCFCFF"/>
        <color rgb="FF63BE7B"/>
      </colorScale>
    </cfRule>
    <cfRule type="colorScale" priority="2456">
      <colorScale>
        <cfvo type="min"/>
        <cfvo type="max"/>
        <color rgb="FFFCFCFF"/>
        <color rgb="FF63BE7B"/>
      </colorScale>
    </cfRule>
    <cfRule type="colorScale" priority="2457">
      <colorScale>
        <cfvo type="min"/>
        <cfvo type="max"/>
        <color rgb="FFFCFCFF"/>
        <color rgb="FF63BE7B"/>
      </colorScale>
    </cfRule>
    <cfRule type="colorScale" priority="2458">
      <colorScale>
        <cfvo type="min"/>
        <cfvo type="percentile" val="50"/>
        <cfvo type="max"/>
        <color rgb="FFF8696B"/>
        <color rgb="FFFCFCFF"/>
        <color rgb="FF63BE7B"/>
      </colorScale>
    </cfRule>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fRule type="colorScale" priority="2652">
      <colorScale>
        <cfvo type="min"/>
        <cfvo type="percentile" val="50"/>
        <cfvo type="max"/>
        <color rgb="FFF8696B"/>
        <color rgb="FFFCFCFF"/>
        <color rgb="FF63BE7B"/>
      </colorScale>
    </cfRule>
    <cfRule type="colorScale" priority="2653">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N8:N9 N11:N13">
    <cfRule type="colorScale" priority="27857">
      <colorScale>
        <cfvo type="min"/>
        <cfvo type="max"/>
        <color rgb="FFFCFCFF"/>
        <color rgb="FF63BE7B"/>
      </colorScale>
    </cfRule>
    <cfRule type="colorScale" priority="27858">
      <colorScale>
        <cfvo type="min"/>
        <cfvo type="max"/>
        <color rgb="FFFCFCFF"/>
        <color rgb="FF63BE7B"/>
      </colorScale>
    </cfRule>
    <cfRule type="colorScale" priority="27859">
      <colorScale>
        <cfvo type="min"/>
        <cfvo type="percentile" val="50"/>
        <cfvo type="max"/>
        <color rgb="FFF8696B"/>
        <color rgb="FFFFEB84"/>
        <color rgb="FF63BE7B"/>
      </colorScale>
    </cfRule>
    <cfRule type="colorScale" priority="27860">
      <colorScale>
        <cfvo type="min"/>
        <cfvo type="max"/>
        <color rgb="FFFFEF9C"/>
        <color rgb="FF63BE7B"/>
      </colorScale>
    </cfRule>
    <cfRule type="colorScale" priority="27861">
      <colorScale>
        <cfvo type="min"/>
        <cfvo type="max"/>
        <color rgb="FFFCFCFF"/>
        <color rgb="FF63BE7B"/>
      </colorScale>
    </cfRule>
    <cfRule type="colorScale" priority="27862">
      <colorScale>
        <cfvo type="min"/>
        <cfvo type="max"/>
        <color rgb="FFFCFCFF"/>
        <color rgb="FF63BE7B"/>
      </colorScale>
    </cfRule>
    <cfRule type="colorScale" priority="27863">
      <colorScale>
        <cfvo type="min"/>
        <cfvo type="max"/>
        <color rgb="FFFCFCFF"/>
        <color rgb="FF63BE7B"/>
      </colorScale>
    </cfRule>
    <cfRule type="colorScale" priority="27864">
      <colorScale>
        <cfvo type="min"/>
        <cfvo type="percentile" val="50"/>
        <cfvo type="max"/>
        <color rgb="FFF8696B"/>
        <color rgb="FFFFEB84"/>
        <color rgb="FF63BE7B"/>
      </colorScale>
    </cfRule>
    <cfRule type="colorScale" priority="27865">
      <colorScale>
        <cfvo type="min"/>
        <cfvo type="max"/>
        <color rgb="FFFFEF9C"/>
        <color rgb="FF63BE7B"/>
      </colorScale>
    </cfRule>
  </conditionalFormatting>
  <conditionalFormatting sqref="O2:O3 O5:O6">
    <cfRule type="colorScale" priority="2859">
      <colorScale>
        <cfvo type="min"/>
        <cfvo type="percentile" val="50"/>
        <cfvo type="max"/>
        <color rgb="FF63BE7B"/>
        <color rgb="FFFCFCFF"/>
        <color rgb="FFF8696B"/>
      </colorScale>
    </cfRule>
  </conditionalFormatting>
  <conditionalFormatting sqref="O27:O31 O2:O3 O5:O9 O11">
    <cfRule type="colorScale" priority="27875">
      <colorScale>
        <cfvo type="min"/>
        <cfvo type="percentile" val="50"/>
        <cfvo type="max"/>
        <color rgb="FF63BE7B"/>
        <color rgb="FFFCFCFF"/>
        <color rgb="FFF8696B"/>
      </colorScale>
    </cfRule>
  </conditionalFormatting>
  <conditionalFormatting sqref="O2:O3">
    <cfRule type="colorScale" priority="2829">
      <colorScale>
        <cfvo type="min"/>
        <cfvo type="percentile" val="50"/>
        <cfvo type="max"/>
        <color rgb="FF63BE7B"/>
        <color rgb="FFFCFCFF"/>
        <color rgb="FFF8696B"/>
      </colorScale>
    </cfRule>
    <cfRule type="colorScale" priority="2977">
      <colorScale>
        <cfvo type="min"/>
        <cfvo type="percentile" val="50"/>
        <cfvo type="max"/>
        <color rgb="FF63BE7B"/>
        <color rgb="FFFCFCFF"/>
        <color rgb="FFF8696B"/>
      </colorScale>
    </cfRule>
  </conditionalFormatting>
  <conditionalFormatting sqref="O4">
    <cfRule type="colorScale" priority="2440">
      <colorScale>
        <cfvo type="min"/>
        <cfvo type="percentile" val="50"/>
        <cfvo type="max"/>
        <color rgb="FF63BE7B"/>
        <color rgb="FFFCFCFF"/>
        <color rgb="FFF8696B"/>
      </colorScale>
    </cfRule>
    <cfRule type="colorScale" priority="2489">
      <colorScale>
        <cfvo type="min"/>
        <cfvo type="percentile" val="50"/>
        <cfvo type="max"/>
        <color rgb="FF63BE7B"/>
        <color rgb="FFFCFCFF"/>
        <color rgb="FFF8696B"/>
      </colorScale>
    </cfRule>
    <cfRule type="colorScale" priority="2501">
      <colorScale>
        <cfvo type="min"/>
        <cfvo type="percentile" val="50"/>
        <cfvo type="max"/>
        <color rgb="FF63BE7B"/>
        <color rgb="FFFCFCFF"/>
        <color rgb="FFF8696B"/>
      </colorScale>
    </cfRule>
    <cfRule type="colorScale" priority="2513">
      <colorScale>
        <cfvo type="min"/>
        <cfvo type="percentile" val="50"/>
        <cfvo type="max"/>
        <color rgb="FF63BE7B"/>
        <color rgb="FFFCFCFF"/>
        <color rgb="FFF8696B"/>
      </colorScale>
    </cfRule>
    <cfRule type="colorScale" priority="2514">
      <colorScale>
        <cfvo type="min"/>
        <cfvo type="percentile" val="50"/>
        <cfvo type="max"/>
        <color rgb="FF63BE7B"/>
        <color rgb="FFFCFCFF"/>
        <color rgb="FFF8696B"/>
      </colorScale>
    </cfRule>
    <cfRule type="colorScale" priority="2529">
      <colorScale>
        <cfvo type="min"/>
        <cfvo type="percentile" val="50"/>
        <cfvo type="max"/>
        <color rgb="FF63BE7B"/>
        <color rgb="FFFCFCFF"/>
        <color rgb="FFF8696B"/>
      </colorScale>
    </cfRule>
    <cfRule type="colorScale" priority="2578">
      <colorScale>
        <cfvo type="min"/>
        <cfvo type="percentile" val="50"/>
        <cfvo type="max"/>
        <color rgb="FF63BE7B"/>
        <color rgb="FFFCFCFF"/>
        <color rgb="FFF8696B"/>
      </colorScale>
    </cfRule>
    <cfRule type="colorScale" priority="2579">
      <colorScale>
        <cfvo type="min"/>
        <cfvo type="percentile" val="50"/>
        <cfvo type="max"/>
        <color rgb="FF63BE7B"/>
        <color rgb="FFFCFCFF"/>
        <color rgb="FFF8696B"/>
      </colorScale>
    </cfRule>
    <cfRule type="colorScale" priority="2638">
      <colorScale>
        <cfvo type="min"/>
        <cfvo type="percentile" val="50"/>
        <cfvo type="max"/>
        <color rgb="FF63BE7B"/>
        <color rgb="FFFCFCFF"/>
        <color rgb="FFF8696B"/>
      </colorScale>
    </cfRule>
  </conditionalFormatting>
  <conditionalFormatting sqref="O5">
    <cfRule type="colorScale" priority="2817">
      <colorScale>
        <cfvo type="min"/>
        <cfvo type="percentile" val="50"/>
        <cfvo type="max"/>
        <color rgb="FF63BE7B"/>
        <color rgb="FFFCFCFF"/>
        <color rgb="FFF8696B"/>
      </colorScale>
    </cfRule>
    <cfRule type="colorScale" priority="2818">
      <colorScale>
        <cfvo type="min"/>
        <cfvo type="percentile" val="50"/>
        <cfvo type="max"/>
        <color rgb="FF63BE7B"/>
        <color rgb="FFFCFCFF"/>
        <color rgb="FFF8696B"/>
      </colorScale>
    </cfRule>
  </conditionalFormatting>
  <conditionalFormatting sqref="O5:O6">
    <cfRule type="colorScale" priority="2963">
      <colorScale>
        <cfvo type="min"/>
        <cfvo type="percentile" val="50"/>
        <cfvo type="max"/>
        <color rgb="FF63BE7B"/>
        <color rgb="FFFCFCFF"/>
        <color rgb="FFF8696B"/>
      </colorScale>
    </cfRule>
  </conditionalFormatting>
  <conditionalFormatting sqref="O6">
    <cfRule type="colorScale" priority="2928">
      <colorScale>
        <cfvo type="min"/>
        <cfvo type="percentile" val="50"/>
        <cfvo type="max"/>
        <color rgb="FF63BE7B"/>
        <color rgb="FFFCFCFF"/>
        <color rgb="FFF8696B"/>
      </colorScale>
    </cfRule>
  </conditionalFormatting>
  <conditionalFormatting sqref="O27:O31 O7:O9 O11">
    <cfRule type="colorScale" priority="27877">
      <colorScale>
        <cfvo type="min"/>
        <cfvo type="percentile" val="50"/>
        <cfvo type="max"/>
        <color rgb="FF63BE7B"/>
        <color rgb="FFFCFCFF"/>
        <color rgb="FFF8696B"/>
      </colorScale>
    </cfRule>
    <cfRule type="colorScale" priority="27878">
      <colorScale>
        <cfvo type="min"/>
        <cfvo type="percentile" val="50"/>
        <cfvo type="max"/>
        <color rgb="FF63BE7B"/>
        <color rgb="FFFCFCFF"/>
        <color rgb="FFF8696B"/>
      </colorScale>
    </cfRule>
    <cfRule type="colorScale" priority="27879">
      <colorScale>
        <cfvo type="min"/>
        <cfvo type="percentile" val="50"/>
        <cfvo type="max"/>
        <color rgb="FF63BE7B"/>
        <color rgb="FFFCFCFF"/>
        <color rgb="FFF8696B"/>
      </colorScale>
    </cfRule>
    <cfRule type="colorScale" priority="27880">
      <colorScale>
        <cfvo type="min"/>
        <cfvo type="percentile" val="50"/>
        <cfvo type="max"/>
        <color rgb="FF63BE7B"/>
        <color rgb="FFFCFCFF"/>
        <color rgb="FFF8696B"/>
      </colorScale>
    </cfRule>
  </conditionalFormatting>
  <conditionalFormatting sqref="P2:P3 P5:P6">
    <cfRule type="colorScale" priority="2992">
      <colorScale>
        <cfvo type="min"/>
        <cfvo type="percentile" val="50"/>
        <cfvo type="max"/>
        <color rgb="FF63BE7B"/>
        <color rgb="FFFCFCFF"/>
        <color rgb="FFF8696B"/>
      </colorScale>
    </cfRule>
    <cfRule type="colorScale" priority="2993">
      <colorScale>
        <cfvo type="min"/>
        <cfvo type="percentile" val="50"/>
        <cfvo type="max"/>
        <color rgb="FF63BE7B"/>
        <color rgb="FFFCFCFF"/>
        <color rgb="FFF8696B"/>
      </colorScale>
    </cfRule>
    <cfRule type="colorScale" priority="2994">
      <colorScale>
        <cfvo type="min"/>
        <cfvo type="max"/>
        <color rgb="FFFCFCFF"/>
        <color rgb="FFF8696B"/>
      </colorScale>
    </cfRule>
  </conditionalFormatting>
  <conditionalFormatting sqref="P27:P31 P2:P3 P5:P9 P11">
    <cfRule type="colorScale" priority="27881">
      <colorScale>
        <cfvo type="min"/>
        <cfvo type="percentile" val="50"/>
        <cfvo type="max"/>
        <color rgb="FF63BE7B"/>
        <color rgb="FFFCFCFF"/>
        <color rgb="FFF8696B"/>
      </colorScale>
    </cfRule>
  </conditionalFormatting>
  <conditionalFormatting sqref="P4">
    <cfRule type="colorScale" priority="2439">
      <colorScale>
        <cfvo type="min"/>
        <cfvo type="percentile" val="50"/>
        <cfvo type="max"/>
        <color rgb="FF63BE7B"/>
        <color rgb="FFFCFCFF"/>
        <color rgb="FFF8696B"/>
      </colorScale>
    </cfRule>
    <cfRule type="colorScale" priority="2488">
      <colorScale>
        <cfvo type="min"/>
        <cfvo type="percentile" val="50"/>
        <cfvo type="max"/>
        <color rgb="FF63BE7B"/>
        <color rgb="FFFCFCFF"/>
        <color rgb="FFF8696B"/>
      </colorScale>
    </cfRule>
    <cfRule type="colorScale" priority="2580">
      <colorScale>
        <cfvo type="min"/>
        <cfvo type="percentile" val="50"/>
        <cfvo type="max"/>
        <color rgb="FF63BE7B"/>
        <color rgb="FFFCFCFF"/>
        <color rgb="FFF8696B"/>
      </colorScale>
    </cfRule>
    <cfRule type="colorScale" priority="2581">
      <colorScale>
        <cfvo type="min"/>
        <cfvo type="percentile" val="50"/>
        <cfvo type="max"/>
        <color rgb="FF63BE7B"/>
        <color rgb="FFFCFCFF"/>
        <color rgb="FFF8696B"/>
      </colorScale>
    </cfRule>
    <cfRule type="colorScale" priority="2582">
      <colorScale>
        <cfvo type="min"/>
        <cfvo type="max"/>
        <color rgb="FFFCFCFF"/>
        <color rgb="FFF8696B"/>
      </colorScale>
    </cfRule>
    <cfRule type="colorScale" priority="2583">
      <colorScale>
        <cfvo type="min"/>
        <cfvo type="percentile" val="50"/>
        <cfvo type="max"/>
        <color rgb="FF63BE7B"/>
        <color rgb="FFFCFCFF"/>
        <color rgb="FFF8696B"/>
      </colorScale>
    </cfRule>
    <cfRule type="colorScale" priority="2584">
      <colorScale>
        <cfvo type="min"/>
        <cfvo type="percentile" val="50"/>
        <cfvo type="max"/>
        <color rgb="FF63BE7B"/>
        <color rgb="FFFCFCFF"/>
        <color rgb="FFF8696B"/>
      </colorScale>
    </cfRule>
    <cfRule type="colorScale" priority="2639">
      <colorScale>
        <cfvo type="min"/>
        <cfvo type="percentile" val="50"/>
        <cfvo type="max"/>
        <color rgb="FF63BE7B"/>
        <color rgb="FFFCFCFF"/>
        <color rgb="FFF8696B"/>
      </colorScale>
    </cfRule>
  </conditionalFormatting>
  <conditionalFormatting sqref="P27:P31 P7:P9 P11">
    <cfRule type="colorScale" priority="27883">
      <colorScale>
        <cfvo type="min"/>
        <cfvo type="percentile" val="50"/>
        <cfvo type="max"/>
        <color rgb="FF63BE7B"/>
        <color rgb="FFFCFCFF"/>
        <color rgb="FFF8696B"/>
      </colorScale>
    </cfRule>
    <cfRule type="colorScale" priority="27884">
      <colorScale>
        <cfvo type="min"/>
        <cfvo type="percentile" val="50"/>
        <cfvo type="max"/>
        <color rgb="FF63BE7B"/>
        <color rgb="FFFCFCFF"/>
        <color rgb="FFF8696B"/>
      </colorScale>
    </cfRule>
    <cfRule type="colorScale" priority="27885">
      <colorScale>
        <cfvo type="min"/>
        <cfvo type="max"/>
        <color rgb="FFFCFCFF"/>
        <color rgb="FFF8696B"/>
      </colorScale>
    </cfRule>
  </conditionalFormatting>
  <conditionalFormatting sqref="Q2:Q3 Q5:Q6">
    <cfRule type="colorScale" priority="2995">
      <colorScale>
        <cfvo type="min"/>
        <cfvo type="percentile" val="50"/>
        <cfvo type="max"/>
        <color rgb="FFF8696B"/>
        <color rgb="FFFCFCFF"/>
        <color rgb="FF63BE7B"/>
      </colorScale>
    </cfRule>
    <cfRule type="colorScale" priority="2996">
      <colorScale>
        <cfvo type="min"/>
        <cfvo type="max"/>
        <color rgb="FFFFEF9C"/>
        <color rgb="FF63BE7B"/>
      </colorScale>
    </cfRule>
    <cfRule type="colorScale" priority="2997">
      <colorScale>
        <cfvo type="min"/>
        <cfvo type="max"/>
        <color rgb="FFFCFCFF"/>
        <color rgb="FF63BE7B"/>
      </colorScale>
    </cfRule>
    <cfRule type="colorScale" priority="2998">
      <colorScale>
        <cfvo type="min"/>
        <cfvo type="max"/>
        <color rgb="FFFCFCFF"/>
        <color rgb="FF63BE7B"/>
      </colorScale>
    </cfRule>
    <cfRule type="colorScale" priority="2999">
      <colorScale>
        <cfvo type="min"/>
        <cfvo type="percentile" val="50"/>
        <cfvo type="max"/>
        <color rgb="FFF8696B"/>
        <color rgb="FFFCFCFF"/>
        <color rgb="FF63BE7B"/>
      </colorScale>
    </cfRule>
  </conditionalFormatting>
  <conditionalFormatting sqref="Q27:Q31 Q2:Q3 Q5:Q9 Q11">
    <cfRule type="colorScale" priority="27886">
      <colorScale>
        <cfvo type="min"/>
        <cfvo type="percentile" val="50"/>
        <cfvo type="max"/>
        <color rgb="FFF8696B"/>
        <color rgb="FFFCFCFF"/>
        <color rgb="FF63BE7B"/>
      </colorScale>
    </cfRule>
  </conditionalFormatting>
  <conditionalFormatting sqref="Q2:Q3">
    <cfRule type="colorScale" priority="2978">
      <colorScale>
        <cfvo type="min"/>
        <cfvo type="max"/>
        <color rgb="FFFFEF9C"/>
        <color rgb="FF63BE7B"/>
      </colorScale>
    </cfRule>
  </conditionalFormatting>
  <conditionalFormatting sqref="Q4">
    <cfRule type="colorScale" priority="2438">
      <colorScale>
        <cfvo type="min"/>
        <cfvo type="percentile" val="50"/>
        <cfvo type="max"/>
        <color rgb="FFF8696B"/>
        <color rgb="FFFCFCFF"/>
        <color rgb="FF63BE7B"/>
      </colorScale>
    </cfRule>
    <cfRule type="colorScale" priority="2487">
      <colorScale>
        <cfvo type="min"/>
        <cfvo type="percentile" val="50"/>
        <cfvo type="max"/>
        <color rgb="FFF8696B"/>
        <color rgb="FFFCFCFF"/>
        <color rgb="FF63BE7B"/>
      </colorScale>
    </cfRule>
    <cfRule type="colorScale" priority="2515">
      <colorScale>
        <cfvo type="min"/>
        <cfvo type="max"/>
        <color rgb="FFFFEF9C"/>
        <color rgb="FF63BE7B"/>
      </colorScale>
    </cfRule>
    <cfRule type="colorScale" priority="2516">
      <colorScale>
        <cfvo type="min"/>
        <cfvo type="max"/>
        <color rgb="FFFFEF9C"/>
        <color rgb="FF63BE7B"/>
      </colorScale>
    </cfRule>
    <cfRule type="colorScale" priority="2585">
      <colorScale>
        <cfvo type="min"/>
        <cfvo type="percentile" val="50"/>
        <cfvo type="max"/>
        <color rgb="FFF8696B"/>
        <color rgb="FFFCFCFF"/>
        <color rgb="FF63BE7B"/>
      </colorScale>
    </cfRule>
    <cfRule type="colorScale" priority="2586">
      <colorScale>
        <cfvo type="min"/>
        <cfvo type="max"/>
        <color rgb="FFFFEF9C"/>
        <color rgb="FF63BE7B"/>
      </colorScale>
    </cfRule>
    <cfRule type="colorScale" priority="2587">
      <colorScale>
        <cfvo type="min"/>
        <cfvo type="max"/>
        <color rgb="FFFCFCFF"/>
        <color rgb="FF63BE7B"/>
      </colorScale>
    </cfRule>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fRule type="colorScale" priority="2590">
      <colorScale>
        <cfvo type="min"/>
        <cfvo type="percentile" val="50"/>
        <cfvo type="max"/>
        <color rgb="FFF8696B"/>
        <color rgb="FFFCFCFF"/>
        <color rgb="FF63BE7B"/>
      </colorScale>
    </cfRule>
    <cfRule type="colorScale" priority="2591">
      <colorScale>
        <cfvo type="min"/>
        <cfvo type="max"/>
        <color rgb="FFFCFCFF"/>
        <color rgb="FF63BE7B"/>
      </colorScale>
    </cfRule>
    <cfRule type="colorScale" priority="2592">
      <colorScale>
        <cfvo type="min"/>
        <cfvo type="percentile" val="50"/>
        <cfvo type="max"/>
        <color rgb="FFF8696B"/>
        <color rgb="FFFCFCFF"/>
        <color rgb="FF63BE7B"/>
      </colorScale>
    </cfRule>
    <cfRule type="colorScale" priority="2640">
      <colorScale>
        <cfvo type="min"/>
        <cfvo type="percentile" val="50"/>
        <cfvo type="max"/>
        <color rgb="FFF8696B"/>
        <color rgb="FFFCFCFF"/>
        <color rgb="FF63BE7B"/>
      </colorScale>
    </cfRule>
  </conditionalFormatting>
  <conditionalFormatting sqref="Q5:Q6">
    <cfRule type="colorScale" priority="2964">
      <colorScale>
        <cfvo type="min"/>
        <cfvo type="max"/>
        <color rgb="FFFFEF9C"/>
        <color rgb="FF63BE7B"/>
      </colorScale>
    </cfRule>
  </conditionalFormatting>
  <conditionalFormatting sqref="Q27:Q31 Q7:Q9 Q11">
    <cfRule type="colorScale" priority="27888">
      <colorScale>
        <cfvo type="min"/>
        <cfvo type="percentile" val="50"/>
        <cfvo type="max"/>
        <color rgb="FFF8696B"/>
        <color rgb="FFFCFCFF"/>
        <color rgb="FF63BE7B"/>
      </colorScale>
    </cfRule>
    <cfRule type="colorScale" priority="27889">
      <colorScale>
        <cfvo type="min"/>
        <cfvo type="max"/>
        <color rgb="FFFFEF9C"/>
        <color rgb="FF63BE7B"/>
      </colorScale>
    </cfRule>
    <cfRule type="colorScale" priority="27890">
      <colorScale>
        <cfvo type="min"/>
        <cfvo type="max"/>
        <color rgb="FFFFEF9C"/>
        <color rgb="FF63BE7B"/>
      </colorScale>
    </cfRule>
    <cfRule type="colorScale" priority="27891">
      <colorScale>
        <cfvo type="min"/>
        <cfvo type="max"/>
        <color rgb="FFFFEF9C"/>
        <color rgb="FF63BE7B"/>
      </colorScale>
    </cfRule>
    <cfRule type="colorScale" priority="27892">
      <colorScale>
        <cfvo type="min"/>
        <cfvo type="max"/>
        <color rgb="FFFCFCFF"/>
        <color rgb="FF63BE7B"/>
      </colorScale>
    </cfRule>
    <cfRule type="colorScale" priority="27893">
      <colorScale>
        <cfvo type="min"/>
        <cfvo type="max"/>
        <color rgb="FFFCFCFF"/>
        <color rgb="FF63BE7B"/>
      </colorScale>
    </cfRule>
    <cfRule type="colorScale" priority="27894">
      <colorScale>
        <cfvo type="min"/>
        <cfvo type="percentile" val="50"/>
        <cfvo type="max"/>
        <color rgb="FFF8696B"/>
        <color rgb="FFFCFCFF"/>
        <color rgb="FF63BE7B"/>
      </colorScale>
    </cfRule>
  </conditionalFormatting>
  <conditionalFormatting sqref="Q2:U3 W2:W3">
    <cfRule type="colorScale" priority="2830">
      <colorScale>
        <cfvo type="min"/>
        <cfvo type="max"/>
        <color rgb="FFFFEF9C"/>
        <color rgb="FF63BE7B"/>
      </colorScale>
    </cfRule>
  </conditionalFormatting>
  <conditionalFormatting sqref="Q5:U5 W5">
    <cfRule type="colorScale" priority="2815">
      <colorScale>
        <cfvo type="min"/>
        <cfvo type="max"/>
        <color rgb="FFFFEF9C"/>
        <color rgb="FF63BE7B"/>
      </colorScale>
    </cfRule>
    <cfRule type="colorScale" priority="2816">
      <colorScale>
        <cfvo type="min"/>
        <cfvo type="max"/>
        <color rgb="FFFFEF9C"/>
        <color rgb="FF63BE7B"/>
      </colorScale>
    </cfRule>
    <cfRule type="colorScale" priority="2819">
      <colorScale>
        <cfvo type="min"/>
        <cfvo type="max"/>
        <color rgb="FFFFEF9C"/>
        <color rgb="FF63BE7B"/>
      </colorScale>
    </cfRule>
  </conditionalFormatting>
  <conditionalFormatting sqref="Q6:U6 W6">
    <cfRule type="colorScale" priority="2814">
      <colorScale>
        <cfvo type="min"/>
        <cfvo type="max"/>
        <color rgb="FFFFEF9C"/>
        <color rgb="FF63BE7B"/>
      </colorScale>
    </cfRule>
  </conditionalFormatting>
  <conditionalFormatting sqref="Q27:U31 Q7:U9 W7:W9 W27:W31 W11 Q11:U11">
    <cfRule type="colorScale" priority="2783">
      <colorScale>
        <cfvo type="min"/>
        <cfvo type="max"/>
        <color rgb="FFFFEF9C"/>
        <color rgb="FF63BE7B"/>
      </colorScale>
    </cfRule>
  </conditionalFormatting>
  <conditionalFormatting sqref="Q4:W4">
    <cfRule type="colorScale" priority="2522">
      <colorScale>
        <cfvo type="min"/>
        <cfvo type="max"/>
        <color rgb="FFFFEF9C"/>
        <color rgb="FF63BE7B"/>
      </colorScale>
    </cfRule>
  </conditionalFormatting>
  <conditionalFormatting sqref="R4">
    <cfRule type="colorScale" priority="2437">
      <colorScale>
        <cfvo type="min"/>
        <cfvo type="max"/>
        <color rgb="FFFCFCFF"/>
        <color rgb="FF63BE7B"/>
      </colorScale>
    </cfRule>
    <cfRule type="colorScale" priority="2486">
      <colorScale>
        <cfvo type="min"/>
        <cfvo type="max"/>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fRule type="colorScale" priority="2595">
      <colorScale>
        <cfvo type="min"/>
        <cfvo type="max"/>
        <color rgb="FFFCFCFF"/>
        <color rgb="FF63BE7B"/>
      </colorScale>
    </cfRule>
    <cfRule type="colorScale" priority="2641">
      <colorScale>
        <cfvo type="min"/>
        <cfvo type="percentile" val="50"/>
        <cfvo type="max"/>
        <color rgb="FFF8696B"/>
        <color rgb="FFFCFCFF"/>
        <color rgb="FF63BE7B"/>
      </colorScale>
    </cfRule>
    <cfRule type="colorScale" priority="2642">
      <colorScale>
        <cfvo type="min"/>
        <cfvo type="max"/>
        <color rgb="FFFCFCFF"/>
        <color rgb="FF63BE7B"/>
      </colorScale>
    </cfRule>
    <cfRule type="colorScale" priority="2658">
      <colorScale>
        <cfvo type="min"/>
        <cfvo type="percentile" val="50"/>
        <cfvo type="max"/>
        <color rgb="FFF8696B"/>
        <color rgb="FFFCFCFF"/>
        <color rgb="FF63BE7B"/>
      </colorScale>
    </cfRule>
  </conditionalFormatting>
  <conditionalFormatting sqref="R2:S3 R5:S6">
    <cfRule type="colorScale" priority="3000">
      <colorScale>
        <cfvo type="min"/>
        <cfvo type="percentile" val="50"/>
        <cfvo type="max"/>
        <color rgb="FFF8696B"/>
        <color rgb="FFFCFCFF"/>
        <color rgb="FF63BE7B"/>
      </colorScale>
    </cfRule>
    <cfRule type="colorScale" priority="3001">
      <colorScale>
        <cfvo type="min"/>
        <cfvo type="max"/>
        <color rgb="FFFCFCFF"/>
        <color rgb="FF63BE7B"/>
      </colorScale>
    </cfRule>
    <cfRule type="colorScale" priority="3002">
      <colorScale>
        <cfvo type="min"/>
        <cfvo type="max"/>
        <color rgb="FFFCFCFF"/>
        <color rgb="FF63BE7B"/>
      </colorScale>
    </cfRule>
    <cfRule type="colorScale" priority="27896">
      <colorScale>
        <cfvo type="min"/>
        <cfvo type="percentile" val="50"/>
        <cfvo type="max"/>
        <color rgb="FFF8696B"/>
        <color rgb="FFFCFCFF"/>
        <color rgb="FF63BE7B"/>
      </colorScale>
    </cfRule>
    <cfRule type="colorScale" priority="27897">
      <colorScale>
        <cfvo type="min"/>
        <cfvo type="max"/>
        <color rgb="FFFCFCFF"/>
        <color rgb="FF63BE7B"/>
      </colorScale>
    </cfRule>
  </conditionalFormatting>
  <conditionalFormatting sqref="R2:S3">
    <cfRule type="colorScale" priority="2979">
      <colorScale>
        <cfvo type="min"/>
        <cfvo type="max"/>
        <color rgb="FFFFEF9C"/>
        <color rgb="FF63BE7B"/>
      </colorScale>
    </cfRule>
  </conditionalFormatting>
  <conditionalFormatting sqref="R4:S4">
    <cfRule type="colorScale" priority="2517">
      <colorScale>
        <cfvo type="min"/>
        <cfvo type="max"/>
        <color rgb="FFFFEF9C"/>
        <color rgb="FF63BE7B"/>
      </colorScale>
    </cfRule>
    <cfRule type="colorScale" priority="2518">
      <colorScale>
        <cfvo type="min"/>
        <cfvo type="max"/>
        <color rgb="FFFFEF9C"/>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max"/>
        <color rgb="FFFCFCFF"/>
        <color rgb="FF63BE7B"/>
      </colorScale>
    </cfRule>
    <cfRule type="colorScale" priority="2599">
      <colorScale>
        <cfvo type="min"/>
        <cfvo type="percentile" val="50"/>
        <cfvo type="max"/>
        <color rgb="FFF8696B"/>
        <color rgb="FFFCFCFF"/>
        <color rgb="FF63BE7B"/>
      </colorScale>
    </cfRule>
    <cfRule type="colorScale" priority="2600">
      <colorScale>
        <cfvo type="min"/>
        <cfvo type="max"/>
        <color rgb="FFFCFCFF"/>
        <color rgb="FF63BE7B"/>
      </colorScale>
    </cfRule>
  </conditionalFormatting>
  <conditionalFormatting sqref="R5:S6">
    <cfRule type="colorScale" priority="2965">
      <colorScale>
        <cfvo type="min"/>
        <cfvo type="max"/>
        <color rgb="FFFFEF9C"/>
        <color rgb="FF63BE7B"/>
      </colorScale>
    </cfRule>
  </conditionalFormatting>
  <conditionalFormatting sqref="R27:S31 R7:S9 R11:S11">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max"/>
        <color rgb="FFFFEF9C"/>
        <color rgb="FF63BE7B"/>
      </colorScale>
    </cfRule>
    <cfRule type="colorScale" priority="2787">
      <colorScale>
        <cfvo type="min"/>
        <cfvo type="max"/>
        <color rgb="FFFFEF9C"/>
        <color rgb="FF63BE7B"/>
      </colorScale>
    </cfRule>
    <cfRule type="colorScale" priority="2788">
      <colorScale>
        <cfvo type="min"/>
        <cfvo type="max"/>
        <color rgb="FFFCFCFF"/>
        <color rgb="FF63BE7B"/>
      </colorScale>
    </cfRule>
    <cfRule type="colorScale" priority="2794">
      <colorScale>
        <cfvo type="min"/>
        <cfvo type="percentile" val="50"/>
        <cfvo type="max"/>
        <color rgb="FFF8696B"/>
        <color rgb="FFFCFCFF"/>
        <color rgb="FF63BE7B"/>
      </colorScale>
    </cfRule>
    <cfRule type="colorScale" priority="2795">
      <colorScale>
        <cfvo type="min"/>
        <cfvo type="max"/>
        <color rgb="FFFCFCFF"/>
        <color rgb="FF63BE7B"/>
      </colorScale>
    </cfRule>
  </conditionalFormatting>
  <conditionalFormatting sqref="S4">
    <cfRule type="colorScale" priority="2436">
      <colorScale>
        <cfvo type="min"/>
        <cfvo type="percentile" val="50"/>
        <cfvo type="max"/>
        <color rgb="FFF8696B"/>
        <color rgb="FFFCFCFF"/>
        <color rgb="FF63BE7B"/>
      </colorScale>
    </cfRule>
    <cfRule type="colorScale" priority="2479">
      <colorScale>
        <cfvo type="min"/>
        <cfvo type="percentile" val="50"/>
        <cfvo type="max"/>
        <color rgb="FFF8696B"/>
        <color rgb="FFFCFCFF"/>
        <color rgb="FF63BE7B"/>
      </colorScale>
    </cfRule>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CFCFF"/>
        <color rgb="FF63BE7B"/>
      </colorScale>
    </cfRule>
    <cfRule type="colorScale" priority="2603">
      <colorScale>
        <cfvo type="min"/>
        <cfvo type="max"/>
        <color rgb="FFFCFCFF"/>
        <color rgb="FF63BE7B"/>
      </colorScale>
    </cfRule>
    <cfRule type="colorScale" priority="2643">
      <colorScale>
        <cfvo type="min"/>
        <cfvo type="percentile" val="50"/>
        <cfvo type="max"/>
        <color rgb="FFF8696B"/>
        <color rgb="FFFCFCFF"/>
        <color rgb="FF63BE7B"/>
      </colorScale>
    </cfRule>
  </conditionalFormatting>
  <conditionalFormatting sqref="T2:T3 T5:T6">
    <cfRule type="colorScale" priority="3003">
      <colorScale>
        <cfvo type="min"/>
        <cfvo type="percentile" val="50"/>
        <cfvo type="max"/>
        <color rgb="FFF8696B"/>
        <color rgb="FFFCFCFF"/>
        <color rgb="FF63BE7B"/>
      </colorScale>
    </cfRule>
    <cfRule type="colorScale" priority="3004">
      <colorScale>
        <cfvo type="min"/>
        <cfvo type="max"/>
        <color rgb="FFFCFCFF"/>
        <color rgb="FF63BE7B"/>
      </colorScale>
    </cfRule>
    <cfRule type="colorScale" priority="3005">
      <colorScale>
        <cfvo type="min"/>
        <cfvo type="max"/>
        <color rgb="FFFCFCFF"/>
        <color rgb="FF63BE7B"/>
      </colorScale>
    </cfRule>
    <cfRule type="colorScale" priority="3006">
      <colorScale>
        <cfvo type="min"/>
        <cfvo type="max"/>
        <color rgb="FFFCFCFF"/>
        <color rgb="FF63BE7B"/>
      </colorScale>
    </cfRule>
  </conditionalFormatting>
  <conditionalFormatting sqref="T27:T31 T2:T3 T5:T9 T11">
    <cfRule type="colorScale" priority="27898">
      <colorScale>
        <cfvo type="min"/>
        <cfvo type="percentile" val="50"/>
        <cfvo type="max"/>
        <color rgb="FFF8696B"/>
        <color rgb="FFFCFCFF"/>
        <color rgb="FF63BE7B"/>
      </colorScale>
    </cfRule>
    <cfRule type="colorScale" priority="27899">
      <colorScale>
        <cfvo type="min"/>
        <cfvo type="max"/>
        <color rgb="FFFCFCFF"/>
        <color rgb="FF63BE7B"/>
      </colorScale>
    </cfRule>
  </conditionalFormatting>
  <conditionalFormatting sqref="T2:T3">
    <cfRule type="colorScale" priority="2980">
      <colorScale>
        <cfvo type="min"/>
        <cfvo type="max"/>
        <color rgb="FFFFEF9C"/>
        <color rgb="FF63BE7B"/>
      </colorScale>
    </cfRule>
  </conditionalFormatting>
  <conditionalFormatting sqref="T4">
    <cfRule type="colorScale" priority="2435">
      <colorScale>
        <cfvo type="min"/>
        <cfvo type="percentile" val="50"/>
        <cfvo type="max"/>
        <color rgb="FFF8696B"/>
        <color rgb="FFFCFCFF"/>
        <color rgb="FF63BE7B"/>
      </colorScale>
    </cfRule>
    <cfRule type="colorScale" priority="2483">
      <colorScale>
        <cfvo type="min"/>
        <cfvo type="max"/>
        <color rgb="FFFCFCFF"/>
        <color rgb="FF63BE7B"/>
      </colorScale>
    </cfRule>
    <cfRule type="colorScale" priority="2519">
      <colorScale>
        <cfvo type="min"/>
        <cfvo type="max"/>
        <color rgb="FFFFEF9C"/>
        <color rgb="FF63BE7B"/>
      </colorScale>
    </cfRule>
    <cfRule type="colorScale" priority="2520">
      <colorScale>
        <cfvo type="min"/>
        <cfvo type="max"/>
        <color rgb="FFFFEF9C"/>
        <color rgb="FF63BE7B"/>
      </colorScale>
    </cfRule>
    <cfRule type="colorScale" priority="2604">
      <colorScale>
        <cfvo type="min"/>
        <cfvo type="percentile" val="50"/>
        <cfvo type="max"/>
        <color rgb="FFF8696B"/>
        <color rgb="FFFCFCFF"/>
        <color rgb="FF63BE7B"/>
      </colorScale>
    </cfRule>
    <cfRule type="colorScale" priority="2605">
      <colorScale>
        <cfvo type="min"/>
        <cfvo type="max"/>
        <color rgb="FFFCFCFF"/>
        <color rgb="FF63BE7B"/>
      </colorScale>
    </cfRule>
    <cfRule type="colorScale" priority="2606">
      <colorScale>
        <cfvo type="min"/>
        <cfvo type="max"/>
        <color rgb="FFFCFCFF"/>
        <color rgb="FF63BE7B"/>
      </colorScale>
    </cfRule>
    <cfRule type="colorScale" priority="2607">
      <colorScale>
        <cfvo type="min"/>
        <cfvo type="max"/>
        <color rgb="FFFCFCFF"/>
        <color rgb="FF63BE7B"/>
      </colorScale>
    </cfRule>
    <cfRule type="colorScale" priority="2608">
      <colorScale>
        <cfvo type="min"/>
        <cfvo type="max"/>
        <color rgb="FFFCFCFF"/>
        <color rgb="FF63BE7B"/>
      </colorScale>
    </cfRule>
    <cfRule type="colorScale" priority="2609">
      <colorScale>
        <cfvo type="min"/>
        <cfvo type="percentile" val="50"/>
        <cfvo type="max"/>
        <color rgb="FFF8696B"/>
        <color rgb="FFFCFCFF"/>
        <color rgb="FF63BE7B"/>
      </colorScale>
    </cfRule>
    <cfRule type="colorScale" priority="2610">
      <colorScale>
        <cfvo type="min"/>
        <cfvo type="max"/>
        <color rgb="FFFCFCFF"/>
        <color rgb="FF63BE7B"/>
      </colorScale>
    </cfRule>
    <cfRule type="colorScale" priority="2644">
      <colorScale>
        <cfvo type="min"/>
        <cfvo type="percentile" val="50"/>
        <cfvo type="max"/>
        <color rgb="FFF8696B"/>
        <color rgb="FFFCFCFF"/>
        <color rgb="FF63BE7B"/>
      </colorScale>
    </cfRule>
  </conditionalFormatting>
  <conditionalFormatting sqref="T5:T6">
    <cfRule type="colorScale" priority="2966">
      <colorScale>
        <cfvo type="min"/>
        <cfvo type="max"/>
        <color rgb="FFFFEF9C"/>
        <color rgb="FF63BE7B"/>
      </colorScale>
    </cfRule>
  </conditionalFormatting>
  <conditionalFormatting sqref="T27:T31 T7:T9 T11">
    <cfRule type="colorScale" priority="27902">
      <colorScale>
        <cfvo type="min"/>
        <cfvo type="percentile" val="50"/>
        <cfvo type="max"/>
        <color rgb="FFF8696B"/>
        <color rgb="FFFCFCFF"/>
        <color rgb="FF63BE7B"/>
      </colorScale>
    </cfRule>
    <cfRule type="colorScale" priority="27903">
      <colorScale>
        <cfvo type="min"/>
        <cfvo type="max"/>
        <color rgb="FFFCFCFF"/>
        <color rgb="FF63BE7B"/>
      </colorScale>
    </cfRule>
    <cfRule type="colorScale" priority="27904">
      <colorScale>
        <cfvo type="min"/>
        <cfvo type="max"/>
        <color rgb="FFFFEF9C"/>
        <color rgb="FF63BE7B"/>
      </colorScale>
    </cfRule>
    <cfRule type="colorScale" priority="27905">
      <colorScale>
        <cfvo type="min"/>
        <cfvo type="max"/>
        <color rgb="FFFFEF9C"/>
        <color rgb="FF63BE7B"/>
      </colorScale>
    </cfRule>
    <cfRule type="colorScale" priority="27906">
      <colorScale>
        <cfvo type="min"/>
        <cfvo type="max"/>
        <color rgb="FFFCFCFF"/>
        <color rgb="FF63BE7B"/>
      </colorScale>
    </cfRule>
    <cfRule type="colorScale" priority="27907">
      <colorScale>
        <cfvo type="min"/>
        <cfvo type="max"/>
        <color rgb="FFFCFCFF"/>
        <color rgb="FF63BE7B"/>
      </colorScale>
    </cfRule>
  </conditionalFormatting>
  <conditionalFormatting sqref="U2:U3 U5:U6">
    <cfRule type="colorScale" priority="3007">
      <colorScale>
        <cfvo type="min"/>
        <cfvo type="percentile" val="50"/>
        <cfvo type="max"/>
        <color rgb="FFF8696B"/>
        <color rgb="FFFCFCFF"/>
        <color rgb="FF63BE7B"/>
      </colorScale>
    </cfRule>
    <cfRule type="colorScale" priority="3008">
      <colorScale>
        <cfvo type="min"/>
        <cfvo type="max"/>
        <color rgb="FFFCFCFF"/>
        <color rgb="FF63BE7B"/>
      </colorScale>
    </cfRule>
  </conditionalFormatting>
  <conditionalFormatting sqref="U27:U31 U2:U3 U5:U9 U11">
    <cfRule type="colorScale" priority="27908">
      <colorScale>
        <cfvo type="min"/>
        <cfvo type="percentile" val="50"/>
        <cfvo type="max"/>
        <color rgb="FFF8696B"/>
        <color rgb="FFFCFCFF"/>
        <color rgb="FF63BE7B"/>
      </colorScale>
    </cfRule>
    <cfRule type="colorScale" priority="27909">
      <colorScale>
        <cfvo type="min"/>
        <cfvo type="max"/>
        <color rgb="FFFCFCFF"/>
        <color rgb="FF63BE7B"/>
      </colorScale>
    </cfRule>
  </conditionalFormatting>
  <conditionalFormatting sqref="U2:U3 W2:W3 W5:W6 U5:U6">
    <cfRule type="colorScale" priority="2860">
      <colorScale>
        <cfvo type="min"/>
        <cfvo type="max"/>
        <color rgb="FFFFEF9C"/>
        <color rgb="FF63BE7B"/>
      </colorScale>
    </cfRule>
  </conditionalFormatting>
  <conditionalFormatting sqref="U2:U3 W2:W3">
    <cfRule type="colorScale" priority="2981">
      <colorScale>
        <cfvo type="min"/>
        <cfvo type="max"/>
        <color rgb="FFFFEF9C"/>
        <color rgb="FF63BE7B"/>
      </colorScale>
    </cfRule>
  </conditionalFormatting>
  <conditionalFormatting sqref="U4">
    <cfRule type="colorScale" priority="2434">
      <colorScale>
        <cfvo type="min"/>
        <cfvo type="percentile" val="50"/>
        <cfvo type="max"/>
        <color rgb="FFF8696B"/>
        <color rgb="FFFCFCFF"/>
        <color rgb="FF63BE7B"/>
      </colorScale>
    </cfRule>
    <cfRule type="colorScale" priority="2482">
      <colorScale>
        <cfvo type="min"/>
        <cfvo type="percentile" val="50"/>
        <cfvo type="max"/>
        <color rgb="FFF8696B"/>
        <color rgb="FFFCFCFF"/>
        <color rgb="FF63BE7B"/>
      </colorScale>
    </cfRule>
    <cfRule type="colorScale" priority="2611">
      <colorScale>
        <cfvo type="min"/>
        <cfvo type="percentile" val="50"/>
        <cfvo type="max"/>
        <color rgb="FFF8696B"/>
        <color rgb="FFFCFCFF"/>
        <color rgb="FF63BE7B"/>
      </colorScale>
    </cfRule>
    <cfRule type="colorScale" priority="2612">
      <colorScale>
        <cfvo type="min"/>
        <cfvo type="max"/>
        <color rgb="FFFCFCFF"/>
        <color rgb="FF63BE7B"/>
      </colorScale>
    </cfRule>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fRule type="colorScale" priority="2645">
      <colorScale>
        <cfvo type="min"/>
        <cfvo type="percentile" val="50"/>
        <cfvo type="max"/>
        <color rgb="FFF8696B"/>
        <color rgb="FFFCFCFF"/>
        <color rgb="FF63BE7B"/>
      </colorScale>
    </cfRule>
  </conditionalFormatting>
  <conditionalFormatting sqref="U5:U6 W5:W6">
    <cfRule type="colorScale" priority="2953">
      <colorScale>
        <cfvo type="min"/>
        <cfvo type="max"/>
        <color rgb="FFFFEF9C"/>
        <color rgb="FF63BE7B"/>
      </colorScale>
    </cfRule>
  </conditionalFormatting>
  <conditionalFormatting sqref="U27:U31 U7:U9 W7:W9 W27:W31 W11 U11">
    <cfRule type="colorScale" priority="2789">
      <colorScale>
        <cfvo type="min"/>
        <cfvo type="max"/>
        <color rgb="FFFFEF9C"/>
        <color rgb="FF63BE7B"/>
      </colorScale>
    </cfRule>
    <cfRule type="colorScale" priority="2790">
      <colorScale>
        <cfvo type="min"/>
        <cfvo type="max"/>
        <color rgb="FFFFEF9C"/>
        <color rgb="FF63BE7B"/>
      </colorScale>
    </cfRule>
    <cfRule type="colorScale" priority="2791">
      <colorScale>
        <cfvo type="min"/>
        <cfvo type="max"/>
        <color rgb="FFFFEF9C"/>
        <color rgb="FF63BE7B"/>
      </colorScale>
    </cfRule>
  </conditionalFormatting>
  <conditionalFormatting sqref="U27:U31 U7:U9 U11">
    <cfRule type="colorScale" priority="27912">
      <colorScale>
        <cfvo type="min"/>
        <cfvo type="percentile" val="50"/>
        <cfvo type="max"/>
        <color rgb="FFF8696B"/>
        <color rgb="FFFCFCFF"/>
        <color rgb="FF63BE7B"/>
      </colorScale>
    </cfRule>
    <cfRule type="colorScale" priority="27913">
      <colorScale>
        <cfvo type="min"/>
        <cfvo type="max"/>
        <color rgb="FFFCFCFF"/>
        <color rgb="FF63BE7B"/>
      </colorScale>
    </cfRule>
  </conditionalFormatting>
  <conditionalFormatting sqref="U4:W4">
    <cfRule type="colorScale" priority="2616">
      <colorScale>
        <cfvo type="min"/>
        <cfvo type="max"/>
        <color rgb="FFFFEF9C"/>
        <color rgb="FF63BE7B"/>
      </colorScale>
    </cfRule>
    <cfRule type="colorScale" priority="2617">
      <colorScale>
        <cfvo type="min"/>
        <cfvo type="max"/>
        <color rgb="FFFFEF9C"/>
        <color rgb="FF63BE7B"/>
      </colorScale>
    </cfRule>
    <cfRule type="colorScale" priority="2618">
      <colorScale>
        <cfvo type="min"/>
        <cfvo type="max"/>
        <color rgb="FFFFEF9C"/>
        <color rgb="FF63BE7B"/>
      </colorScale>
    </cfRule>
  </conditionalFormatting>
  <conditionalFormatting sqref="V2:V3 V5:V9 V11">
    <cfRule type="colorScale" priority="27917">
      <colorScale>
        <cfvo type="min"/>
        <cfvo type="percentile" val="50"/>
        <cfvo type="max"/>
        <color rgb="FF63BE7B"/>
        <color rgb="FFFCFCFF"/>
        <color rgb="FFF8696B"/>
      </colorScale>
    </cfRule>
    <cfRule type="colorScale" priority="27918">
      <colorScale>
        <cfvo type="min"/>
        <cfvo type="percentile" val="50"/>
        <cfvo type="max"/>
        <color rgb="FF63BE7B"/>
        <color rgb="FFFCFCFF"/>
        <color rgb="FFF8696B"/>
      </colorScale>
    </cfRule>
    <cfRule type="colorScale" priority="27919">
      <colorScale>
        <cfvo type="min"/>
        <cfvo type="max"/>
        <color rgb="FF63BE7B"/>
        <color rgb="FFFCFCFF"/>
      </colorScale>
    </cfRule>
    <cfRule type="colorScale" priority="27920">
      <colorScale>
        <cfvo type="min"/>
        <cfvo type="percentile" val="50"/>
        <cfvo type="max"/>
        <color rgb="FF63BE7B"/>
        <color rgb="FFFCFCFF"/>
        <color rgb="FFF8696B"/>
      </colorScale>
    </cfRule>
    <cfRule type="colorScale" priority="27921">
      <colorScale>
        <cfvo type="min"/>
        <cfvo type="max"/>
        <color rgb="FFFFEF9C"/>
        <color rgb="FF63BE7B"/>
      </colorScale>
    </cfRule>
    <cfRule type="colorScale" priority="27922">
      <colorScale>
        <cfvo type="min"/>
        <cfvo type="max"/>
        <color rgb="FFFFEF9C"/>
        <color rgb="FF63BE7B"/>
      </colorScale>
    </cfRule>
    <cfRule type="colorScale" priority="27923">
      <colorScale>
        <cfvo type="min"/>
        <cfvo type="max"/>
        <color rgb="FFFFEF9C"/>
        <color rgb="FF63BE7B"/>
      </colorScale>
    </cfRule>
  </conditionalFormatting>
  <conditionalFormatting sqref="V2:V3">
    <cfRule type="colorScale" priority="2676">
      <colorScale>
        <cfvo type="min"/>
        <cfvo type="max"/>
        <color rgb="FFFFEF9C"/>
        <color rgb="FF63BE7B"/>
      </colorScale>
    </cfRule>
  </conditionalFormatting>
  <conditionalFormatting sqref="V4">
    <cfRule type="colorScale" priority="2433">
      <colorScale>
        <cfvo type="min"/>
        <cfvo type="percentile" val="50"/>
        <cfvo type="max"/>
        <color rgb="FF63BE7B"/>
        <color rgb="FFFCFCFF"/>
        <color rgb="FFF8696B"/>
      </colorScale>
    </cfRule>
    <cfRule type="colorScale" priority="2481">
      <colorScale>
        <cfvo type="min"/>
        <cfvo type="percentile" val="50"/>
        <cfvo type="max"/>
        <color rgb="FF63BE7B"/>
        <color rgb="FFFCFCFF"/>
        <color rgb="FFF8696B"/>
      </colorScale>
    </cfRule>
    <cfRule type="colorScale" priority="2619">
      <colorScale>
        <cfvo type="min"/>
        <cfvo type="percentile" val="50"/>
        <cfvo type="max"/>
        <color rgb="FF63BE7B"/>
        <color rgb="FFFCFCFF"/>
        <color rgb="FFF8696B"/>
      </colorScale>
    </cfRule>
    <cfRule type="colorScale" priority="2620">
      <colorScale>
        <cfvo type="min"/>
        <cfvo type="percentile" val="50"/>
        <cfvo type="max"/>
        <color rgb="FF63BE7B"/>
        <color rgb="FFFCFCFF"/>
        <color rgb="FFF8696B"/>
      </colorScale>
    </cfRule>
    <cfRule type="colorScale" priority="2621">
      <colorScale>
        <cfvo type="min"/>
        <cfvo type="max"/>
        <color rgb="FF63BE7B"/>
        <color rgb="FFFCFCFF"/>
      </colorScale>
    </cfRule>
    <cfRule type="colorScale" priority="2622">
      <colorScale>
        <cfvo type="min"/>
        <cfvo type="percentile" val="50"/>
        <cfvo type="max"/>
        <color rgb="FF63BE7B"/>
        <color rgb="FFFCFCFF"/>
        <color rgb="FFF8696B"/>
      </colorScale>
    </cfRule>
    <cfRule type="colorScale" priority="2623">
      <colorScale>
        <cfvo type="min"/>
        <cfvo type="percentile" val="50"/>
        <cfvo type="max"/>
        <color rgb="FF63BE7B"/>
        <color rgb="FFFCFCFF"/>
        <color rgb="FFF8696B"/>
      </colorScale>
    </cfRule>
    <cfRule type="colorScale" priority="2646">
      <colorScale>
        <cfvo type="min"/>
        <cfvo type="percentile" val="50"/>
        <cfvo type="max"/>
        <color rgb="FF63BE7B"/>
        <color rgb="FFFCFCFF"/>
        <color rgb="FFF8696B"/>
      </colorScale>
    </cfRule>
  </conditionalFormatting>
  <conditionalFormatting sqref="V5">
    <cfRule type="colorScale" priority="2681">
      <colorScale>
        <cfvo type="min"/>
        <cfvo type="max"/>
        <color rgb="FFFFEF9C"/>
        <color rgb="FF63BE7B"/>
      </colorScale>
    </cfRule>
    <cfRule type="colorScale" priority="2682">
      <colorScale>
        <cfvo type="min"/>
        <cfvo type="max"/>
        <color rgb="FFFFEF9C"/>
        <color rgb="FF63BE7B"/>
      </colorScale>
    </cfRule>
  </conditionalFormatting>
  <conditionalFormatting sqref="V5:V9 V11">
    <cfRule type="colorScale" priority="27931">
      <colorScale>
        <cfvo type="min"/>
        <cfvo type="max"/>
        <color rgb="FFFFEF9C"/>
        <color rgb="FF63BE7B"/>
      </colorScale>
    </cfRule>
  </conditionalFormatting>
  <conditionalFormatting sqref="V6">
    <cfRule type="colorScale" priority="2683">
      <colorScale>
        <cfvo type="min"/>
        <cfvo type="max"/>
        <color rgb="FFFFEF9C"/>
        <color rgb="FF63BE7B"/>
      </colorScale>
    </cfRule>
  </conditionalFormatting>
  <conditionalFormatting sqref="V7">
    <cfRule type="colorScale" priority="2684">
      <colorScale>
        <cfvo type="min"/>
        <cfvo type="max"/>
        <color rgb="FFFFEF9C"/>
        <color rgb="FF63BE7B"/>
      </colorScale>
    </cfRule>
    <cfRule type="colorScale" priority="2702">
      <colorScale>
        <cfvo type="min"/>
        <cfvo type="max"/>
        <color rgb="FFFFEF9C"/>
        <color rgb="FF63BE7B"/>
      </colorScale>
    </cfRule>
  </conditionalFormatting>
  <conditionalFormatting sqref="V8">
    <cfRule type="colorScale" priority="2703">
      <colorScale>
        <cfvo type="min"/>
        <cfvo type="max"/>
        <color rgb="FFFFEF9C"/>
        <color rgb="FF63BE7B"/>
      </colorScale>
    </cfRule>
    <cfRule type="colorScale" priority="2704">
      <colorScale>
        <cfvo type="min"/>
        <cfvo type="percentile" val="50"/>
        <cfvo type="max"/>
        <color rgb="FFF8696B"/>
        <color rgb="FFFFEB84"/>
        <color rgb="FF63BE7B"/>
      </colorScale>
    </cfRule>
  </conditionalFormatting>
  <conditionalFormatting sqref="V8:V9 V11">
    <cfRule type="colorScale" priority="2705">
      <colorScale>
        <cfvo type="min"/>
        <cfvo type="max"/>
        <color rgb="FFFFEF9C"/>
        <color rgb="FF63BE7B"/>
      </colorScale>
    </cfRule>
  </conditionalFormatting>
  <conditionalFormatting sqref="V8:V9 V11">
    <cfRule type="colorScale" priority="2706">
      <colorScale>
        <cfvo type="min"/>
        <cfvo type="max"/>
        <color rgb="FFFFEF9C"/>
        <color rgb="FF63BE7B"/>
      </colorScale>
    </cfRule>
    <cfRule type="colorScale" priority="2707">
      <colorScale>
        <cfvo type="min"/>
        <cfvo type="max"/>
        <color rgb="FFFFEF9C"/>
        <color rgb="FF63BE7B"/>
      </colorScale>
    </cfRule>
  </conditionalFormatting>
  <conditionalFormatting sqref="V9">
    <cfRule type="colorScale" priority="2708">
      <colorScale>
        <cfvo type="min"/>
        <cfvo type="max"/>
        <color rgb="FFFFEF9C"/>
        <color rgb="FF63BE7B"/>
      </colorScale>
    </cfRule>
    <cfRule type="colorScale" priority="2709">
      <colorScale>
        <cfvo type="min"/>
        <cfvo type="percentile" val="50"/>
        <cfvo type="max"/>
        <color rgb="FFF8696B"/>
        <color rgb="FFFFEB84"/>
        <color rgb="FF63BE7B"/>
      </colorScale>
    </cfRule>
    <cfRule type="colorScale" priority="2710">
      <colorScale>
        <cfvo type="min"/>
        <cfvo type="percentile" val="50"/>
        <cfvo type="max"/>
        <color rgb="FFF8696B"/>
        <color rgb="FFFFEB84"/>
        <color rgb="FF63BE7B"/>
      </colorScale>
    </cfRule>
  </conditionalFormatting>
  <conditionalFormatting sqref="V11">
    <cfRule type="colorScale" priority="2713">
      <colorScale>
        <cfvo type="min"/>
        <cfvo type="max"/>
        <color rgb="FFFFEF9C"/>
        <color rgb="FF63BE7B"/>
      </colorScale>
    </cfRule>
    <cfRule type="colorScale" priority="2714">
      <colorScale>
        <cfvo type="min"/>
        <cfvo type="percentile" val="50"/>
        <cfvo type="max"/>
        <color rgb="FFF8696B"/>
        <color rgb="FFFFEB84"/>
        <color rgb="FF63BE7B"/>
      </colorScale>
    </cfRule>
  </conditionalFormatting>
  <conditionalFormatting sqref="W2:W3 W5:W6">
    <cfRule type="colorScale" priority="3009">
      <colorScale>
        <cfvo type="min"/>
        <cfvo type="percentile" val="50"/>
        <cfvo type="max"/>
        <color rgb="FF63BE7B"/>
        <color rgb="FFFCFCFF"/>
        <color rgb="FFF8696B"/>
      </colorScale>
    </cfRule>
    <cfRule type="colorScale" priority="3010">
      <colorScale>
        <cfvo type="min"/>
        <cfvo type="max"/>
        <color rgb="FF63BE7B"/>
        <color rgb="FFFCFCFF"/>
      </colorScale>
    </cfRule>
    <cfRule type="colorScale" priority="3011">
      <colorScale>
        <cfvo type="min"/>
        <cfvo type="percentile" val="50"/>
        <cfvo type="max"/>
        <color rgb="FF63BE7B"/>
        <color rgb="FFFCFCFF"/>
        <color rgb="FFF8696B"/>
      </colorScale>
    </cfRule>
  </conditionalFormatting>
  <conditionalFormatting sqref="W27:W31 W2:W3 W5:W9 W11">
    <cfRule type="colorScale" priority="27933">
      <colorScale>
        <cfvo type="min"/>
        <cfvo type="percentile" val="50"/>
        <cfvo type="max"/>
        <color rgb="FF63BE7B"/>
        <color rgb="FFFCFCFF"/>
        <color rgb="FFF8696B"/>
      </colorScale>
    </cfRule>
  </conditionalFormatting>
  <conditionalFormatting sqref="W4">
    <cfRule type="colorScale" priority="2432">
      <colorScale>
        <cfvo type="min"/>
        <cfvo type="percentile" val="50"/>
        <cfvo type="max"/>
        <color rgb="FF63BE7B"/>
        <color rgb="FFFCFCFF"/>
        <color rgb="FFF8696B"/>
      </colorScale>
    </cfRule>
    <cfRule type="colorScale" priority="2480">
      <colorScale>
        <cfvo type="min"/>
        <cfvo type="percentile" val="50"/>
        <cfvo type="max"/>
        <color rgb="FF63BE7B"/>
        <color rgb="FFFCFCFF"/>
        <color rgb="FFF8696B"/>
      </colorScale>
    </cfRule>
    <cfRule type="colorScale" priority="2624">
      <colorScale>
        <cfvo type="min"/>
        <cfvo type="percentile" val="50"/>
        <cfvo type="max"/>
        <color rgb="FF63BE7B"/>
        <color rgb="FFFCFCFF"/>
        <color rgb="FFF8696B"/>
      </colorScale>
    </cfRule>
    <cfRule type="colorScale" priority="2625">
      <colorScale>
        <cfvo type="min"/>
        <cfvo type="max"/>
        <color rgb="FF63BE7B"/>
        <color rgb="FFFCFCFF"/>
      </colorScale>
    </cfRule>
    <cfRule type="colorScale" priority="2626">
      <colorScale>
        <cfvo type="min"/>
        <cfvo type="percentile" val="50"/>
        <cfvo type="max"/>
        <color rgb="FF63BE7B"/>
        <color rgb="FFFCFCFF"/>
        <color rgb="FFF8696B"/>
      </colorScale>
    </cfRule>
    <cfRule type="colorScale" priority="2627">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onditionalFormatting>
  <conditionalFormatting sqref="W27:W31 W7:W9 W11">
    <cfRule type="colorScale" priority="27935">
      <colorScale>
        <cfvo type="min"/>
        <cfvo type="percentile" val="50"/>
        <cfvo type="max"/>
        <color rgb="FF63BE7B"/>
        <color rgb="FFFCFCFF"/>
        <color rgb="FFF8696B"/>
      </colorScale>
    </cfRule>
    <cfRule type="colorScale" priority="27936">
      <colorScale>
        <cfvo type="min"/>
        <cfvo type="max"/>
        <color rgb="FF63BE7B"/>
        <color rgb="FFFCFCFF"/>
      </colorScale>
    </cfRule>
    <cfRule type="colorScale" priority="27937">
      <colorScale>
        <cfvo type="min"/>
        <cfvo type="percentile" val="50"/>
        <cfvo type="max"/>
        <color rgb="FF63BE7B"/>
        <color rgb="FFFCFCFF"/>
        <color rgb="FFF8696B"/>
      </colorScale>
    </cfRule>
  </conditionalFormatting>
  <conditionalFormatting sqref="D2:D9 D11">
    <cfRule type="colorScale" priority="2431">
      <colorScale>
        <cfvo type="min"/>
        <cfvo type="percentile" val="50"/>
        <cfvo type="max"/>
        <color rgb="FFF8696B"/>
        <color rgb="FFFCFCFF"/>
        <color rgb="FF63BE7B"/>
      </colorScale>
    </cfRule>
  </conditionalFormatting>
  <conditionalFormatting sqref="D12:D14">
    <cfRule type="colorScale" priority="2278">
      <colorScale>
        <cfvo type="min"/>
        <cfvo type="percentile" val="50"/>
        <cfvo type="max"/>
        <color rgb="FFF8696B"/>
        <color rgb="FFFCFCFF"/>
        <color rgb="FF63BE7B"/>
      </colorScale>
    </cfRule>
  </conditionalFormatting>
  <conditionalFormatting sqref="D12:D15">
    <cfRule type="colorScale" priority="2235">
      <colorScale>
        <cfvo type="min"/>
        <cfvo type="percentile" val="50"/>
        <cfvo type="max"/>
        <color rgb="FFF8696B"/>
        <color rgb="FFFCFCFF"/>
        <color rgb="FF63BE7B"/>
      </colorScale>
    </cfRule>
  </conditionalFormatting>
  <conditionalFormatting sqref="D12">
    <cfRule type="colorScale" priority="2248">
      <colorScale>
        <cfvo type="min"/>
        <cfvo type="percentile" val="50"/>
        <cfvo type="max"/>
        <color rgb="FFF8696B"/>
        <color rgb="FFFCFCFF"/>
        <color rgb="FF63BE7B"/>
      </colorScale>
    </cfRule>
    <cfRule type="colorScale" priority="2253">
      <colorScale>
        <cfvo type="min"/>
        <cfvo type="percentile" val="50"/>
        <cfvo type="max"/>
        <color rgb="FFF8696B"/>
        <color rgb="FFFCFCFF"/>
        <color rgb="FF63BE7B"/>
      </colorScale>
    </cfRule>
  </conditionalFormatting>
  <conditionalFormatting sqref="E12">
    <cfRule type="colorScale" priority="2247">
      <colorScale>
        <cfvo type="min"/>
        <cfvo type="max"/>
        <color rgb="FFFCFCFF"/>
        <color rgb="FF63BE7B"/>
      </colorScale>
    </cfRule>
    <cfRule type="colorScale" priority="2254">
      <colorScale>
        <cfvo type="min"/>
        <cfvo type="max"/>
        <color rgb="FFFCFCFF"/>
        <color rgb="FF63BE7B"/>
      </colorScale>
    </cfRule>
  </conditionalFormatting>
  <conditionalFormatting sqref="N12:N13 E12">
    <cfRule type="colorScale" priority="2272">
      <colorScale>
        <cfvo type="min"/>
        <cfvo type="max"/>
        <color rgb="FFFCFCFF"/>
        <color rgb="FF63BE7B"/>
      </colorScale>
    </cfRule>
    <cfRule type="colorScale" priority="2273">
      <colorScale>
        <cfvo type="min"/>
        <cfvo type="max"/>
        <color rgb="FFFCFCFF"/>
        <color rgb="FF63BE7B"/>
      </colorScale>
    </cfRule>
    <cfRule type="colorScale" priority="2274">
      <colorScale>
        <cfvo type="min"/>
        <cfvo type="percentile" val="50"/>
        <cfvo type="max"/>
        <color rgb="FFF8696B"/>
        <color rgb="FFFFEB84"/>
        <color rgb="FF63BE7B"/>
      </colorScale>
    </cfRule>
    <cfRule type="colorScale" priority="2275">
      <colorScale>
        <cfvo type="min"/>
        <cfvo type="max"/>
        <color rgb="FFFFEF9C"/>
        <color rgb="FF63BE7B"/>
      </colorScale>
    </cfRule>
  </conditionalFormatting>
  <conditionalFormatting sqref="N12:N13">
    <cfRule type="colorScale" priority="2255">
      <colorScale>
        <cfvo type="min"/>
        <cfvo type="max"/>
        <color rgb="FFFCFCFF"/>
        <color rgb="FF63BE7B"/>
      </colorScale>
    </cfRule>
  </conditionalFormatting>
  <conditionalFormatting sqref="O12">
    <cfRule type="colorScale" priority="2244">
      <colorScale>
        <cfvo type="min"/>
        <cfvo type="percentile" val="50"/>
        <cfvo type="max"/>
        <color rgb="FF63BE7B"/>
        <color rgb="FFFCFCFF"/>
        <color rgb="FFF8696B"/>
      </colorScale>
    </cfRule>
    <cfRule type="colorScale" priority="2257">
      <colorScale>
        <cfvo type="min"/>
        <cfvo type="percentile" val="50"/>
        <cfvo type="max"/>
        <color rgb="FF63BE7B"/>
        <color rgb="FFFCFCFF"/>
        <color rgb="FFF8696B"/>
      </colorScale>
    </cfRule>
    <cfRule type="colorScale" priority="2258">
      <colorScale>
        <cfvo type="min"/>
        <cfvo type="percentile" val="50"/>
        <cfvo type="max"/>
        <color rgb="FF63BE7B"/>
        <color rgb="FFFCFCFF"/>
        <color rgb="FFF8696B"/>
      </colorScale>
    </cfRule>
    <cfRule type="colorScale" priority="2259">
      <colorScale>
        <cfvo type="min"/>
        <cfvo type="percentile" val="50"/>
        <cfvo type="max"/>
        <color rgb="FF63BE7B"/>
        <color rgb="FFFCFCFF"/>
        <color rgb="FFF8696B"/>
      </colorScale>
    </cfRule>
  </conditionalFormatting>
  <conditionalFormatting sqref="P12">
    <cfRule type="colorScale" priority="2243">
      <colorScale>
        <cfvo type="min"/>
        <cfvo type="percentile" val="50"/>
        <cfvo type="max"/>
        <color rgb="FF63BE7B"/>
        <color rgb="FFFCFCFF"/>
        <color rgb="FFF8696B"/>
      </colorScale>
    </cfRule>
    <cfRule type="colorScale" priority="2260">
      <colorScale>
        <cfvo type="min"/>
        <cfvo type="percentile" val="50"/>
        <cfvo type="max"/>
        <color rgb="FF63BE7B"/>
        <color rgb="FFFCFCFF"/>
        <color rgb="FFF8696B"/>
      </colorScale>
    </cfRule>
    <cfRule type="colorScale" priority="2261">
      <colorScale>
        <cfvo type="min"/>
        <cfvo type="percentile" val="50"/>
        <cfvo type="max"/>
        <color rgb="FF63BE7B"/>
        <color rgb="FFFCFCFF"/>
        <color rgb="FFF8696B"/>
      </colorScale>
    </cfRule>
    <cfRule type="colorScale" priority="2262">
      <colorScale>
        <cfvo type="min"/>
        <cfvo type="percentile" val="50"/>
        <cfvo type="max"/>
        <color rgb="FF63BE7B"/>
        <color rgb="FFFCFCFF"/>
        <color rgb="FFF8696B"/>
      </colorScale>
    </cfRule>
  </conditionalFormatting>
  <conditionalFormatting sqref="Q12">
    <cfRule type="colorScale" priority="2241">
      <colorScale>
        <cfvo type="min"/>
        <cfvo type="percentile" val="50"/>
        <cfvo type="max"/>
        <color rgb="FFF8696B"/>
        <color rgb="FFFCFCFF"/>
        <color rgb="FF63BE7B"/>
      </colorScale>
    </cfRule>
    <cfRule type="colorScale" priority="2242">
      <colorScale>
        <cfvo type="min"/>
        <cfvo type="max"/>
        <color rgb="FFFFEF9C"/>
        <color rgb="FF63BE7B"/>
      </colorScale>
    </cfRule>
    <cfRule type="colorScale" priority="2263">
      <colorScale>
        <cfvo type="min"/>
        <cfvo type="max"/>
        <color rgb="FFFFEF9C"/>
        <color rgb="FF63BE7B"/>
      </colorScale>
    </cfRule>
    <cfRule type="colorScale" priority="2264">
      <colorScale>
        <cfvo type="min"/>
        <cfvo type="percentile" val="50"/>
        <cfvo type="max"/>
        <color rgb="FFF8696B"/>
        <color rgb="FFFCFCFF"/>
        <color rgb="FF63BE7B"/>
      </colorScale>
    </cfRule>
  </conditionalFormatting>
  <conditionalFormatting sqref="Q12:U12 W12">
    <cfRule type="colorScale" priority="2249">
      <colorScale>
        <cfvo type="min"/>
        <cfvo type="max"/>
        <color rgb="FFFFEF9C"/>
        <color rgb="FF63BE7B"/>
      </colorScale>
    </cfRule>
    <cfRule type="colorScale" priority="2250">
      <colorScale>
        <cfvo type="min"/>
        <cfvo type="max"/>
        <color rgb="FFFFEF9C"/>
        <color rgb="FF63BE7B"/>
      </colorScale>
    </cfRule>
    <cfRule type="colorScale" priority="2251">
      <colorScale>
        <cfvo type="min"/>
        <cfvo type="max"/>
        <color rgb="FFFFEF9C"/>
        <color rgb="FF63BE7B"/>
      </colorScale>
    </cfRule>
  </conditionalFormatting>
  <conditionalFormatting sqref="R12:S12">
    <cfRule type="colorScale" priority="2240">
      <colorScale>
        <cfvo type="min"/>
        <cfvo type="max"/>
        <color rgb="FFFCFCFF"/>
        <color rgb="FF63BE7B"/>
      </colorScale>
    </cfRule>
    <cfRule type="colorScale" priority="2265">
      <colorScale>
        <cfvo type="min"/>
        <cfvo type="max"/>
        <color rgb="FFFFEF9C"/>
        <color rgb="FF63BE7B"/>
      </colorScale>
    </cfRule>
    <cfRule type="colorScale" priority="2266">
      <colorScale>
        <cfvo type="min"/>
        <cfvo type="max"/>
        <color rgb="FFFCFCFF"/>
        <color rgb="FF63BE7B"/>
      </colorScale>
    </cfRule>
  </conditionalFormatting>
  <conditionalFormatting sqref="T12">
    <cfRule type="colorScale" priority="2239">
      <colorScale>
        <cfvo type="min"/>
        <cfvo type="max"/>
        <color rgb="FFFCFCFF"/>
        <color rgb="FF63BE7B"/>
      </colorScale>
    </cfRule>
    <cfRule type="colorScale" priority="2267">
      <colorScale>
        <cfvo type="min"/>
        <cfvo type="max"/>
        <color rgb="FFFFEF9C"/>
        <color rgb="FF63BE7B"/>
      </colorScale>
    </cfRule>
    <cfRule type="colorScale" priority="2268">
      <colorScale>
        <cfvo type="min"/>
        <cfvo type="max"/>
        <color rgb="FFFCFCFF"/>
        <color rgb="FF63BE7B"/>
      </colorScale>
    </cfRule>
  </conditionalFormatting>
  <conditionalFormatting sqref="U12">
    <cfRule type="colorScale" priority="2238">
      <colorScale>
        <cfvo type="min"/>
        <cfvo type="max"/>
        <color rgb="FFFCFCFF"/>
        <color rgb="FF63BE7B"/>
      </colorScale>
    </cfRule>
    <cfRule type="colorScale" priority="2269">
      <colorScale>
        <cfvo type="min"/>
        <cfvo type="max"/>
        <color rgb="FFFCFCFF"/>
        <color rgb="FF63BE7B"/>
      </colorScale>
    </cfRule>
  </conditionalFormatting>
  <conditionalFormatting sqref="V12">
    <cfRule type="colorScale" priority="2236">
      <colorScale>
        <cfvo type="min"/>
        <cfvo type="max"/>
        <color rgb="FFFFEF9C"/>
        <color rgb="FF63BE7B"/>
      </colorScale>
    </cfRule>
  </conditionalFormatting>
  <conditionalFormatting sqref="U12 W12">
    <cfRule type="colorScale" priority="2252">
      <colorScale>
        <cfvo type="min"/>
        <cfvo type="max"/>
        <color rgb="FFFFEF9C"/>
        <color rgb="FF63BE7B"/>
      </colorScale>
    </cfRule>
  </conditionalFormatting>
  <conditionalFormatting sqref="W12">
    <cfRule type="colorScale" priority="2237">
      <colorScale>
        <cfvo type="min"/>
        <cfvo type="percentile" val="50"/>
        <cfvo type="max"/>
        <color rgb="FF63BE7B"/>
        <color rgb="FFFCFCFF"/>
        <color rgb="FFF8696B"/>
      </colorScale>
    </cfRule>
    <cfRule type="colorScale" priority="2270">
      <colorScale>
        <cfvo type="min"/>
        <cfvo type="percentile" val="50"/>
        <cfvo type="max"/>
        <color rgb="FF63BE7B"/>
        <color rgb="FFFCFCFF"/>
        <color rgb="FFF8696B"/>
      </colorScale>
    </cfRule>
    <cfRule type="colorScale" priority="2271">
      <colorScale>
        <cfvo type="min"/>
        <cfvo type="max"/>
        <color rgb="FF63BE7B"/>
        <color rgb="FFFCFCFF"/>
      </colorScale>
    </cfRule>
  </conditionalFormatting>
  <conditionalFormatting sqref="D12:D14">
    <cfRule type="colorScale" priority="2281">
      <colorScale>
        <cfvo type="min"/>
        <cfvo type="percentile" val="50"/>
        <cfvo type="max"/>
        <color rgb="FFF8696B"/>
        <color rgb="FFFCFCFF"/>
        <color rgb="FF63BE7B"/>
      </colorScale>
    </cfRule>
  </conditionalFormatting>
  <conditionalFormatting sqref="D12:D14">
    <cfRule type="colorScale" priority="2282">
      <colorScale>
        <cfvo type="min"/>
        <cfvo type="percentile" val="50"/>
        <cfvo type="max"/>
        <color rgb="FFF8696B"/>
        <color rgb="FFFCFCFF"/>
        <color rgb="FF63BE7B"/>
      </colorScale>
    </cfRule>
  </conditionalFormatting>
  <conditionalFormatting sqref="D12:D15">
    <cfRule type="colorScale" priority="2283">
      <colorScale>
        <cfvo type="min"/>
        <cfvo type="percentile" val="50"/>
        <cfvo type="max"/>
        <color rgb="FFF8696B"/>
        <color rgb="FFFCFCFF"/>
        <color rgb="FF63BE7B"/>
      </colorScale>
    </cfRule>
  </conditionalFormatting>
  <conditionalFormatting sqref="E12:E14">
    <cfRule type="colorScale" priority="2284">
      <colorScale>
        <cfvo type="min"/>
        <cfvo type="max"/>
        <color rgb="FFFCFCFF"/>
        <color rgb="FF63BE7B"/>
      </colorScale>
    </cfRule>
  </conditionalFormatting>
  <conditionalFormatting sqref="E12:E14">
    <cfRule type="colorScale" priority="2285">
      <colorScale>
        <cfvo type="min"/>
        <cfvo type="percentile" val="50"/>
        <cfvo type="max"/>
        <color rgb="FFF8696B"/>
        <color rgb="FFFCFCFF"/>
        <color rgb="FF63BE7B"/>
      </colorScale>
    </cfRule>
    <cfRule type="colorScale" priority="2286">
      <colorScale>
        <cfvo type="min"/>
        <cfvo type="max"/>
        <color rgb="FFFCFCFF"/>
        <color rgb="FF63BE7B"/>
      </colorScale>
    </cfRule>
  </conditionalFormatting>
  <conditionalFormatting sqref="E12:E14">
    <cfRule type="colorScale" priority="2287">
      <colorScale>
        <cfvo type="min"/>
        <cfvo type="percentile" val="50"/>
        <cfvo type="max"/>
        <color rgb="FFF8696B"/>
        <color rgb="FFFCFCFF"/>
        <color rgb="FF63BE7B"/>
      </colorScale>
    </cfRule>
  </conditionalFormatting>
  <conditionalFormatting sqref="E12:E15">
    <cfRule type="colorScale" priority="2288">
      <colorScale>
        <cfvo type="min"/>
        <cfvo type="max"/>
        <color rgb="FFFCFCFF"/>
        <color rgb="FF63BE7B"/>
      </colorScale>
    </cfRule>
  </conditionalFormatting>
  <conditionalFormatting sqref="O12:O14">
    <cfRule type="colorScale" priority="2319">
      <colorScale>
        <cfvo type="min"/>
        <cfvo type="percentile" val="50"/>
        <cfvo type="max"/>
        <color rgb="FF63BE7B"/>
        <color rgb="FFFCFCFF"/>
        <color rgb="FFF8696B"/>
      </colorScale>
    </cfRule>
  </conditionalFormatting>
  <conditionalFormatting sqref="O12:O14">
    <cfRule type="colorScale" priority="2320">
      <colorScale>
        <cfvo type="min"/>
        <cfvo type="percentile" val="50"/>
        <cfvo type="max"/>
        <color rgb="FF63BE7B"/>
        <color rgb="FFFCFCFF"/>
        <color rgb="FFF8696B"/>
      </colorScale>
    </cfRule>
  </conditionalFormatting>
  <conditionalFormatting sqref="O12:O15">
    <cfRule type="colorScale" priority="2321">
      <colorScale>
        <cfvo type="min"/>
        <cfvo type="percentile" val="50"/>
        <cfvo type="max"/>
        <color rgb="FF63BE7B"/>
        <color rgb="FFFCFCFF"/>
        <color rgb="FFF8696B"/>
      </colorScale>
    </cfRule>
  </conditionalFormatting>
  <conditionalFormatting sqref="P12:P14">
    <cfRule type="colorScale" priority="2322">
      <colorScale>
        <cfvo type="min"/>
        <cfvo type="percentile" val="50"/>
        <cfvo type="max"/>
        <color rgb="FF63BE7B"/>
        <color rgb="FFFCFCFF"/>
        <color rgb="FFF8696B"/>
      </colorScale>
    </cfRule>
    <cfRule type="colorScale" priority="2323">
      <colorScale>
        <cfvo type="min"/>
        <cfvo type="max"/>
        <color rgb="FFFCFCFF"/>
        <color rgb="FFF8696B"/>
      </colorScale>
    </cfRule>
  </conditionalFormatting>
  <conditionalFormatting sqref="P12:P14">
    <cfRule type="colorScale" priority="2324">
      <colorScale>
        <cfvo type="min"/>
        <cfvo type="percentile" val="50"/>
        <cfvo type="max"/>
        <color rgb="FF63BE7B"/>
        <color rgb="FFFCFCFF"/>
        <color rgb="FFF8696B"/>
      </colorScale>
    </cfRule>
  </conditionalFormatting>
  <conditionalFormatting sqref="P12:P15">
    <cfRule type="colorScale" priority="2325">
      <colorScale>
        <cfvo type="min"/>
        <cfvo type="percentile" val="50"/>
        <cfvo type="max"/>
        <color rgb="FF63BE7B"/>
        <color rgb="FFFCFCFF"/>
        <color rgb="FFF8696B"/>
      </colorScale>
    </cfRule>
  </conditionalFormatting>
  <conditionalFormatting sqref="Q12:Q14">
    <cfRule type="colorScale" priority="2326">
      <colorScale>
        <cfvo type="min"/>
        <cfvo type="percentile" val="50"/>
        <cfvo type="max"/>
        <color rgb="FFF8696B"/>
        <color rgb="FFFCFCFF"/>
        <color rgb="FF63BE7B"/>
      </colorScale>
    </cfRule>
    <cfRule type="colorScale" priority="2327">
      <colorScale>
        <cfvo type="min"/>
        <cfvo type="max"/>
        <color rgb="FFFCFCFF"/>
        <color rgb="FF63BE7B"/>
      </colorScale>
    </cfRule>
  </conditionalFormatting>
  <conditionalFormatting sqref="Q12:Q14">
    <cfRule type="colorScale" priority="2328">
      <colorScale>
        <cfvo type="min"/>
        <cfvo type="percentile" val="50"/>
        <cfvo type="max"/>
        <color rgb="FFF8696B"/>
        <color rgb="FFFCFCFF"/>
        <color rgb="FF63BE7B"/>
      </colorScale>
    </cfRule>
  </conditionalFormatting>
  <conditionalFormatting sqref="Q12:Q15">
    <cfRule type="colorScale" priority="2329">
      <colorScale>
        <cfvo type="min"/>
        <cfvo type="percentile" val="50"/>
        <cfvo type="max"/>
        <color rgb="FFF8696B"/>
        <color rgb="FFFCFCFF"/>
        <color rgb="FF63BE7B"/>
      </colorScale>
    </cfRule>
  </conditionalFormatting>
  <conditionalFormatting sqref="R12:R14">
    <cfRule type="colorScale" priority="2330">
      <colorScale>
        <cfvo type="min"/>
        <cfvo type="max"/>
        <color rgb="FFFCFCFF"/>
        <color rgb="FF63BE7B"/>
      </colorScale>
    </cfRule>
  </conditionalFormatting>
  <conditionalFormatting sqref="R12:R15">
    <cfRule type="colorScale" priority="2331">
      <colorScale>
        <cfvo type="min"/>
        <cfvo type="max"/>
        <color rgb="FFFCFCFF"/>
        <color rgb="FF63BE7B"/>
      </colorScale>
    </cfRule>
    <cfRule type="colorScale" priority="2332">
      <colorScale>
        <cfvo type="min"/>
        <cfvo type="percentile" val="50"/>
        <cfvo type="max"/>
        <color rgb="FFF8696B"/>
        <color rgb="FFFCFCFF"/>
        <color rgb="FF63BE7B"/>
      </colorScale>
    </cfRule>
  </conditionalFormatting>
  <conditionalFormatting sqref="R12:S14">
    <cfRule type="colorScale" priority="2333">
      <colorScale>
        <cfvo type="min"/>
        <cfvo type="max"/>
        <color rgb="FFFCFCFF"/>
        <color rgb="FF63BE7B"/>
      </colorScale>
    </cfRule>
  </conditionalFormatting>
  <conditionalFormatting sqref="R12:S14">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onditionalFormatting>
  <conditionalFormatting sqref="S12:S14">
    <cfRule type="colorScale" priority="2336">
      <colorScale>
        <cfvo type="min"/>
        <cfvo type="max"/>
        <color rgb="FFFCFCFF"/>
        <color rgb="FF63BE7B"/>
      </colorScale>
    </cfRule>
  </conditionalFormatting>
  <conditionalFormatting sqref="S12:S15">
    <cfRule type="colorScale" priority="2337">
      <colorScale>
        <cfvo type="min"/>
        <cfvo type="percentile" val="50"/>
        <cfvo type="max"/>
        <color rgb="FFF8696B"/>
        <color rgb="FFFCFCFF"/>
        <color rgb="FF63BE7B"/>
      </colorScale>
    </cfRule>
    <cfRule type="colorScale" priority="2338">
      <colorScale>
        <cfvo type="min"/>
        <cfvo type="max"/>
        <color rgb="FFFCFCFF"/>
        <color rgb="FF63BE7B"/>
      </colorScale>
    </cfRule>
  </conditionalFormatting>
  <conditionalFormatting sqref="T12:T14">
    <cfRule type="colorScale" priority="2339">
      <colorScale>
        <cfvo type="min"/>
        <cfvo type="percentile" val="50"/>
        <cfvo type="max"/>
        <color rgb="FFF8696B"/>
        <color rgb="FFFCFCFF"/>
        <color rgb="FF63BE7B"/>
      </colorScale>
    </cfRule>
    <cfRule type="colorScale" priority="2340">
      <colorScale>
        <cfvo type="min"/>
        <cfvo type="max"/>
        <color rgb="FFFCFCFF"/>
        <color rgb="FF63BE7B"/>
      </colorScale>
    </cfRule>
  </conditionalFormatting>
  <conditionalFormatting sqref="T12:T14">
    <cfRule type="colorScale" priority="2341">
      <colorScale>
        <cfvo type="min"/>
        <cfvo type="max"/>
        <color rgb="FFFCFCFF"/>
        <color rgb="FF63BE7B"/>
      </colorScale>
    </cfRule>
    <cfRule type="colorScale" priority="2342">
      <colorScale>
        <cfvo type="min"/>
        <cfvo type="percentile" val="50"/>
        <cfvo type="max"/>
        <color rgb="FFF8696B"/>
        <color rgb="FFFCFCFF"/>
        <color rgb="FF63BE7B"/>
      </colorScale>
    </cfRule>
  </conditionalFormatting>
  <conditionalFormatting sqref="T12:T15">
    <cfRule type="colorScale" priority="2343">
      <colorScale>
        <cfvo type="min"/>
        <cfvo type="percentile" val="50"/>
        <cfvo type="max"/>
        <color rgb="FFF8696B"/>
        <color rgb="FFFCFCFF"/>
        <color rgb="FF63BE7B"/>
      </colorScale>
    </cfRule>
    <cfRule type="colorScale" priority="2344">
      <colorScale>
        <cfvo type="min"/>
        <cfvo type="max"/>
        <color rgb="FFFCFCFF"/>
        <color rgb="FF63BE7B"/>
      </colorScale>
    </cfRule>
  </conditionalFormatting>
  <conditionalFormatting sqref="U12:U14">
    <cfRule type="colorScale" priority="2345">
      <colorScale>
        <cfvo type="min"/>
        <cfvo type="percentile" val="50"/>
        <cfvo type="max"/>
        <color rgb="FFF8696B"/>
        <color rgb="FFFCFCFF"/>
        <color rgb="FF63BE7B"/>
      </colorScale>
    </cfRule>
  </conditionalFormatting>
  <conditionalFormatting sqref="U12:U14">
    <cfRule type="colorScale" priority="2346">
      <colorScale>
        <cfvo type="min"/>
        <cfvo type="max"/>
        <color rgb="FFFCFCFF"/>
        <color rgb="FF63BE7B"/>
      </colorScale>
    </cfRule>
    <cfRule type="colorScale" priority="2347">
      <colorScale>
        <cfvo type="min"/>
        <cfvo type="percentile" val="50"/>
        <cfvo type="max"/>
        <color rgb="FFF8696B"/>
        <color rgb="FFFCFCFF"/>
        <color rgb="FF63BE7B"/>
      </colorScale>
    </cfRule>
  </conditionalFormatting>
  <conditionalFormatting sqref="U12:U15">
    <cfRule type="colorScale" priority="2348">
      <colorScale>
        <cfvo type="min"/>
        <cfvo type="percentile" val="50"/>
        <cfvo type="max"/>
        <color rgb="FFF8696B"/>
        <color rgb="FFFCFCFF"/>
        <color rgb="FF63BE7B"/>
      </colorScale>
    </cfRule>
  </conditionalFormatting>
  <conditionalFormatting sqref="V12:V14">
    <cfRule type="colorScale" priority="2349">
      <colorScale>
        <cfvo type="min"/>
        <cfvo type="max"/>
        <color rgb="FFFFEF9C"/>
        <color rgb="FF63BE7B"/>
      </colorScale>
    </cfRule>
    <cfRule type="colorScale" priority="2350">
      <colorScale>
        <cfvo type="min"/>
        <cfvo type="percentile" val="50"/>
        <cfvo type="max"/>
        <color rgb="FF63BE7B"/>
        <color rgb="FFFCFCFF"/>
        <color rgb="FFF8696B"/>
      </colorScale>
    </cfRule>
    <cfRule type="colorScale" priority="2351">
      <colorScale>
        <cfvo type="min"/>
        <cfvo type="percentile" val="50"/>
        <cfvo type="max"/>
        <color rgb="FF63BE7B"/>
        <color rgb="FFFCFCFF"/>
        <color rgb="FFF8696B"/>
      </colorScale>
    </cfRule>
    <cfRule type="colorScale" priority="2352">
      <colorScale>
        <cfvo type="min"/>
        <cfvo type="max"/>
        <color rgb="FF63BE7B"/>
        <color rgb="FFFCFCFF"/>
      </colorScale>
    </cfRule>
    <cfRule type="colorScale" priority="2353">
      <colorScale>
        <cfvo type="min"/>
        <cfvo type="percentile" val="50"/>
        <cfvo type="max"/>
        <color rgb="FF63BE7B"/>
        <color rgb="FFFCFCFF"/>
        <color rgb="FFF8696B"/>
      </colorScale>
    </cfRule>
    <cfRule type="colorScale" priority="2354">
      <colorScale>
        <cfvo type="min"/>
        <cfvo type="max"/>
        <color rgb="FFFFEF9C"/>
        <color rgb="FF63BE7B"/>
      </colorScale>
    </cfRule>
    <cfRule type="colorScale" priority="2355">
      <colorScale>
        <cfvo type="min"/>
        <cfvo type="max"/>
        <color rgb="FFFFEF9C"/>
        <color rgb="FF63BE7B"/>
      </colorScale>
    </cfRule>
    <cfRule type="colorScale" priority="2356">
      <colorScale>
        <cfvo type="min"/>
        <cfvo type="max"/>
        <color rgb="FFFFEF9C"/>
        <color rgb="FF63BE7B"/>
      </colorScale>
    </cfRule>
  </conditionalFormatting>
  <conditionalFormatting sqref="V12:V15">
    <cfRule type="colorScale" priority="2357">
      <colorScale>
        <cfvo type="min"/>
        <cfvo type="percentile" val="50"/>
        <cfvo type="max"/>
        <color rgb="FF63BE7B"/>
        <color rgb="FFFCFCFF"/>
        <color rgb="FFF8696B"/>
      </colorScale>
    </cfRule>
  </conditionalFormatting>
  <conditionalFormatting sqref="W12:W14">
    <cfRule type="colorScale" priority="2358">
      <colorScale>
        <cfvo type="min"/>
        <cfvo type="percentile" val="50"/>
        <cfvo type="max"/>
        <color rgb="FF63BE7B"/>
        <color rgb="FFFCFCFF"/>
        <color rgb="FFF8696B"/>
      </colorScale>
    </cfRule>
  </conditionalFormatting>
  <conditionalFormatting sqref="W12:W14">
    <cfRule type="colorScale" priority="2359">
      <colorScale>
        <cfvo type="min"/>
        <cfvo type="percentile" val="50"/>
        <cfvo type="max"/>
        <color rgb="FF63BE7B"/>
        <color rgb="FFFCFCFF"/>
        <color rgb="FFF8696B"/>
      </colorScale>
    </cfRule>
  </conditionalFormatting>
  <conditionalFormatting sqref="W12:W15">
    <cfRule type="colorScale" priority="2360">
      <colorScale>
        <cfvo type="min"/>
        <cfvo type="percentile" val="50"/>
        <cfvo type="max"/>
        <color rgb="FF63BE7B"/>
        <color rgb="FFFCFCFF"/>
        <color rgb="FFF8696B"/>
      </colorScale>
    </cfRule>
  </conditionalFormatting>
  <conditionalFormatting sqref="S12:S21 S32:S33">
    <cfRule type="colorScale" priority="2361">
      <colorScale>
        <cfvo type="min"/>
        <cfvo type="percentile" val="50"/>
        <cfvo type="max"/>
        <color rgb="FFF8696B"/>
        <color rgb="FFFCFCFF"/>
        <color rgb="FF63BE7B"/>
      </colorScale>
    </cfRule>
  </conditionalFormatting>
  <conditionalFormatting sqref="N12:N15">
    <cfRule type="colorScale" priority="2374">
      <colorScale>
        <cfvo type="min"/>
        <cfvo type="max"/>
        <color rgb="FFFCFCFF"/>
        <color rgb="FF63BE7B"/>
      </colorScale>
    </cfRule>
  </conditionalFormatting>
  <conditionalFormatting sqref="N12:N15">
    <cfRule type="colorScale" priority="2375">
      <colorScale>
        <cfvo type="min"/>
        <cfvo type="percentile" val="50"/>
        <cfvo type="max"/>
        <color rgb="FFF8696B"/>
        <color rgb="FFFCFCFF"/>
        <color rgb="FF63BE7B"/>
      </colorScale>
    </cfRule>
    <cfRule type="colorScale" priority="2376">
      <colorScale>
        <cfvo type="min"/>
        <cfvo type="max"/>
        <color rgb="FFFCFCFF"/>
        <color rgb="FF63BE7B"/>
      </colorScale>
    </cfRule>
  </conditionalFormatting>
  <conditionalFormatting sqref="N12:N15">
    <cfRule type="colorScale" priority="2377">
      <colorScale>
        <cfvo type="min"/>
        <cfvo type="max"/>
        <color rgb="FFFCFCFF"/>
        <color rgb="FF63BE7B"/>
      </colorScale>
    </cfRule>
    <cfRule type="colorScale" priority="2378">
      <colorScale>
        <cfvo type="min"/>
        <cfvo type="percentile" val="50"/>
        <cfvo type="max"/>
        <color rgb="FFF8696B"/>
        <color rgb="FFFCFCFF"/>
        <color rgb="FF63BE7B"/>
      </colorScale>
    </cfRule>
  </conditionalFormatting>
  <conditionalFormatting sqref="N12:N15">
    <cfRule type="colorScale" priority="2379">
      <colorScale>
        <cfvo type="min"/>
        <cfvo type="max"/>
        <color rgb="FFFCFCFF"/>
        <color rgb="FF63BE7B"/>
      </colorScale>
    </cfRule>
  </conditionalFormatting>
  <conditionalFormatting sqref="D12:D21 D32:D33">
    <cfRule type="colorScale" priority="2380">
      <colorScale>
        <cfvo type="min"/>
        <cfvo type="percentile" val="50"/>
        <cfvo type="max"/>
        <color rgb="FFF8696B"/>
        <color rgb="FFFCFCFF"/>
        <color rgb="FF63BE7B"/>
      </colorScale>
    </cfRule>
  </conditionalFormatting>
  <conditionalFormatting sqref="E12:E21 E32:E33">
    <cfRule type="colorScale" priority="2381">
      <colorScale>
        <cfvo type="min"/>
        <cfvo type="max"/>
        <color rgb="FFFCFCFF"/>
        <color rgb="FF63BE7B"/>
      </colorScale>
    </cfRule>
  </conditionalFormatting>
  <conditionalFormatting sqref="O12:O21 O32:O33">
    <cfRule type="colorScale" priority="2390">
      <colorScale>
        <cfvo type="min"/>
        <cfvo type="percentile" val="50"/>
        <cfvo type="max"/>
        <color rgb="FF63BE7B"/>
        <color rgb="FFFCFCFF"/>
        <color rgb="FFF8696B"/>
      </colorScale>
    </cfRule>
  </conditionalFormatting>
  <conditionalFormatting sqref="P12:P21 P32:P33">
    <cfRule type="colorScale" priority="2391">
      <colorScale>
        <cfvo type="min"/>
        <cfvo type="percentile" val="50"/>
        <cfvo type="max"/>
        <color rgb="FF63BE7B"/>
        <color rgb="FFFCFCFF"/>
        <color rgb="FFF8696B"/>
      </colorScale>
    </cfRule>
  </conditionalFormatting>
  <conditionalFormatting sqref="Q12:Q21 Q32:Q33">
    <cfRule type="colorScale" priority="2392">
      <colorScale>
        <cfvo type="min"/>
        <cfvo type="percentile" val="50"/>
        <cfvo type="max"/>
        <color rgb="FFF8696B"/>
        <color rgb="FFFCFCFF"/>
        <color rgb="FF63BE7B"/>
      </colorScale>
    </cfRule>
  </conditionalFormatting>
  <conditionalFormatting sqref="R12:R21 R32:R33">
    <cfRule type="colorScale" priority="2393">
      <colorScale>
        <cfvo type="min"/>
        <cfvo type="percentile" val="50"/>
        <cfvo type="max"/>
        <color rgb="FFF8696B"/>
        <color rgb="FFFCFCFF"/>
        <color rgb="FF63BE7B"/>
      </colorScale>
    </cfRule>
    <cfRule type="colorScale" priority="2394">
      <colorScale>
        <cfvo type="min"/>
        <cfvo type="max"/>
        <color rgb="FFFCFCFF"/>
        <color rgb="FF63BE7B"/>
      </colorScale>
    </cfRule>
  </conditionalFormatting>
  <conditionalFormatting sqref="S12:S20 S32:S33">
    <cfRule type="colorScale" priority="2395">
      <colorScale>
        <cfvo type="min"/>
        <cfvo type="percentile" val="50"/>
        <cfvo type="max"/>
        <color rgb="FFF8696B"/>
        <color rgb="FFFCFCFF"/>
        <color rgb="FF63BE7B"/>
      </colorScale>
    </cfRule>
  </conditionalFormatting>
  <conditionalFormatting sqref="T12:T21 T32:T33">
    <cfRule type="colorScale" priority="2396">
      <colorScale>
        <cfvo type="min"/>
        <cfvo type="percentile" val="50"/>
        <cfvo type="max"/>
        <color rgb="FFF8696B"/>
        <color rgb="FFFCFCFF"/>
        <color rgb="FF63BE7B"/>
      </colorScale>
    </cfRule>
  </conditionalFormatting>
  <conditionalFormatting sqref="U12:U21 U32:U33">
    <cfRule type="colorScale" priority="2397">
      <colorScale>
        <cfvo type="min"/>
        <cfvo type="percentile" val="50"/>
        <cfvo type="max"/>
        <color rgb="FFF8696B"/>
        <color rgb="FFFCFCFF"/>
        <color rgb="FF63BE7B"/>
      </colorScale>
    </cfRule>
  </conditionalFormatting>
  <conditionalFormatting sqref="V12:V21 V32:V33">
    <cfRule type="colorScale" priority="2398">
      <colorScale>
        <cfvo type="min"/>
        <cfvo type="percentile" val="50"/>
        <cfvo type="max"/>
        <color rgb="FF63BE7B"/>
        <color rgb="FFFCFCFF"/>
        <color rgb="FFF8696B"/>
      </colorScale>
    </cfRule>
  </conditionalFormatting>
  <conditionalFormatting sqref="W12:W21 W32:W33">
    <cfRule type="colorScale" priority="2399">
      <colorScale>
        <cfvo type="min"/>
        <cfvo type="percentile" val="50"/>
        <cfvo type="max"/>
        <color rgb="FF63BE7B"/>
        <color rgb="FFFCFCFF"/>
        <color rgb="FFF8696B"/>
      </colorScale>
    </cfRule>
  </conditionalFormatting>
  <conditionalFormatting sqref="N12:N27 N32:N33">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onditionalFormatting>
  <conditionalFormatting sqref="D12:D24 D32:D33">
    <cfRule type="colorScale" priority="2406">
      <colorScale>
        <cfvo type="min"/>
        <cfvo type="percentile" val="50"/>
        <cfvo type="max"/>
        <color rgb="FFF8696B"/>
        <color rgb="FFFCFCFF"/>
        <color rgb="FF63BE7B"/>
      </colorScale>
    </cfRule>
  </conditionalFormatting>
  <conditionalFormatting sqref="N12:N27 N32:N33">
    <cfRule type="colorScale" priority="2413">
      <colorScale>
        <cfvo type="min"/>
        <cfvo type="max"/>
        <color rgb="FFFCFCFF"/>
        <color rgb="FF63BE7B"/>
      </colorScale>
    </cfRule>
    <cfRule type="colorScale" priority="2414">
      <colorScale>
        <cfvo type="min"/>
        <cfvo type="percentile" val="50"/>
        <cfvo type="max"/>
        <color rgb="FFF8696B"/>
        <color rgb="FFFCFCFF"/>
        <color rgb="FF63BE7B"/>
      </colorScale>
    </cfRule>
  </conditionalFormatting>
  <conditionalFormatting sqref="O12:O24 O32:O33">
    <cfRule type="colorScale" priority="2415">
      <colorScale>
        <cfvo type="min"/>
        <cfvo type="percentile" val="50"/>
        <cfvo type="max"/>
        <color rgb="FF63BE7B"/>
        <color rgb="FFFCFCFF"/>
        <color rgb="FFF8696B"/>
      </colorScale>
    </cfRule>
  </conditionalFormatting>
  <conditionalFormatting sqref="P12:P24 P32:P33">
    <cfRule type="colorScale" priority="2416">
      <colorScale>
        <cfvo type="min"/>
        <cfvo type="percentile" val="50"/>
        <cfvo type="max"/>
        <color rgb="FF63BE7B"/>
        <color rgb="FFFCFCFF"/>
        <color rgb="FFF8696B"/>
      </colorScale>
    </cfRule>
  </conditionalFormatting>
  <conditionalFormatting sqref="Q12:Q24 Q32:Q33">
    <cfRule type="colorScale" priority="2417">
      <colorScale>
        <cfvo type="min"/>
        <cfvo type="percentile" val="50"/>
        <cfvo type="max"/>
        <color rgb="FFF8696B"/>
        <color rgb="FFFCFCFF"/>
        <color rgb="FF63BE7B"/>
      </colorScale>
    </cfRule>
  </conditionalFormatting>
  <conditionalFormatting sqref="R12:R24 R32:R33">
    <cfRule type="colorScale" priority="2418">
      <colorScale>
        <cfvo type="min"/>
        <cfvo type="max"/>
        <color rgb="FFFCFCFF"/>
        <color rgb="FF63BE7B"/>
      </colorScale>
    </cfRule>
    <cfRule type="colorScale" priority="2419">
      <colorScale>
        <cfvo type="min"/>
        <cfvo type="percentile" val="50"/>
        <cfvo type="max"/>
        <color rgb="FFF8696B"/>
        <color rgb="FFFCFCFF"/>
        <color rgb="FF63BE7B"/>
      </colorScale>
    </cfRule>
  </conditionalFormatting>
  <conditionalFormatting sqref="S12:S24 S32:S33">
    <cfRule type="colorScale" priority="2420">
      <colorScale>
        <cfvo type="min"/>
        <cfvo type="percentile" val="50"/>
        <cfvo type="max"/>
        <color rgb="FFF8696B"/>
        <color rgb="FFFCFCFF"/>
        <color rgb="FF63BE7B"/>
      </colorScale>
    </cfRule>
  </conditionalFormatting>
  <conditionalFormatting sqref="T12:T24 T32:T33">
    <cfRule type="colorScale" priority="2421">
      <colorScale>
        <cfvo type="min"/>
        <cfvo type="percentile" val="50"/>
        <cfvo type="max"/>
        <color rgb="FFF8696B"/>
        <color rgb="FFFCFCFF"/>
        <color rgb="FF63BE7B"/>
      </colorScale>
    </cfRule>
  </conditionalFormatting>
  <conditionalFormatting sqref="U12:U24 U32:U33">
    <cfRule type="colorScale" priority="2422">
      <colorScale>
        <cfvo type="min"/>
        <cfvo type="percentile" val="50"/>
        <cfvo type="max"/>
        <color rgb="FFF8696B"/>
        <color rgb="FFFCFCFF"/>
        <color rgb="FF63BE7B"/>
      </colorScale>
    </cfRule>
  </conditionalFormatting>
  <conditionalFormatting sqref="V12:V24 V32:V33">
    <cfRule type="colorScale" priority="2423">
      <colorScale>
        <cfvo type="min"/>
        <cfvo type="percentile" val="50"/>
        <cfvo type="max"/>
        <color rgb="FF63BE7B"/>
        <color rgb="FFFCFCFF"/>
        <color rgb="FFF8696B"/>
      </colorScale>
    </cfRule>
  </conditionalFormatting>
  <conditionalFormatting sqref="E12:E24 E32:E33">
    <cfRule type="colorScale" priority="2424">
      <colorScale>
        <cfvo type="min"/>
        <cfvo type="max"/>
        <color rgb="FFFCFCFF"/>
        <color rgb="FF63BE7B"/>
      </colorScale>
    </cfRule>
  </conditionalFormatting>
  <conditionalFormatting sqref="W12:W24 W32:W33">
    <cfRule type="colorScale" priority="2430">
      <colorScale>
        <cfvo type="min"/>
        <cfvo type="percentile" val="50"/>
        <cfvo type="max"/>
        <color rgb="FF63BE7B"/>
        <color rgb="FFFCFCFF"/>
        <color rgb="FFF8696B"/>
      </colorScale>
    </cfRule>
  </conditionalFormatting>
  <conditionalFormatting sqref="N13 E13">
    <cfRule type="colorScale" priority="2193">
      <colorScale>
        <cfvo type="min"/>
        <cfvo type="max"/>
        <color rgb="FFFCFCFF"/>
        <color rgb="FF63BE7B"/>
      </colorScale>
    </cfRule>
    <cfRule type="colorScale" priority="2194">
      <colorScale>
        <cfvo type="min"/>
        <cfvo type="max"/>
        <color rgb="FFFCFCFF"/>
        <color rgb="FF63BE7B"/>
      </colorScale>
    </cfRule>
    <cfRule type="colorScale" priority="2195">
      <colorScale>
        <cfvo type="min"/>
        <cfvo type="percentile" val="50"/>
        <cfvo type="max"/>
        <color rgb="FFF8696B"/>
        <color rgb="FFFFEB84"/>
        <color rgb="FF63BE7B"/>
      </colorScale>
    </cfRule>
    <cfRule type="colorScale" priority="2196">
      <colorScale>
        <cfvo type="min"/>
        <cfvo type="max"/>
        <color rgb="FFFFEF9C"/>
        <color rgb="FF63BE7B"/>
      </colorScale>
    </cfRule>
  </conditionalFormatting>
  <conditionalFormatting sqref="Q13:U13 W13">
    <cfRule type="colorScale" priority="2190">
      <colorScale>
        <cfvo type="min"/>
        <cfvo type="max"/>
        <color rgb="FFFFEF9C"/>
        <color rgb="FF63BE7B"/>
      </colorScale>
    </cfRule>
  </conditionalFormatting>
  <conditionalFormatting sqref="U13 W13">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V13">
    <cfRule type="colorScale" priority="2188">
      <colorScale>
        <cfvo type="min"/>
        <cfvo type="max"/>
        <color rgb="FFFFEF9C"/>
        <color rgb="FF63BE7B"/>
      </colorScale>
    </cfRule>
    <cfRule type="colorScale" priority="2189">
      <colorScale>
        <cfvo type="min"/>
        <cfvo type="max"/>
        <color rgb="FFFFEF9C"/>
        <color rgb="FF63BE7B"/>
      </colorScale>
    </cfRule>
  </conditionalFormatting>
  <conditionalFormatting sqref="D13:D14">
    <cfRule type="colorScale" priority="2197">
      <colorScale>
        <cfvo type="min"/>
        <cfvo type="percentile" val="50"/>
        <cfvo type="max"/>
        <color rgb="FFF8696B"/>
        <color rgb="FFFCFCFF"/>
        <color rgb="FF63BE7B"/>
      </colorScale>
    </cfRule>
  </conditionalFormatting>
  <conditionalFormatting sqref="D13:D14">
    <cfRule type="colorScale" priority="2198">
      <colorScale>
        <cfvo type="min"/>
        <cfvo type="percentile" val="50"/>
        <cfvo type="max"/>
        <color rgb="FFF8696B"/>
        <color rgb="FFFCFCFF"/>
        <color rgb="FF63BE7B"/>
      </colorScale>
    </cfRule>
  </conditionalFormatting>
  <conditionalFormatting sqref="E13:E14">
    <cfRule type="colorScale" priority="2199">
      <colorScale>
        <cfvo type="min"/>
        <cfvo type="max"/>
        <color rgb="FFFCFCFF"/>
        <color rgb="FF63BE7B"/>
      </colorScale>
    </cfRule>
  </conditionalFormatting>
  <conditionalFormatting sqref="E13:E14">
    <cfRule type="colorScale" priority="2200">
      <colorScale>
        <cfvo type="min"/>
        <cfvo type="max"/>
        <color rgb="FFFCFCFF"/>
        <color rgb="FF63BE7B"/>
      </colorScale>
    </cfRule>
  </conditionalFormatting>
  <conditionalFormatting sqref="O13:O14">
    <cfRule type="colorScale" priority="2215">
      <colorScale>
        <cfvo type="min"/>
        <cfvo type="percentile" val="50"/>
        <cfvo type="max"/>
        <color rgb="FF63BE7B"/>
        <color rgb="FFFCFCFF"/>
        <color rgb="FFF8696B"/>
      </colorScale>
    </cfRule>
  </conditionalFormatting>
  <conditionalFormatting sqref="O13:O14">
    <cfRule type="colorScale" priority="2216">
      <colorScale>
        <cfvo type="min"/>
        <cfvo type="percentile" val="50"/>
        <cfvo type="max"/>
        <color rgb="FF63BE7B"/>
        <color rgb="FFFCFCFF"/>
        <color rgb="FFF8696B"/>
      </colorScale>
    </cfRule>
  </conditionalFormatting>
  <conditionalFormatting sqref="P13:P14">
    <cfRule type="colorScale" priority="2217">
      <colorScale>
        <cfvo type="min"/>
        <cfvo type="percentile" val="50"/>
        <cfvo type="max"/>
        <color rgb="FF63BE7B"/>
        <color rgb="FFFCFCFF"/>
        <color rgb="FFF8696B"/>
      </colorScale>
    </cfRule>
  </conditionalFormatting>
  <conditionalFormatting sqref="Q13:Q14">
    <cfRule type="colorScale" priority="2218">
      <colorScale>
        <cfvo type="min"/>
        <cfvo type="max"/>
        <color rgb="FFFCFCFF"/>
        <color rgb="FF63BE7B"/>
      </colorScale>
    </cfRule>
    <cfRule type="colorScale" priority="2219">
      <colorScale>
        <cfvo type="min"/>
        <cfvo type="max"/>
        <color rgb="FFFFEF9C"/>
        <color rgb="FF63BE7B"/>
      </colorScale>
    </cfRule>
  </conditionalFormatting>
  <conditionalFormatting sqref="Q13:Q14">
    <cfRule type="colorScale" priority="2220">
      <colorScale>
        <cfvo type="min"/>
        <cfvo type="max"/>
        <color rgb="FFFFEF9C"/>
        <color rgb="FF63BE7B"/>
      </colorScale>
    </cfRule>
  </conditionalFormatting>
  <conditionalFormatting sqref="R13:S14">
    <cfRule type="colorScale" priority="2221">
      <colorScale>
        <cfvo type="min"/>
        <cfvo type="max"/>
        <color rgb="FFFCFCFF"/>
        <color rgb="FF63BE7B"/>
      </colorScale>
    </cfRule>
    <cfRule type="colorScale" priority="2222">
      <colorScale>
        <cfvo type="min"/>
        <cfvo type="max"/>
        <color rgb="FFFFEF9C"/>
        <color rgb="FF63BE7B"/>
      </colorScale>
    </cfRule>
  </conditionalFormatting>
  <conditionalFormatting sqref="R13:S14">
    <cfRule type="colorScale" priority="2223">
      <colorScale>
        <cfvo type="min"/>
        <cfvo type="max"/>
        <color rgb="FFFFEF9C"/>
        <color rgb="FF63BE7B"/>
      </colorScale>
    </cfRule>
  </conditionalFormatting>
  <conditionalFormatting sqref="T13:T14">
    <cfRule type="colorScale" priority="2224">
      <colorScale>
        <cfvo type="min"/>
        <cfvo type="max"/>
        <color rgb="FFFCFCFF"/>
        <color rgb="FF63BE7B"/>
      </colorScale>
    </cfRule>
    <cfRule type="colorScale" priority="2225">
      <colorScale>
        <cfvo type="min"/>
        <cfvo type="max"/>
        <color rgb="FFFFEF9C"/>
        <color rgb="FF63BE7B"/>
      </colorScale>
    </cfRule>
  </conditionalFormatting>
  <conditionalFormatting sqref="T13:T14">
    <cfRule type="colorScale" priority="2226">
      <colorScale>
        <cfvo type="min"/>
        <cfvo type="max"/>
        <color rgb="FFFFEF9C"/>
        <color rgb="FF63BE7B"/>
      </colorScale>
    </cfRule>
  </conditionalFormatting>
  <conditionalFormatting sqref="U13:U14">
    <cfRule type="colorScale" priority="2227">
      <colorScale>
        <cfvo type="min"/>
        <cfvo type="max"/>
        <color rgb="FFFCFCFF"/>
        <color rgb="FF63BE7B"/>
      </colorScale>
    </cfRule>
  </conditionalFormatting>
  <conditionalFormatting sqref="W13:W14">
    <cfRule type="colorScale" priority="2228">
      <colorScale>
        <cfvo type="min"/>
        <cfvo type="percentile" val="50"/>
        <cfvo type="max"/>
        <color rgb="FF63BE7B"/>
        <color rgb="FFFCFCFF"/>
        <color rgb="FFF8696B"/>
      </colorScale>
    </cfRule>
    <cfRule type="colorScale" priority="2229">
      <colorScale>
        <cfvo type="min"/>
        <cfvo type="max"/>
        <color rgb="FF63BE7B"/>
        <color rgb="FFFCFCFF"/>
      </colorScale>
    </cfRule>
  </conditionalFormatting>
  <conditionalFormatting sqref="N13:N15">
    <cfRule type="colorScale" priority="2232">
      <colorScale>
        <cfvo type="min"/>
        <cfvo type="max"/>
        <color rgb="FFFCFCFF"/>
        <color rgb="FF63BE7B"/>
      </colorScale>
    </cfRule>
  </conditionalFormatting>
  <conditionalFormatting sqref="N13:N15">
    <cfRule type="colorScale" priority="2234">
      <colorScale>
        <cfvo type="min"/>
        <cfvo type="max"/>
        <color rgb="FFFCFCFF"/>
        <color rgb="FF63BE7B"/>
      </colorScale>
    </cfRule>
  </conditionalFormatting>
  <conditionalFormatting sqref="V14">
    <cfRule type="colorScale" priority="2179">
      <colorScale>
        <cfvo type="min"/>
        <cfvo type="max"/>
        <color rgb="FFFFEF9C"/>
        <color rgb="FF63BE7B"/>
      </colorScale>
    </cfRule>
    <cfRule type="colorScale" priority="2180">
      <colorScale>
        <cfvo type="min"/>
        <cfvo type="max"/>
        <color rgb="FFFFEF9C"/>
        <color rgb="FF63BE7B"/>
      </colorScale>
    </cfRule>
  </conditionalFormatting>
  <conditionalFormatting sqref="N14:N15 E14">
    <cfRule type="colorScale" priority="2181">
      <colorScale>
        <cfvo type="min"/>
        <cfvo type="max"/>
        <color rgb="FFFCFCFF"/>
        <color rgb="FF63BE7B"/>
      </colorScale>
    </cfRule>
    <cfRule type="colorScale" priority="2182">
      <colorScale>
        <cfvo type="min"/>
        <cfvo type="max"/>
        <color rgb="FFFCFCFF"/>
        <color rgb="FF63BE7B"/>
      </colorScale>
    </cfRule>
    <cfRule type="colorScale" priority="2183">
      <colorScale>
        <cfvo type="min"/>
        <cfvo type="percentile" val="50"/>
        <cfvo type="max"/>
        <color rgb="FFF8696B"/>
        <color rgb="FFFFEB84"/>
        <color rgb="FF63BE7B"/>
      </colorScale>
    </cfRule>
    <cfRule type="colorScale" priority="2184">
      <colorScale>
        <cfvo type="min"/>
        <cfvo type="max"/>
        <color rgb="FFFFEF9C"/>
        <color rgb="FF63BE7B"/>
      </colorScale>
    </cfRule>
  </conditionalFormatting>
  <conditionalFormatting sqref="Q14:U14 W14">
    <cfRule type="colorScale" priority="2185">
      <colorScale>
        <cfvo type="min"/>
        <cfvo type="max"/>
        <color rgb="FFFFEF9C"/>
        <color rgb="FF63BE7B"/>
      </colorScale>
    </cfRule>
  </conditionalFormatting>
  <conditionalFormatting sqref="U14 W14">
    <cfRule type="colorScale" priority="2186">
      <colorScale>
        <cfvo type="min"/>
        <cfvo type="max"/>
        <color rgb="FFFFEF9C"/>
        <color rgb="FF63BE7B"/>
      </colorScale>
    </cfRule>
    <cfRule type="colorScale" priority="2187">
      <colorScale>
        <cfvo type="min"/>
        <cfvo type="max"/>
        <color rgb="FFFFEF9C"/>
        <color rgb="FF63BE7B"/>
      </colorScale>
    </cfRule>
  </conditionalFormatting>
  <conditionalFormatting sqref="D15">
    <cfRule type="colorScale" priority="2054">
      <colorScale>
        <cfvo type="min"/>
        <cfvo type="percentile" val="50"/>
        <cfvo type="max"/>
        <color rgb="FFF8696B"/>
        <color rgb="FFFCFCFF"/>
        <color rgb="FF63BE7B"/>
      </colorScale>
    </cfRule>
    <cfRule type="colorScale" priority="2058">
      <colorScale>
        <cfvo type="min"/>
        <cfvo type="percentile" val="50"/>
        <cfvo type="max"/>
        <color rgb="FFF8696B"/>
        <color rgb="FFFCFCFF"/>
        <color rgb="FF63BE7B"/>
      </colorScale>
    </cfRule>
    <cfRule type="colorScale" priority="2063">
      <colorScale>
        <cfvo type="min"/>
        <cfvo type="percentile" val="50"/>
        <cfvo type="max"/>
        <color rgb="FFF8696B"/>
        <color rgb="FFFCFCFF"/>
        <color rgb="FF63BE7B"/>
      </colorScale>
    </cfRule>
    <cfRule type="colorScale" priority="2086">
      <colorScale>
        <cfvo type="min"/>
        <cfvo type="percentile" val="50"/>
        <cfvo type="max"/>
        <color rgb="FFF8696B"/>
        <color rgb="FFFCFCFF"/>
        <color rgb="FF63BE7B"/>
      </colorScale>
    </cfRule>
  </conditionalFormatting>
  <conditionalFormatting sqref="E15">
    <cfRule type="colorScale" priority="2064">
      <colorScale>
        <cfvo type="min"/>
        <cfvo type="max"/>
        <color rgb="FFFCFCFF"/>
        <color rgb="FF63BE7B"/>
      </colorScale>
    </cfRule>
    <cfRule type="colorScale" priority="2087">
      <colorScale>
        <cfvo type="min"/>
        <cfvo type="max"/>
        <color rgb="FFFCFCFF"/>
        <color rgb="FF63BE7B"/>
      </colorScale>
    </cfRule>
    <cfRule type="colorScale" priority="2088">
      <colorScale>
        <cfvo type="min"/>
        <cfvo type="percentile" val="50"/>
        <cfvo type="max"/>
        <color rgb="FFF8696B"/>
        <color rgb="FFFCFCFF"/>
        <color rgb="FF63BE7B"/>
      </colorScale>
    </cfRule>
    <cfRule type="colorScale" priority="2089">
      <colorScale>
        <cfvo type="min"/>
        <cfvo type="max"/>
        <color rgb="FFFCFCFF"/>
        <color rgb="FF63BE7B"/>
      </colorScale>
    </cfRule>
    <cfRule type="colorScale" priority="2090">
      <colorScale>
        <cfvo type="min"/>
        <cfvo type="percentile" val="50"/>
        <cfvo type="max"/>
        <color rgb="FFF8696B"/>
        <color rgb="FFFCFCFF"/>
        <color rgb="FF63BE7B"/>
      </colorScale>
    </cfRule>
    <cfRule type="colorScale" priority="2091">
      <colorScale>
        <cfvo type="min"/>
        <cfvo type="max"/>
        <color rgb="FFFCFCFF"/>
        <color rgb="FF63BE7B"/>
      </colorScale>
    </cfRule>
  </conditionalFormatting>
  <conditionalFormatting sqref="N15 E15">
    <cfRule type="colorScale" priority="2065">
      <colorScale>
        <cfvo type="min"/>
        <cfvo type="max"/>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FEB84"/>
        <color rgb="FF63BE7B"/>
      </colorScale>
    </cfRule>
    <cfRule type="colorScale" priority="2068">
      <colorScale>
        <cfvo type="min"/>
        <cfvo type="max"/>
        <color rgb="FFFFEF9C"/>
        <color rgb="FF63BE7B"/>
      </colorScale>
    </cfRule>
  </conditionalFormatting>
  <conditionalFormatting sqref="O15">
    <cfRule type="colorScale" priority="2055">
      <colorScale>
        <cfvo type="min"/>
        <cfvo type="percentile" val="50"/>
        <cfvo type="max"/>
        <color rgb="FF63BE7B"/>
        <color rgb="FFFCFCFF"/>
        <color rgb="FFF8696B"/>
      </colorScale>
    </cfRule>
    <cfRule type="colorScale" priority="2056">
      <colorScale>
        <cfvo type="min"/>
        <cfvo type="percentile" val="50"/>
        <cfvo type="max"/>
        <color rgb="FF63BE7B"/>
        <color rgb="FFFCFCFF"/>
        <color rgb="FFF8696B"/>
      </colorScale>
    </cfRule>
    <cfRule type="colorScale" priority="2081">
      <colorScale>
        <cfvo type="min"/>
        <cfvo type="percentile" val="50"/>
        <cfvo type="max"/>
        <color rgb="FF63BE7B"/>
        <color rgb="FFFCFCFF"/>
        <color rgb="FFF8696B"/>
      </colorScale>
    </cfRule>
    <cfRule type="colorScale" priority="2082">
      <colorScale>
        <cfvo type="min"/>
        <cfvo type="percentile" val="50"/>
        <cfvo type="max"/>
        <color rgb="FF63BE7B"/>
        <color rgb="FFFCFCFF"/>
        <color rgb="FFF8696B"/>
      </colorScale>
    </cfRule>
    <cfRule type="colorScale" priority="2128">
      <colorScale>
        <cfvo type="min"/>
        <cfvo type="percentile" val="50"/>
        <cfvo type="max"/>
        <color rgb="FF63BE7B"/>
        <color rgb="FFFCFCFF"/>
        <color rgb="FFF8696B"/>
      </colorScale>
    </cfRule>
    <cfRule type="colorScale" priority="2129">
      <colorScale>
        <cfvo type="min"/>
        <cfvo type="percentile" val="50"/>
        <cfvo type="max"/>
        <color rgb="FF63BE7B"/>
        <color rgb="FFFCFCFF"/>
        <color rgb="FFF8696B"/>
      </colorScale>
    </cfRule>
  </conditionalFormatting>
  <conditionalFormatting sqref="P15">
    <cfRule type="colorScale" priority="2130">
      <colorScale>
        <cfvo type="min"/>
        <cfvo type="percentile" val="50"/>
        <cfvo type="max"/>
        <color rgb="FF63BE7B"/>
        <color rgb="FFFCFCFF"/>
        <color rgb="FFF8696B"/>
      </colorScale>
    </cfRule>
    <cfRule type="colorScale" priority="2131">
      <colorScale>
        <cfvo type="min"/>
        <cfvo type="percentile" val="50"/>
        <cfvo type="max"/>
        <color rgb="FF63BE7B"/>
        <color rgb="FFFCFCFF"/>
        <color rgb="FFF8696B"/>
      </colorScale>
    </cfRule>
    <cfRule type="colorScale" priority="2132">
      <colorScale>
        <cfvo type="min"/>
        <cfvo type="max"/>
        <color rgb="FFFCFCFF"/>
        <color rgb="FFF8696B"/>
      </colorScale>
    </cfRule>
    <cfRule type="colorScale" priority="2133">
      <colorScale>
        <cfvo type="min"/>
        <cfvo type="percentile" val="50"/>
        <cfvo type="max"/>
        <color rgb="FF63BE7B"/>
        <color rgb="FFFCFCFF"/>
        <color rgb="FFF8696B"/>
      </colorScale>
    </cfRule>
    <cfRule type="colorScale" priority="2134">
      <colorScale>
        <cfvo type="min"/>
        <cfvo type="percentile" val="50"/>
        <cfvo type="max"/>
        <color rgb="FF63BE7B"/>
        <color rgb="FFFCFCFF"/>
        <color rgb="FFF8696B"/>
      </colorScale>
    </cfRule>
  </conditionalFormatting>
  <conditionalFormatting sqref="Q15">
    <cfRule type="colorScale" priority="2083">
      <colorScale>
        <cfvo type="min"/>
        <cfvo type="max"/>
        <color rgb="FFFFEF9C"/>
        <color rgb="FF63BE7B"/>
      </colorScale>
    </cfRule>
    <cfRule type="colorScale" priority="2135">
      <colorScale>
        <cfvo type="min"/>
        <cfvo type="percentile" val="50"/>
        <cfvo type="max"/>
        <color rgb="FFF8696B"/>
        <color rgb="FFFCFCFF"/>
        <color rgb="FF63BE7B"/>
      </colorScale>
    </cfRule>
    <cfRule type="colorScale" priority="2136">
      <colorScale>
        <cfvo type="min"/>
        <cfvo type="max"/>
        <color rgb="FFFFEF9C"/>
        <color rgb="FF63BE7B"/>
      </colorScale>
    </cfRule>
    <cfRule type="colorScale" priority="2137">
      <colorScale>
        <cfvo type="min"/>
        <cfvo type="max"/>
        <color rgb="FFFCFCFF"/>
        <color rgb="FF63BE7B"/>
      </colorScale>
    </cfRule>
    <cfRule type="colorScale" priority="2138">
      <colorScale>
        <cfvo type="min"/>
        <cfvo type="max"/>
        <color rgb="FFFCFCFF"/>
        <color rgb="FF63BE7B"/>
      </colorScale>
    </cfRule>
    <cfRule type="colorScale" priority="2139">
      <colorScale>
        <cfvo type="min"/>
        <cfvo type="percentile" val="50"/>
        <cfvo type="max"/>
        <color rgb="FFF8696B"/>
        <color rgb="FFFCFCFF"/>
        <color rgb="FF63BE7B"/>
      </colorScale>
    </cfRule>
    <cfRule type="colorScale" priority="2140">
      <colorScale>
        <cfvo type="min"/>
        <cfvo type="percentile" val="50"/>
        <cfvo type="max"/>
        <color rgb="FFF8696B"/>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CFCFF"/>
        <color rgb="FF63BE7B"/>
      </colorScale>
    </cfRule>
  </conditionalFormatting>
  <conditionalFormatting sqref="Q15:W15">
    <cfRule type="colorScale" priority="2059">
      <colorScale>
        <cfvo type="min"/>
        <cfvo type="max"/>
        <color rgb="FFFFEF9C"/>
        <color rgb="FF63BE7B"/>
      </colorScale>
    </cfRule>
    <cfRule type="colorScale" priority="2060">
      <colorScale>
        <cfvo type="min"/>
        <cfvo type="max"/>
        <color rgb="FFFFEF9C"/>
        <color rgb="FF63BE7B"/>
      </colorScale>
    </cfRule>
    <cfRule type="colorScale" priority="2061">
      <colorScale>
        <cfvo type="min"/>
        <cfvo type="max"/>
        <color rgb="FFFFEF9C"/>
        <color rgb="FF63BE7B"/>
      </colorScale>
    </cfRule>
  </conditionalFormatting>
  <conditionalFormatting sqref="R15">
    <cfRule type="colorScale" priority="2143">
      <colorScale>
        <cfvo type="min"/>
        <cfvo type="max"/>
        <color rgb="FFFCFCFF"/>
        <color rgb="FF63BE7B"/>
      </colorScale>
    </cfRule>
    <cfRule type="colorScale" priority="2144">
      <colorScale>
        <cfvo type="min"/>
        <cfvo type="percentile" val="50"/>
        <cfvo type="max"/>
        <color rgb="FFF8696B"/>
        <color rgb="FFFCFCFF"/>
        <color rgb="FF63BE7B"/>
      </colorScale>
    </cfRule>
    <cfRule type="colorScale" priority="2145">
      <colorScale>
        <cfvo type="min"/>
        <cfvo type="max"/>
        <color rgb="FFFCFCFF"/>
        <color rgb="FF63BE7B"/>
      </colorScale>
    </cfRule>
  </conditionalFormatting>
  <conditionalFormatting sqref="R15:S15">
    <cfRule type="colorScale" priority="2084">
      <colorScale>
        <cfvo type="min"/>
        <cfvo type="max"/>
        <color rgb="FFFFEF9C"/>
        <color rgb="FF63BE7B"/>
      </colorScale>
    </cfRule>
    <cfRule type="colorScale" priority="2146">
      <colorScale>
        <cfvo type="min"/>
        <cfvo type="percentile" val="50"/>
        <cfvo type="max"/>
        <color rgb="FFF8696B"/>
        <color rgb="FFFCFCFF"/>
        <color rgb="FF63BE7B"/>
      </colorScale>
    </cfRule>
    <cfRule type="colorScale" priority="2147">
      <colorScale>
        <cfvo type="min"/>
        <cfvo type="max"/>
        <color rgb="FFFCFCFF"/>
        <color rgb="FF63BE7B"/>
      </colorScale>
    </cfRule>
    <cfRule type="colorScale" priority="2148">
      <colorScale>
        <cfvo type="min"/>
        <cfvo type="max"/>
        <color rgb="FFFCFCFF"/>
        <color rgb="FF63BE7B"/>
      </colorScale>
    </cfRule>
    <cfRule type="colorScale" priority="2149">
      <colorScale>
        <cfvo type="min"/>
        <cfvo type="percentile" val="50"/>
        <cfvo type="max"/>
        <color rgb="FFF8696B"/>
        <color rgb="FFFCFCFF"/>
        <color rgb="FF63BE7B"/>
      </colorScale>
    </cfRule>
    <cfRule type="colorScale" priority="2150">
      <colorScale>
        <cfvo type="min"/>
        <cfvo type="max"/>
        <color rgb="FFFCFCFF"/>
        <color rgb="FF63BE7B"/>
      </colorScale>
    </cfRule>
  </conditionalFormatting>
  <conditionalFormatting sqref="S15">
    <cfRule type="colorScale" priority="2151">
      <colorScale>
        <cfvo type="min"/>
        <cfvo type="max"/>
        <color rgb="FFFCFCFF"/>
        <color rgb="FF63BE7B"/>
      </colorScale>
    </cfRule>
    <cfRule type="colorScale" priority="2152">
      <colorScale>
        <cfvo type="min"/>
        <cfvo type="percentile" val="50"/>
        <cfvo type="max"/>
        <color rgb="FFF8696B"/>
        <color rgb="FFFCFCFF"/>
        <color rgb="FF63BE7B"/>
      </colorScale>
    </cfRule>
    <cfRule type="colorScale" priority="2153">
      <colorScale>
        <cfvo type="min"/>
        <cfvo type="max"/>
        <color rgb="FFFCFCFF"/>
        <color rgb="FF63BE7B"/>
      </colorScale>
    </cfRule>
  </conditionalFormatting>
  <conditionalFormatting sqref="T15">
    <cfRule type="colorScale" priority="2085">
      <colorScale>
        <cfvo type="min"/>
        <cfvo type="max"/>
        <color rgb="FFFFEF9C"/>
        <color rgb="FF63BE7B"/>
      </colorScale>
    </cfRule>
    <cfRule type="colorScale" priority="2154">
      <colorScale>
        <cfvo type="min"/>
        <cfvo type="percentile" val="50"/>
        <cfvo type="max"/>
        <color rgb="FFF8696B"/>
        <color rgb="FFFCFCFF"/>
        <color rgb="FF63BE7B"/>
      </colorScale>
    </cfRule>
    <cfRule type="colorScale" priority="2155">
      <colorScale>
        <cfvo type="min"/>
        <cfvo type="max"/>
        <color rgb="FFFCFCFF"/>
        <color rgb="FF63BE7B"/>
      </colorScale>
    </cfRule>
    <cfRule type="colorScale" priority="2156">
      <colorScale>
        <cfvo type="min"/>
        <cfvo type="max"/>
        <color rgb="FFFCFCFF"/>
        <color rgb="FF63BE7B"/>
      </colorScale>
    </cfRule>
    <cfRule type="colorScale" priority="2157">
      <colorScale>
        <cfvo type="min"/>
        <cfvo type="max"/>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max"/>
        <color rgb="FFFCFCFF"/>
        <color rgb="FF63BE7B"/>
      </colorScale>
    </cfRule>
  </conditionalFormatting>
  <conditionalFormatting sqref="U15">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CFCFF"/>
        <color rgb="FF63BE7B"/>
      </colorScale>
    </cfRule>
    <cfRule type="colorScale" priority="2165">
      <colorScale>
        <cfvo type="min"/>
        <cfvo type="max"/>
        <color rgb="FFFCFCFF"/>
        <color rgb="FF63BE7B"/>
      </colorScale>
    </cfRule>
  </conditionalFormatting>
  <conditionalFormatting sqref="U15:W15">
    <cfRule type="colorScale" priority="2062">
      <colorScale>
        <cfvo type="min"/>
        <cfvo type="max"/>
        <color rgb="FFFFEF9C"/>
        <color rgb="FF63BE7B"/>
      </colorScale>
    </cfRule>
    <cfRule type="colorScale" priority="2168">
      <colorScale>
        <cfvo type="min"/>
        <cfvo type="max"/>
        <color rgb="FFFFEF9C"/>
        <color rgb="FF63BE7B"/>
      </colorScale>
    </cfRule>
  </conditionalFormatting>
  <conditionalFormatting sqref="V15">
    <cfRule type="colorScale" priority="2166">
      <colorScale>
        <cfvo type="min"/>
        <cfvo type="max"/>
        <color rgb="FFFFEF9C"/>
        <color rgb="FF63BE7B"/>
      </colorScale>
    </cfRule>
    <cfRule type="colorScale" priority="2167">
      <colorScale>
        <cfvo type="min"/>
        <cfvo type="max"/>
        <color rgb="FFFFEF9C"/>
        <color rgb="FF63BE7B"/>
      </colorScale>
    </cfRule>
    <cfRule type="colorScale" priority="2169">
      <colorScale>
        <cfvo type="min"/>
        <cfvo type="percentile" val="50"/>
        <cfvo type="max"/>
        <color rgb="FF63BE7B"/>
        <color rgb="FFFCFCFF"/>
        <color rgb="FFF8696B"/>
      </colorScale>
    </cfRule>
    <cfRule type="colorScale" priority="2170">
      <colorScale>
        <cfvo type="min"/>
        <cfvo type="percentile" val="50"/>
        <cfvo type="max"/>
        <color rgb="FF63BE7B"/>
        <color rgb="FFFCFCFF"/>
        <color rgb="FFF8696B"/>
      </colorScale>
    </cfRule>
    <cfRule type="colorScale" priority="2171">
      <colorScale>
        <cfvo type="min"/>
        <cfvo type="max"/>
        <color rgb="FF63BE7B"/>
        <color rgb="FFFCFCFF"/>
      </colorScale>
    </cfRule>
    <cfRule type="colorScale" priority="2172">
      <colorScale>
        <cfvo type="min"/>
        <cfvo type="percentile" val="50"/>
        <cfvo type="max"/>
        <color rgb="FF63BE7B"/>
        <color rgb="FFFCFCFF"/>
        <color rgb="FFF8696B"/>
      </colorScale>
    </cfRule>
    <cfRule type="colorScale" priority="2173">
      <colorScale>
        <cfvo type="min"/>
        <cfvo type="percentile" val="50"/>
        <cfvo type="max"/>
        <color rgb="FF63BE7B"/>
        <color rgb="FFFCFCFF"/>
        <color rgb="FFF8696B"/>
      </colorScale>
    </cfRule>
    <cfRule type="colorScale" priority="2174">
      <colorScale>
        <cfvo type="min"/>
        <cfvo type="max"/>
        <color rgb="FFFFEF9C"/>
        <color rgb="FF63BE7B"/>
      </colorScale>
    </cfRule>
  </conditionalFormatting>
  <conditionalFormatting sqref="W15">
    <cfRule type="colorScale" priority="2175">
      <colorScale>
        <cfvo type="min"/>
        <cfvo type="percentile" val="50"/>
        <cfvo type="max"/>
        <color rgb="FF63BE7B"/>
        <color rgb="FFFCFCFF"/>
        <color rgb="FFF8696B"/>
      </colorScale>
    </cfRule>
    <cfRule type="colorScale" priority="2176">
      <colorScale>
        <cfvo type="min"/>
        <cfvo type="max"/>
        <color rgb="FF63BE7B"/>
        <color rgb="FFFCFCFF"/>
      </colorScale>
    </cfRule>
    <cfRule type="colorScale" priority="2177">
      <colorScale>
        <cfvo type="min"/>
        <cfvo type="percentile" val="50"/>
        <cfvo type="max"/>
        <color rgb="FF63BE7B"/>
        <color rgb="FFFCFCFF"/>
        <color rgb="FFF8696B"/>
      </colorScale>
    </cfRule>
    <cfRule type="colorScale" priority="2178">
      <colorScale>
        <cfvo type="min"/>
        <cfvo type="percentile" val="50"/>
        <cfvo type="max"/>
        <color rgb="FF63BE7B"/>
        <color rgb="FFFCFCFF"/>
        <color rgb="FFF8696B"/>
      </colorScale>
    </cfRule>
  </conditionalFormatting>
  <conditionalFormatting sqref="N15">
    <cfRule type="colorScale" priority="2040">
      <colorScale>
        <cfvo type="min"/>
        <cfvo type="max"/>
        <color rgb="FFFCFCFF"/>
        <color rgb="FF63BE7B"/>
      </colorScale>
    </cfRule>
    <cfRule type="colorScale" priority="2041">
      <colorScale>
        <cfvo type="min"/>
        <cfvo type="max"/>
        <color rgb="FFFCFCFF"/>
        <color rgb="FF63BE7B"/>
      </colorScale>
    </cfRule>
    <cfRule type="colorScale" priority="2042">
      <colorScale>
        <cfvo type="min"/>
        <cfvo type="max"/>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E16">
    <cfRule type="colorScale" priority="1874">
      <colorScale>
        <cfvo type="min"/>
        <cfvo type="max"/>
        <color rgb="FFFCFCFF"/>
        <color rgb="FF63BE7B"/>
      </colorScale>
    </cfRule>
  </conditionalFormatting>
  <conditionalFormatting sqref="N16:N17 E16">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max"/>
        <color rgb="FFFCFCFF"/>
        <color rgb="FF63BE7B"/>
      </colorScale>
    </cfRule>
    <cfRule type="colorScale" priority="1871">
      <colorScale>
        <cfvo type="min"/>
        <cfvo type="percentile" val="50"/>
        <cfvo type="max"/>
        <color rgb="FFF8696B"/>
        <color rgb="FFFFEB84"/>
        <color rgb="FF63BE7B"/>
      </colorScale>
    </cfRule>
    <cfRule type="colorScale" priority="1872">
      <colorScale>
        <cfvo type="min"/>
        <cfvo type="max"/>
        <color rgb="FFFCFCFF"/>
        <color rgb="FF63BE7B"/>
      </colorScale>
    </cfRule>
    <cfRule type="colorScale" priority="1873">
      <colorScale>
        <cfvo type="min"/>
        <cfvo type="max"/>
        <color rgb="FFFFEF9C"/>
        <color rgb="FF63BE7B"/>
      </colorScale>
    </cfRule>
  </conditionalFormatting>
  <conditionalFormatting sqref="O16">
    <cfRule type="colorScale" priority="1879">
      <colorScale>
        <cfvo type="min"/>
        <cfvo type="percentile" val="50"/>
        <cfvo type="max"/>
        <color rgb="FF63BE7B"/>
        <color rgb="FFFCFCFF"/>
        <color rgb="FFF8696B"/>
      </colorScale>
    </cfRule>
  </conditionalFormatting>
  <conditionalFormatting sqref="O16">
    <cfRule type="colorScale" priority="1866">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Q16">
    <cfRule type="colorScale" priority="1880">
      <colorScale>
        <cfvo type="min"/>
        <cfvo type="max"/>
        <color rgb="FFFFEF9C"/>
        <color rgb="FF63BE7B"/>
      </colorScale>
    </cfRule>
  </conditionalFormatting>
  <conditionalFormatting sqref="Q16:W16">
    <cfRule type="colorScale" priority="1884">
      <colorScale>
        <cfvo type="min"/>
        <cfvo type="max"/>
        <color rgb="FFFFEF9C"/>
        <color rgb="FF63BE7B"/>
      </colorScale>
    </cfRule>
    <cfRule type="colorScale" priority="1885">
      <colorScale>
        <cfvo type="min"/>
        <cfvo type="max"/>
        <color rgb="FFFFEF9C"/>
        <color rgb="FF63BE7B"/>
      </colorScale>
    </cfRule>
  </conditionalFormatting>
  <conditionalFormatting sqref="R16:S16">
    <cfRule type="colorScale" priority="1881">
      <colorScale>
        <cfvo type="min"/>
        <cfvo type="max"/>
        <color rgb="FFFFEF9C"/>
        <color rgb="FF63BE7B"/>
      </colorScale>
    </cfRule>
  </conditionalFormatting>
  <conditionalFormatting sqref="T16">
    <cfRule type="colorScale" priority="1882">
      <colorScale>
        <cfvo type="min"/>
        <cfvo type="max"/>
        <color rgb="FFFFEF9C"/>
        <color rgb="FF63BE7B"/>
      </colorScale>
    </cfRule>
  </conditionalFormatting>
  <conditionalFormatting sqref="D16:D19">
    <cfRule type="colorScale" priority="1886">
      <colorScale>
        <cfvo type="min"/>
        <cfvo type="percentile" val="50"/>
        <cfvo type="max"/>
        <color rgb="FFF8696B"/>
        <color rgb="FFFCFCFF"/>
        <color rgb="FF63BE7B"/>
      </colorScale>
    </cfRule>
  </conditionalFormatting>
  <conditionalFormatting sqref="D16:D18">
    <cfRule type="colorScale" priority="1887">
      <colorScale>
        <cfvo type="min"/>
        <cfvo type="percentile" val="50"/>
        <cfvo type="max"/>
        <color rgb="FFF8696B"/>
        <color rgb="FFFCFCFF"/>
        <color rgb="FF63BE7B"/>
      </colorScale>
    </cfRule>
  </conditionalFormatting>
  <conditionalFormatting sqref="O16:O18">
    <cfRule type="colorScale" priority="1894">
      <colorScale>
        <cfvo type="min"/>
        <cfvo type="percentile" val="50"/>
        <cfvo type="max"/>
        <color rgb="FF63BE7B"/>
        <color rgb="FFFCFCFF"/>
        <color rgb="FFF8696B"/>
      </colorScale>
    </cfRule>
  </conditionalFormatting>
  <conditionalFormatting sqref="U16:W16 V17:V19">
    <cfRule type="colorScale" priority="1895">
      <colorScale>
        <cfvo type="min"/>
        <cfvo type="max"/>
        <color rgb="FFFFEF9C"/>
        <color rgb="FF63BE7B"/>
      </colorScale>
    </cfRule>
  </conditionalFormatting>
  <conditionalFormatting sqref="U16:W18 V19">
    <cfRule type="colorScale" priority="1896">
      <colorScale>
        <cfvo type="min"/>
        <cfvo type="max"/>
        <color rgb="FFFFEF9C"/>
        <color rgb="FF63BE7B"/>
      </colorScale>
    </cfRule>
  </conditionalFormatting>
  <conditionalFormatting sqref="N16:N17">
    <cfRule type="colorScale" priority="1861">
      <colorScale>
        <cfvo type="min"/>
        <cfvo type="max"/>
        <color rgb="FFFCFCFF"/>
        <color rgb="FF63BE7B"/>
      </colorScale>
    </cfRule>
  </conditionalFormatting>
  <conditionalFormatting sqref="E16">
    <cfRule type="colorScale" priority="1897">
      <colorScale>
        <cfvo type="min"/>
        <cfvo type="max"/>
        <color rgb="FFFCFCFF"/>
        <color rgb="FF63BE7B"/>
      </colorScale>
    </cfRule>
  </conditionalFormatting>
  <conditionalFormatting sqref="O16">
    <cfRule type="colorScale" priority="1903">
      <colorScale>
        <cfvo type="min"/>
        <cfvo type="percentile" val="50"/>
        <cfvo type="max"/>
        <color rgb="FF63BE7B"/>
        <color rgb="FFFCFCFF"/>
        <color rgb="FFF8696B"/>
      </colorScale>
    </cfRule>
  </conditionalFormatting>
  <conditionalFormatting sqref="Q16">
    <cfRule type="colorScale" priority="1904">
      <colorScale>
        <cfvo type="min"/>
        <cfvo type="max"/>
        <color rgb="FFFFEF9C"/>
        <color rgb="FF63BE7B"/>
      </colorScale>
    </cfRule>
  </conditionalFormatting>
  <conditionalFormatting sqref="R16:S16">
    <cfRule type="colorScale" priority="1905">
      <colorScale>
        <cfvo type="min"/>
        <cfvo type="max"/>
        <color rgb="FFFFEF9C"/>
        <color rgb="FF63BE7B"/>
      </colorScale>
    </cfRule>
  </conditionalFormatting>
  <conditionalFormatting sqref="T16">
    <cfRule type="colorScale" priority="1906">
      <colorScale>
        <cfvo type="min"/>
        <cfvo type="max"/>
        <color rgb="FFFFEF9C"/>
        <color rgb="FF63BE7B"/>
      </colorScale>
    </cfRule>
  </conditionalFormatting>
  <conditionalFormatting sqref="D16:D18">
    <cfRule type="colorScale" priority="1907">
      <colorScale>
        <cfvo type="min"/>
        <cfvo type="percentile" val="50"/>
        <cfvo type="max"/>
        <color rgb="FFF8696B"/>
        <color rgb="FFFCFCFF"/>
        <color rgb="FF63BE7B"/>
      </colorScale>
    </cfRule>
  </conditionalFormatting>
  <conditionalFormatting sqref="E16:E18">
    <cfRule type="colorScale" priority="1908">
      <colorScale>
        <cfvo type="min"/>
        <cfvo type="max"/>
        <color rgb="FFFCFCFF"/>
        <color rgb="FF63BE7B"/>
      </colorScale>
    </cfRule>
  </conditionalFormatting>
  <conditionalFormatting sqref="E16:E18">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onditionalFormatting>
  <conditionalFormatting sqref="O16:O18">
    <cfRule type="colorScale" priority="1950">
      <colorScale>
        <cfvo type="min"/>
        <cfvo type="percentile" val="50"/>
        <cfvo type="max"/>
        <color rgb="FF63BE7B"/>
        <color rgb="FFFCFCFF"/>
        <color rgb="FFF8696B"/>
      </colorScale>
    </cfRule>
  </conditionalFormatting>
  <conditionalFormatting sqref="P16:P18">
    <cfRule type="colorScale" priority="1952">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4">
      <colorScale>
        <cfvo type="min"/>
        <cfvo type="max"/>
        <color rgb="FFFCFCFF"/>
        <color rgb="FFF8696B"/>
      </colorScale>
    </cfRule>
  </conditionalFormatting>
  <conditionalFormatting sqref="P16:P18">
    <cfRule type="colorScale" priority="1955">
      <colorScale>
        <cfvo type="min"/>
        <cfvo type="percentile" val="50"/>
        <cfvo type="max"/>
        <color rgb="FF63BE7B"/>
        <color rgb="FFFCFCFF"/>
        <color rgb="FFF8696B"/>
      </colorScale>
    </cfRule>
  </conditionalFormatting>
  <conditionalFormatting sqref="Q16:Q18">
    <cfRule type="colorScale" priority="1957">
      <colorScale>
        <cfvo type="min"/>
        <cfvo type="percentile" val="50"/>
        <cfvo type="max"/>
        <color rgb="FFF8696B"/>
        <color rgb="FFFCFCFF"/>
        <color rgb="FF63BE7B"/>
      </colorScale>
    </cfRule>
    <cfRule type="colorScale" priority="1958">
      <colorScale>
        <cfvo type="min"/>
        <cfvo type="max"/>
        <color rgb="FFFFEF9C"/>
        <color rgb="FF63BE7B"/>
      </colorScale>
    </cfRule>
    <cfRule type="colorScale" priority="1959">
      <colorScale>
        <cfvo type="min"/>
        <cfvo type="max"/>
        <color rgb="FFFCFCFF"/>
        <color rgb="FF63BE7B"/>
      </colorScale>
    </cfRule>
    <cfRule type="colorScale" priority="1960">
      <colorScale>
        <cfvo type="min"/>
        <cfvo type="max"/>
        <color rgb="FFFCFCFF"/>
        <color rgb="FF63BE7B"/>
      </colorScale>
    </cfRule>
    <cfRule type="colorScale" priority="1961">
      <colorScale>
        <cfvo type="min"/>
        <cfvo type="percentile" val="50"/>
        <cfvo type="max"/>
        <color rgb="FFF8696B"/>
        <color rgb="FFFCFCFF"/>
        <color rgb="FF63BE7B"/>
      </colorScale>
    </cfRule>
  </conditionalFormatting>
  <conditionalFormatting sqref="Q16:Q18">
    <cfRule type="colorScale" priority="1962">
      <colorScale>
        <cfvo type="min"/>
        <cfvo type="percentile" val="50"/>
        <cfvo type="max"/>
        <color rgb="FFF8696B"/>
        <color rgb="FFFCFCFF"/>
        <color rgb="FF63BE7B"/>
      </colorScale>
    </cfRule>
    <cfRule type="colorScale" priority="1963">
      <colorScale>
        <cfvo type="min"/>
        <cfvo type="max"/>
        <color rgb="FFFCFCFF"/>
        <color rgb="FF63BE7B"/>
      </colorScale>
    </cfRule>
  </conditionalFormatting>
  <conditionalFormatting sqref="R16:R18">
    <cfRule type="colorScale" priority="1965">
      <colorScale>
        <cfvo type="min"/>
        <cfvo type="max"/>
        <color rgb="FFFCFCFF"/>
        <color rgb="FF63BE7B"/>
      </colorScale>
    </cfRule>
    <cfRule type="colorScale" priority="1966">
      <colorScale>
        <cfvo type="min"/>
        <cfvo type="percentile" val="50"/>
        <cfvo type="max"/>
        <color rgb="FFF8696B"/>
        <color rgb="FFFCFCFF"/>
        <color rgb="FF63BE7B"/>
      </colorScale>
    </cfRule>
  </conditionalFormatting>
  <conditionalFormatting sqref="R16:S18">
    <cfRule type="colorScale" priority="1968">
      <colorScale>
        <cfvo type="min"/>
        <cfvo type="percentile" val="50"/>
        <cfvo type="max"/>
        <color rgb="FFF8696B"/>
        <color rgb="FFFCFCFF"/>
        <color rgb="FF63BE7B"/>
      </colorScale>
    </cfRule>
    <cfRule type="colorScale" priority="1969">
      <colorScale>
        <cfvo type="min"/>
        <cfvo type="max"/>
        <color rgb="FFFCFCFF"/>
        <color rgb="FF63BE7B"/>
      </colorScale>
    </cfRule>
    <cfRule type="colorScale" priority="1970">
      <colorScale>
        <cfvo type="min"/>
        <cfvo type="max"/>
        <color rgb="FFFCFCFF"/>
        <color rgb="FF63BE7B"/>
      </colorScale>
    </cfRule>
  </conditionalFormatting>
  <conditionalFormatting sqref="R16:S18">
    <cfRule type="colorScale" priority="1971">
      <colorScale>
        <cfvo type="min"/>
        <cfvo type="percentile" val="50"/>
        <cfvo type="max"/>
        <color rgb="FFF8696B"/>
        <color rgb="FFFCFCFF"/>
        <color rgb="FF63BE7B"/>
      </colorScale>
    </cfRule>
    <cfRule type="colorScale" priority="1972">
      <colorScale>
        <cfvo type="min"/>
        <cfvo type="max"/>
        <color rgb="FFFCFCFF"/>
        <color rgb="FF63BE7B"/>
      </colorScale>
    </cfRule>
  </conditionalFormatting>
  <conditionalFormatting sqref="S16:S18">
    <cfRule type="colorScale" priority="1973">
      <colorScale>
        <cfvo type="min"/>
        <cfvo type="max"/>
        <color rgb="FFFCFCFF"/>
        <color rgb="FF63BE7B"/>
      </colorScale>
    </cfRule>
    <cfRule type="colorScale" priority="1974">
      <colorScale>
        <cfvo type="min"/>
        <cfvo type="percentile" val="50"/>
        <cfvo type="max"/>
        <color rgb="FFF8696B"/>
        <color rgb="FFFCFCFF"/>
        <color rgb="FF63BE7B"/>
      </colorScale>
    </cfRule>
  </conditionalFormatting>
  <conditionalFormatting sqref="T16:T18">
    <cfRule type="colorScale" priority="1976">
      <colorScale>
        <cfvo type="min"/>
        <cfvo type="percentile" val="50"/>
        <cfvo type="max"/>
        <color rgb="FFF8696B"/>
        <color rgb="FFFCFCFF"/>
        <color rgb="FF63BE7B"/>
      </colorScale>
    </cfRule>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max"/>
        <color rgb="FFFCFCFF"/>
        <color rgb="FF63BE7B"/>
      </colorScale>
    </cfRule>
  </conditionalFormatting>
  <conditionalFormatting sqref="T16:T18">
    <cfRule type="colorScale" priority="1980">
      <colorScale>
        <cfvo type="min"/>
        <cfvo type="max"/>
        <color rgb="FFFCFCFF"/>
        <color rgb="FF63BE7B"/>
      </colorScale>
    </cfRule>
    <cfRule type="colorScale" priority="1981">
      <colorScale>
        <cfvo type="min"/>
        <cfvo type="percentile" val="50"/>
        <cfvo type="max"/>
        <color rgb="FFF8696B"/>
        <color rgb="FFFCFCFF"/>
        <color rgb="FF63BE7B"/>
      </colorScale>
    </cfRule>
  </conditionalFormatting>
  <conditionalFormatting sqref="U16:U18">
    <cfRule type="colorScale" priority="1983">
      <colorScale>
        <cfvo type="min"/>
        <cfvo type="percentile" val="50"/>
        <cfvo type="max"/>
        <color rgb="FFF8696B"/>
        <color rgb="FFFCFCFF"/>
        <color rgb="FF63BE7B"/>
      </colorScale>
    </cfRule>
    <cfRule type="colorScale" priority="1984">
      <colorScale>
        <cfvo type="min"/>
        <cfvo type="max"/>
        <color rgb="FFFCFCFF"/>
        <color rgb="FF63BE7B"/>
      </colorScale>
    </cfRule>
  </conditionalFormatting>
  <conditionalFormatting sqref="U16:U18">
    <cfRule type="colorScale" priority="1985">
      <colorScale>
        <cfvo type="min"/>
        <cfvo type="max"/>
        <color rgb="FFFCFCFF"/>
        <color rgb="FF63BE7B"/>
      </colorScale>
    </cfRule>
    <cfRule type="colorScale" priority="1986">
      <colorScale>
        <cfvo type="min"/>
        <cfvo type="percentile" val="50"/>
        <cfvo type="max"/>
        <color rgb="FFF8696B"/>
        <color rgb="FFFCFCFF"/>
        <color rgb="FF63BE7B"/>
      </colorScale>
    </cfRule>
  </conditionalFormatting>
  <conditionalFormatting sqref="U16:W16 V17:V19">
    <cfRule type="colorScale" priority="1988">
      <colorScale>
        <cfvo type="min"/>
        <cfvo type="max"/>
        <color rgb="FFFFEF9C"/>
        <color rgb="FF63BE7B"/>
      </colorScale>
    </cfRule>
  </conditionalFormatting>
  <conditionalFormatting sqref="V16:V19">
    <cfRule type="colorScale" priority="1989">
      <colorScale>
        <cfvo type="min"/>
        <cfvo type="percentile" val="50"/>
        <cfvo type="max"/>
        <color rgb="FF63BE7B"/>
        <color rgb="FFFCFCFF"/>
        <color rgb="FFF8696B"/>
      </colorScale>
    </cfRule>
    <cfRule type="colorScale" priority="1990">
      <colorScale>
        <cfvo type="min"/>
        <cfvo type="percentile" val="50"/>
        <cfvo type="max"/>
        <color rgb="FF63BE7B"/>
        <color rgb="FFFCFCFF"/>
        <color rgb="FFF8696B"/>
      </colorScale>
    </cfRule>
    <cfRule type="colorScale" priority="1991">
      <colorScale>
        <cfvo type="min"/>
        <cfvo type="max"/>
        <color rgb="FF63BE7B"/>
        <color rgb="FFFCFCFF"/>
      </colorScale>
    </cfRule>
    <cfRule type="colorScale" priority="1992">
      <colorScale>
        <cfvo type="min"/>
        <cfvo type="percentile" val="50"/>
        <cfvo type="max"/>
        <color rgb="FF63BE7B"/>
        <color rgb="FFFCFCFF"/>
        <color rgb="FFF8696B"/>
      </colorScale>
    </cfRule>
  </conditionalFormatting>
  <conditionalFormatting sqref="V16:V19">
    <cfRule type="colorScale" priority="1994">
      <colorScale>
        <cfvo type="min"/>
        <cfvo type="max"/>
        <color rgb="FFFFEF9C"/>
        <color rgb="FF63BE7B"/>
      </colorScale>
    </cfRule>
  </conditionalFormatting>
  <conditionalFormatting sqref="W16:W18">
    <cfRule type="colorScale" priority="1995">
      <colorScale>
        <cfvo type="min"/>
        <cfvo type="percentile" val="50"/>
        <cfvo type="max"/>
        <color rgb="FF63BE7B"/>
        <color rgb="FFFCFCFF"/>
        <color rgb="FFF8696B"/>
      </colorScale>
    </cfRule>
    <cfRule type="colorScale" priority="1996">
      <colorScale>
        <cfvo type="min"/>
        <cfvo type="max"/>
        <color rgb="FF63BE7B"/>
        <color rgb="FFFCFCFF"/>
      </colorScale>
    </cfRule>
    <cfRule type="colorScale" priority="1997">
      <colorScale>
        <cfvo type="min"/>
        <cfvo type="percentile" val="50"/>
        <cfvo type="max"/>
        <color rgb="FF63BE7B"/>
        <color rgb="FFFCFCFF"/>
        <color rgb="FFF8696B"/>
      </colorScale>
    </cfRule>
  </conditionalFormatting>
  <conditionalFormatting sqref="W16:W18">
    <cfRule type="colorScale" priority="1998">
      <colorScale>
        <cfvo type="min"/>
        <cfvo type="percentile" val="50"/>
        <cfvo type="max"/>
        <color rgb="FF63BE7B"/>
        <color rgb="FFFCFCFF"/>
        <color rgb="FFF8696B"/>
      </colorScale>
    </cfRule>
  </conditionalFormatting>
  <conditionalFormatting sqref="D16:D21 D32:D33">
    <cfRule type="colorScale" priority="1999">
      <colorScale>
        <cfvo type="min"/>
        <cfvo type="percentile" val="50"/>
        <cfvo type="max"/>
        <color rgb="FFF8696B"/>
        <color rgb="FFFCFCFF"/>
        <color rgb="FF63BE7B"/>
      </colorScale>
    </cfRule>
  </conditionalFormatting>
  <conditionalFormatting sqref="E16:E21 E32:E33">
    <cfRule type="colorScale" priority="2000">
      <colorScale>
        <cfvo type="min"/>
        <cfvo type="max"/>
        <color rgb="FFFCFCFF"/>
        <color rgb="FF63BE7B"/>
      </colorScale>
    </cfRule>
  </conditionalFormatting>
  <conditionalFormatting sqref="O16:O21 O32:O33">
    <cfRule type="colorScale" priority="2009">
      <colorScale>
        <cfvo type="min"/>
        <cfvo type="percentile" val="50"/>
        <cfvo type="max"/>
        <color rgb="FF63BE7B"/>
        <color rgb="FFFCFCFF"/>
        <color rgb="FFF8696B"/>
      </colorScale>
    </cfRule>
  </conditionalFormatting>
  <conditionalFormatting sqref="P16:P21 P32:P33">
    <cfRule type="colorScale" priority="2010">
      <colorScale>
        <cfvo type="min"/>
        <cfvo type="percentile" val="50"/>
        <cfvo type="max"/>
        <color rgb="FF63BE7B"/>
        <color rgb="FFFCFCFF"/>
        <color rgb="FFF8696B"/>
      </colorScale>
    </cfRule>
  </conditionalFormatting>
  <conditionalFormatting sqref="Q16:Q21 Q32:Q33">
    <cfRule type="colorScale" priority="2011">
      <colorScale>
        <cfvo type="min"/>
        <cfvo type="percentile" val="50"/>
        <cfvo type="max"/>
        <color rgb="FFF8696B"/>
        <color rgb="FFFCFCFF"/>
        <color rgb="FF63BE7B"/>
      </colorScale>
    </cfRule>
  </conditionalFormatting>
  <conditionalFormatting sqref="R16:R21 R32:R33">
    <cfRule type="colorScale" priority="2012">
      <colorScale>
        <cfvo type="min"/>
        <cfvo type="max"/>
        <color rgb="FFFCFCFF"/>
        <color rgb="FF63BE7B"/>
      </colorScale>
    </cfRule>
  </conditionalFormatting>
  <conditionalFormatting sqref="S16:S20 S32:S33">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onditionalFormatting>
  <conditionalFormatting sqref="T16:T21 T32:T33">
    <cfRule type="colorScale" priority="2015">
      <colorScale>
        <cfvo type="min"/>
        <cfvo type="max"/>
        <color rgb="FFFCFCFF"/>
        <color rgb="FF63BE7B"/>
      </colorScale>
    </cfRule>
  </conditionalFormatting>
  <conditionalFormatting sqref="U16:U21 U32:U33">
    <cfRule type="colorScale" priority="2016">
      <colorScale>
        <cfvo type="min"/>
        <cfvo type="percentile" val="50"/>
        <cfvo type="max"/>
        <color rgb="FFF8696B"/>
        <color rgb="FFFCFCFF"/>
        <color rgb="FF63BE7B"/>
      </colorScale>
    </cfRule>
  </conditionalFormatting>
  <conditionalFormatting sqref="V16:V21 V32:V33">
    <cfRule type="colorScale" priority="2017">
      <colorScale>
        <cfvo type="min"/>
        <cfvo type="percentile" val="50"/>
        <cfvo type="max"/>
        <color rgb="FF63BE7B"/>
        <color rgb="FFFCFCFF"/>
        <color rgb="FFF8696B"/>
      </colorScale>
    </cfRule>
  </conditionalFormatting>
  <conditionalFormatting sqref="W16:W21 W32:W33">
    <cfRule type="colorScale" priority="2018">
      <colorScale>
        <cfvo type="min"/>
        <cfvo type="percentile" val="50"/>
        <cfvo type="max"/>
        <color rgb="FF63BE7B"/>
        <color rgb="FFFCFCFF"/>
        <color rgb="FFF8696B"/>
      </colorScale>
    </cfRule>
  </conditionalFormatting>
  <conditionalFormatting sqref="N16:N17">
    <cfRule type="colorScale" priority="2033">
      <colorScale>
        <cfvo type="min"/>
        <cfvo type="max"/>
        <color rgb="FFFCFCFF"/>
        <color rgb="FF63BE7B"/>
      </colorScale>
    </cfRule>
  </conditionalFormatting>
  <conditionalFormatting sqref="N16:N27 N32:N33">
    <cfRule type="colorScale" priority="2039">
      <colorScale>
        <cfvo type="min"/>
        <cfvo type="max"/>
        <color rgb="FFFCFCFF"/>
        <color rgb="FF63BE7B"/>
      </colorScale>
    </cfRule>
  </conditionalFormatting>
  <conditionalFormatting sqref="E17:E18">
    <cfRule type="colorScale" priority="1832">
      <colorScale>
        <cfvo type="min"/>
        <cfvo type="max"/>
        <color rgb="FFFCFCFF"/>
        <color rgb="FF63BE7B"/>
      </colorScale>
    </cfRule>
  </conditionalFormatting>
  <conditionalFormatting sqref="N16:N17 E17">
    <cfRule type="colorScale" priority="1826">
      <colorScale>
        <cfvo type="min"/>
        <cfvo type="max"/>
        <color rgb="FFFCFCFF"/>
        <color rgb="FF63BE7B"/>
      </colorScale>
    </cfRule>
    <cfRule type="colorScale" priority="1827">
      <colorScale>
        <cfvo type="min"/>
        <cfvo type="max"/>
        <color rgb="FFFCFCFF"/>
        <color rgb="FF63BE7B"/>
      </colorScale>
    </cfRule>
    <cfRule type="colorScale" priority="1828">
      <colorScale>
        <cfvo type="min"/>
        <cfvo type="max"/>
        <color rgb="FFFCFCFF"/>
        <color rgb="FF63BE7B"/>
      </colorScale>
    </cfRule>
    <cfRule type="colorScale" priority="1829">
      <colorScale>
        <cfvo type="min"/>
        <cfvo type="max"/>
        <color rgb="FFFCFCFF"/>
        <color rgb="FF63BE7B"/>
      </colorScale>
    </cfRule>
    <cfRule type="colorScale" priority="1830">
      <colorScale>
        <cfvo type="min"/>
        <cfvo type="percentile" val="50"/>
        <cfvo type="max"/>
        <color rgb="FFF8696B"/>
        <color rgb="FFFFEB84"/>
        <color rgb="FF63BE7B"/>
      </colorScale>
    </cfRule>
    <cfRule type="colorScale" priority="1831">
      <colorScale>
        <cfvo type="min"/>
        <cfvo type="max"/>
        <color rgb="FFFFEF9C"/>
        <color rgb="FF63BE7B"/>
      </colorScale>
    </cfRule>
  </conditionalFormatting>
  <conditionalFormatting sqref="O17:O18">
    <cfRule type="colorScale" priority="1834">
      <colorScale>
        <cfvo type="min"/>
        <cfvo type="percentile" val="50"/>
        <cfvo type="max"/>
        <color rgb="FF63BE7B"/>
        <color rgb="FFFCFCFF"/>
        <color rgb="FFF8696B"/>
      </colorScale>
    </cfRule>
  </conditionalFormatting>
  <conditionalFormatting sqref="O17">
    <cfRule type="colorScale" priority="1820">
      <colorScale>
        <cfvo type="min"/>
        <cfvo type="percentile" val="50"/>
        <cfvo type="max"/>
        <color rgb="FF63BE7B"/>
        <color rgb="FFFCFCFF"/>
        <color rgb="FFF8696B"/>
      </colorScale>
    </cfRule>
    <cfRule type="colorScale" priority="1822">
      <colorScale>
        <cfvo type="min"/>
        <cfvo type="percentile" val="50"/>
        <cfvo type="max"/>
        <color rgb="FF63BE7B"/>
        <color rgb="FFFCFCFF"/>
        <color rgb="FFF8696B"/>
      </colorScale>
    </cfRule>
    <cfRule type="colorScale" priority="1823">
      <colorScale>
        <cfvo type="min"/>
        <cfvo type="percentile" val="50"/>
        <cfvo type="max"/>
        <color rgb="FF63BE7B"/>
        <color rgb="FFFCFCFF"/>
        <color rgb="FFF8696B"/>
      </colorScale>
    </cfRule>
  </conditionalFormatting>
  <conditionalFormatting sqref="Q17:S17">
    <cfRule type="colorScale" priority="1817">
      <colorScale>
        <cfvo type="min"/>
        <cfvo type="max"/>
        <color rgb="FFFFEF9C"/>
        <color rgb="FF63BE7B"/>
      </colorScale>
    </cfRule>
    <cfRule type="colorScale" priority="1819">
      <colorScale>
        <cfvo type="min"/>
        <cfvo type="max"/>
        <color rgb="FFFFEF9C"/>
        <color rgb="FF63BE7B"/>
      </colorScale>
    </cfRule>
    <cfRule type="colorScale" priority="1821">
      <colorScale>
        <cfvo type="min"/>
        <cfvo type="max"/>
        <color rgb="FFFFEF9C"/>
        <color rgb="FF63BE7B"/>
      </colorScale>
    </cfRule>
    <cfRule type="colorScale" priority="1824">
      <colorScale>
        <cfvo type="min"/>
        <cfvo type="max"/>
        <color rgb="FFFFEF9C"/>
        <color rgb="FF63BE7B"/>
      </colorScale>
    </cfRule>
  </conditionalFormatting>
  <conditionalFormatting sqref="T17">
    <cfRule type="colorScale" priority="1816">
      <colorScale>
        <cfvo type="min"/>
        <cfvo type="max"/>
        <color rgb="FFFFEF9C"/>
        <color rgb="FF63BE7B"/>
      </colorScale>
    </cfRule>
    <cfRule type="colorScale" priority="1818">
      <colorScale>
        <cfvo type="min"/>
        <cfvo type="max"/>
        <color rgb="FFFFEF9C"/>
        <color rgb="FF63BE7B"/>
      </colorScale>
    </cfRule>
    <cfRule type="colorScale" priority="1825">
      <colorScale>
        <cfvo type="min"/>
        <cfvo type="max"/>
        <color rgb="FFFFEF9C"/>
        <color rgb="FF63BE7B"/>
      </colorScale>
    </cfRule>
  </conditionalFormatting>
  <conditionalFormatting sqref="U17:W17">
    <cfRule type="colorScale" priority="1835">
      <colorScale>
        <cfvo type="min"/>
        <cfvo type="max"/>
        <color rgb="FFFFEF9C"/>
        <color rgb="FF63BE7B"/>
      </colorScale>
    </cfRule>
    <cfRule type="colorScale" priority="1836">
      <colorScale>
        <cfvo type="min"/>
        <cfvo type="percentile" val="50"/>
        <cfvo type="max"/>
        <color rgb="FFF8696B"/>
        <color rgb="FFFFEB84"/>
        <color rgb="FF63BE7B"/>
      </colorScale>
    </cfRule>
    <cfRule type="colorScale" priority="1837">
      <colorScale>
        <cfvo type="min"/>
        <cfvo type="percentile" val="50"/>
        <cfvo type="max"/>
        <color rgb="FFF8696B"/>
        <color rgb="FFFFEB84"/>
        <color rgb="FF63BE7B"/>
      </colorScale>
    </cfRule>
  </conditionalFormatting>
  <conditionalFormatting sqref="E17:E18">
    <cfRule type="colorScale" priority="1838">
      <colorScale>
        <cfvo type="min"/>
        <cfvo type="max"/>
        <color rgb="FFFCFCFF"/>
        <color rgb="FF63BE7B"/>
      </colorScale>
    </cfRule>
  </conditionalFormatting>
  <conditionalFormatting sqref="O17:O18">
    <cfRule type="colorScale" priority="1848">
      <colorScale>
        <cfvo type="min"/>
        <cfvo type="percentile" val="50"/>
        <cfvo type="max"/>
        <color rgb="FF63BE7B"/>
        <color rgb="FFFCFCFF"/>
        <color rgb="FFF8696B"/>
      </colorScale>
    </cfRule>
  </conditionalFormatting>
  <conditionalFormatting sqref="Q17:Q18">
    <cfRule type="colorScale" priority="1849">
      <colorScale>
        <cfvo type="min"/>
        <cfvo type="max"/>
        <color rgb="FFFFEF9C"/>
        <color rgb="FF63BE7B"/>
      </colorScale>
    </cfRule>
  </conditionalFormatting>
  <conditionalFormatting sqref="Q17:Q18">
    <cfRule type="colorScale" priority="1850">
      <colorScale>
        <cfvo type="min"/>
        <cfvo type="max"/>
        <color rgb="FFFFEF9C"/>
        <color rgb="FF63BE7B"/>
      </colorScale>
    </cfRule>
    <cfRule type="colorScale" priority="1851">
      <colorScale>
        <cfvo type="min"/>
        <cfvo type="percentile" val="50"/>
        <cfvo type="max"/>
        <color rgb="FFF8696B"/>
        <color rgb="FFFFEB84"/>
        <color rgb="FF63BE7B"/>
      </colorScale>
    </cfRule>
  </conditionalFormatting>
  <conditionalFormatting sqref="R17:S18">
    <cfRule type="colorScale" priority="1852">
      <colorScale>
        <cfvo type="min"/>
        <cfvo type="max"/>
        <color rgb="FFFFEF9C"/>
        <color rgb="FF63BE7B"/>
      </colorScale>
    </cfRule>
  </conditionalFormatting>
  <conditionalFormatting sqref="R17:S18">
    <cfRule type="colorScale" priority="1853">
      <colorScale>
        <cfvo type="min"/>
        <cfvo type="max"/>
        <color rgb="FFFFEF9C"/>
        <color rgb="FF63BE7B"/>
      </colorScale>
    </cfRule>
    <cfRule type="colorScale" priority="1854">
      <colorScale>
        <cfvo type="min"/>
        <cfvo type="percentile" val="50"/>
        <cfvo type="max"/>
        <color rgb="FFF8696B"/>
        <color rgb="FFFFEB84"/>
        <color rgb="FF63BE7B"/>
      </colorScale>
    </cfRule>
  </conditionalFormatting>
  <conditionalFormatting sqref="T17:T18">
    <cfRule type="colorScale" priority="1855">
      <colorScale>
        <cfvo type="min"/>
        <cfvo type="max"/>
        <color rgb="FFFFEF9C"/>
        <color rgb="FF63BE7B"/>
      </colorScale>
    </cfRule>
  </conditionalFormatting>
  <conditionalFormatting sqref="T17:T18">
    <cfRule type="colorScale" priority="1856">
      <colorScale>
        <cfvo type="min"/>
        <cfvo type="max"/>
        <color rgb="FFFFEF9C"/>
        <color rgb="FF63BE7B"/>
      </colorScale>
    </cfRule>
    <cfRule type="colorScale" priority="1857">
      <colorScale>
        <cfvo type="min"/>
        <cfvo type="percentile" val="50"/>
        <cfvo type="max"/>
        <color rgb="FFF8696B"/>
        <color rgb="FFFCFCFF"/>
        <color rgb="FF63BE7B"/>
      </colorScale>
    </cfRule>
  </conditionalFormatting>
  <conditionalFormatting sqref="U17:W18">
    <cfRule type="colorScale" priority="1858">
      <colorScale>
        <cfvo type="min"/>
        <cfvo type="max"/>
        <color rgb="FFFFEF9C"/>
        <color rgb="FF63BE7B"/>
      </colorScale>
    </cfRule>
  </conditionalFormatting>
  <conditionalFormatting sqref="U17:W18">
    <cfRule type="colorScale" priority="1859">
      <colorScale>
        <cfvo type="min"/>
        <cfvo type="max"/>
        <color rgb="FFFFEF9C"/>
        <color rgb="FF63BE7B"/>
      </colorScale>
    </cfRule>
    <cfRule type="colorScale" priority="1860">
      <colorScale>
        <cfvo type="min"/>
        <cfvo type="max"/>
        <color rgb="FFFFEF9C"/>
        <color rgb="FF63BE7B"/>
      </colorScale>
    </cfRule>
  </conditionalFormatting>
  <conditionalFormatting sqref="O18">
    <cfRule type="colorScale" priority="1790">
      <colorScale>
        <cfvo type="min"/>
        <cfvo type="percentile" val="50"/>
        <cfvo type="max"/>
        <color rgb="FF63BE7B"/>
        <color rgb="FFFCFCFF"/>
        <color rgb="FFF8696B"/>
      </colorScale>
    </cfRule>
    <cfRule type="colorScale" priority="1792">
      <colorScale>
        <cfvo type="min"/>
        <cfvo type="percentile" val="50"/>
        <cfvo type="max"/>
        <color rgb="FF63BE7B"/>
        <color rgb="FFFCFCFF"/>
        <color rgb="FFF8696B"/>
      </colorScale>
    </cfRule>
    <cfRule type="colorScale" priority="1794">
      <colorScale>
        <cfvo type="min"/>
        <cfvo type="percentile" val="50"/>
        <cfvo type="max"/>
        <color rgb="FF63BE7B"/>
        <color rgb="FFFCFCFF"/>
        <color rgb="FFF8696B"/>
      </colorScale>
    </cfRule>
    <cfRule type="colorScale" priority="1795">
      <colorScale>
        <cfvo type="min"/>
        <cfvo type="percentile" val="50"/>
        <cfvo type="max"/>
        <color rgb="FF63BE7B"/>
        <color rgb="FFFCFCFF"/>
        <color rgb="FFF8696B"/>
      </colorScale>
    </cfRule>
  </conditionalFormatting>
  <conditionalFormatting sqref="Q18:S18">
    <cfRule type="colorScale" priority="1789">
      <colorScale>
        <cfvo type="min"/>
        <cfvo type="max"/>
        <color rgb="FFFFEF9C"/>
        <color rgb="FF63BE7B"/>
      </colorScale>
    </cfRule>
    <cfRule type="colorScale" priority="1791">
      <colorScale>
        <cfvo type="min"/>
        <cfvo type="max"/>
        <color rgb="FFFFEF9C"/>
        <color rgb="FF63BE7B"/>
      </colorScale>
    </cfRule>
    <cfRule type="colorScale" priority="1793">
      <colorScale>
        <cfvo type="min"/>
        <cfvo type="max"/>
        <color rgb="FFFFEF9C"/>
        <color rgb="FF63BE7B"/>
      </colorScale>
    </cfRule>
    <cfRule type="colorScale" priority="1796">
      <colorScale>
        <cfvo type="min"/>
        <cfvo type="max"/>
        <color rgb="FFFFEF9C"/>
        <color rgb="FF63BE7B"/>
      </colorScale>
    </cfRule>
  </conditionalFormatting>
  <conditionalFormatting sqref="T18">
    <cfRule type="colorScale" priority="1785">
      <colorScale>
        <cfvo type="min"/>
        <cfvo type="max"/>
        <color rgb="FFFFEF9C"/>
        <color rgb="FF63BE7B"/>
      </colorScale>
    </cfRule>
    <cfRule type="colorScale" priority="1786">
      <colorScale>
        <cfvo type="min"/>
        <cfvo type="max"/>
        <color rgb="FFFFEF9C"/>
        <color rgb="FF63BE7B"/>
      </colorScale>
    </cfRule>
    <cfRule type="colorScale" priority="1787">
      <colorScale>
        <cfvo type="min"/>
        <cfvo type="max"/>
        <color rgb="FFFFEF9C"/>
        <color rgb="FF63BE7B"/>
      </colorScale>
    </cfRule>
    <cfRule type="colorScale" priority="1788">
      <colorScale>
        <cfvo type="min"/>
        <cfvo type="max"/>
        <color rgb="FFFFEF9C"/>
        <color rgb="FF63BE7B"/>
      </colorScale>
    </cfRule>
  </conditionalFormatting>
  <conditionalFormatting sqref="U18:W18">
    <cfRule type="colorScale" priority="1804">
      <colorScale>
        <cfvo type="min"/>
        <cfvo type="max"/>
        <color rgb="FFFFEF9C"/>
        <color rgb="FF63BE7B"/>
      </colorScale>
    </cfRule>
    <cfRule type="colorScale" priority="1805">
      <colorScale>
        <cfvo type="min"/>
        <cfvo type="max"/>
        <color rgb="FFFFEF9C"/>
        <color rgb="FF63BE7B"/>
      </colorScale>
    </cfRule>
    <cfRule type="colorScale" priority="1806">
      <colorScale>
        <cfvo type="min"/>
        <cfvo type="max"/>
        <color rgb="FFFFEF9C"/>
        <color rgb="FF63BE7B"/>
      </colorScale>
    </cfRule>
    <cfRule type="colorScale" priority="1807">
      <colorScale>
        <cfvo type="min"/>
        <cfvo type="max"/>
        <color rgb="FFFFEF9C"/>
        <color rgb="FF63BE7B"/>
      </colorScale>
    </cfRule>
  </conditionalFormatting>
  <conditionalFormatting sqref="D19">
    <cfRule type="colorScale" priority="1714">
      <colorScale>
        <cfvo type="min"/>
        <cfvo type="percentile" val="50"/>
        <cfvo type="max"/>
        <color rgb="FFF8696B"/>
        <color rgb="FFFCFCFF"/>
        <color rgb="FF63BE7B"/>
      </colorScale>
    </cfRule>
    <cfRule type="colorScale" priority="1719">
      <colorScale>
        <cfvo type="min"/>
        <cfvo type="percentile" val="50"/>
        <cfvo type="max"/>
        <color rgb="FFF8696B"/>
        <color rgb="FFFCFCFF"/>
        <color rgb="FF63BE7B"/>
      </colorScale>
    </cfRule>
  </conditionalFormatting>
  <conditionalFormatting sqref="E19">
    <cfRule type="colorScale" priority="1699">
      <colorScale>
        <cfvo type="min"/>
        <cfvo type="max"/>
        <color rgb="FFFCFCFF"/>
        <color rgb="FF63BE7B"/>
      </colorScale>
    </cfRule>
    <cfRule type="colorScale" priority="1704">
      <colorScale>
        <cfvo type="min"/>
        <cfvo type="max"/>
        <color rgb="FFFCFCFF"/>
        <color rgb="FF63BE7B"/>
      </colorScale>
    </cfRule>
    <cfRule type="colorScale" priority="1743">
      <colorScale>
        <cfvo type="min"/>
        <cfvo type="percentile" val="50"/>
        <cfvo type="max"/>
        <color rgb="FFF8696B"/>
        <color rgb="FFFCFCFF"/>
        <color rgb="FF63BE7B"/>
      </colorScale>
    </cfRule>
    <cfRule type="colorScale" priority="1744">
      <colorScale>
        <cfvo type="min"/>
        <cfvo type="max"/>
        <color rgb="FFFCFCFF"/>
        <color rgb="FF63BE7B"/>
      </colorScale>
    </cfRule>
    <cfRule type="colorScale" priority="1745">
      <colorScale>
        <cfvo type="min"/>
        <cfvo type="percentile" val="50"/>
        <cfvo type="max"/>
        <color rgb="FFF8696B"/>
        <color rgb="FFFCFCFF"/>
        <color rgb="FF63BE7B"/>
      </colorScale>
    </cfRule>
  </conditionalFormatting>
  <conditionalFormatting sqref="N32:N33 E19 N19">
    <cfRule type="colorScale" priority="1746">
      <colorScale>
        <cfvo type="min"/>
        <cfvo type="max"/>
        <color rgb="FFFCFCFF"/>
        <color rgb="FF63BE7B"/>
      </colorScale>
    </cfRule>
    <cfRule type="colorScale" priority="1747">
      <colorScale>
        <cfvo type="min"/>
        <cfvo type="max"/>
        <color rgb="FFFCFCFF"/>
        <color rgb="FF63BE7B"/>
      </colorScale>
    </cfRule>
    <cfRule type="colorScale" priority="1748">
      <colorScale>
        <cfvo type="min"/>
        <cfvo type="percentile" val="50"/>
        <cfvo type="max"/>
        <color rgb="FFF8696B"/>
        <color rgb="FFFFEB84"/>
        <color rgb="FF63BE7B"/>
      </colorScale>
    </cfRule>
    <cfRule type="colorScale" priority="1749">
      <colorScale>
        <cfvo type="min"/>
        <cfvo type="max"/>
        <color rgb="FFFFEF9C"/>
        <color rgb="FF63BE7B"/>
      </colorScale>
    </cfRule>
  </conditionalFormatting>
  <conditionalFormatting sqref="O19">
    <cfRule type="colorScale" priority="1697">
      <colorScale>
        <cfvo type="min"/>
        <cfvo type="percentile" val="50"/>
        <cfvo type="max"/>
        <color rgb="FF63BE7B"/>
        <color rgb="FFFCFCFF"/>
        <color rgb="FFF8696B"/>
      </colorScale>
    </cfRule>
    <cfRule type="colorScale" priority="1703">
      <colorScale>
        <cfvo type="min"/>
        <cfvo type="percentile" val="50"/>
        <cfvo type="max"/>
        <color rgb="FF63BE7B"/>
        <color rgb="FFFCFCFF"/>
        <color rgb="FFF8696B"/>
      </colorScale>
    </cfRule>
    <cfRule type="colorScale" priority="1709">
      <colorScale>
        <cfvo type="min"/>
        <cfvo type="percentile" val="50"/>
        <cfvo type="max"/>
        <color rgb="FF63BE7B"/>
        <color rgb="FFFCFCFF"/>
        <color rgb="FFF8696B"/>
      </colorScale>
    </cfRule>
    <cfRule type="colorScale" priority="1716">
      <colorScale>
        <cfvo type="min"/>
        <cfvo type="percentile" val="50"/>
        <cfvo type="max"/>
        <color rgb="FF63BE7B"/>
        <color rgb="FFFCFCFF"/>
        <color rgb="FFF8696B"/>
      </colorScale>
    </cfRule>
  </conditionalFormatting>
  <conditionalFormatting sqref="P19">
    <cfRule type="colorScale" priority="1723">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25">
      <colorScale>
        <cfvo type="min"/>
        <cfvo type="max"/>
        <color rgb="FFFCFCFF"/>
        <color rgb="FFF8696B"/>
      </colorScale>
    </cfRule>
    <cfRule type="colorScale" priority="1776">
      <colorScale>
        <cfvo type="min"/>
        <cfvo type="percentile" val="50"/>
        <cfvo type="max"/>
        <color rgb="FF63BE7B"/>
        <color rgb="FFFCFCFF"/>
        <color rgb="FFF8696B"/>
      </colorScale>
    </cfRule>
  </conditionalFormatting>
  <conditionalFormatting sqref="Q19">
    <cfRule type="colorScale" priority="1710">
      <colorScale>
        <cfvo type="min"/>
        <cfvo type="max"/>
        <color rgb="FFFFEF9C"/>
        <color rgb="FF63BE7B"/>
      </colorScale>
    </cfRule>
    <cfRule type="colorScale" priority="1726">
      <colorScale>
        <cfvo type="min"/>
        <cfvo type="percentile" val="50"/>
        <cfvo type="max"/>
        <color rgb="FFF8696B"/>
        <color rgb="FFFCFCFF"/>
        <color rgb="FF63BE7B"/>
      </colorScale>
    </cfRule>
    <cfRule type="colorScale" priority="1727">
      <colorScale>
        <cfvo type="min"/>
        <cfvo type="max"/>
        <color rgb="FFFFEF9C"/>
        <color rgb="FF63BE7B"/>
      </colorScale>
    </cfRule>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63BE7B"/>
      </colorScale>
    </cfRule>
  </conditionalFormatting>
  <conditionalFormatting sqref="Q19:U19 W19">
    <cfRule type="colorScale" priority="1783">
      <colorScale>
        <cfvo type="min"/>
        <cfvo type="max"/>
        <color rgb="FFFFEF9C"/>
        <color rgb="FF63BE7B"/>
      </colorScale>
    </cfRule>
  </conditionalFormatting>
  <conditionalFormatting sqref="R19:S19">
    <cfRule type="colorScale" priority="1711">
      <colorScale>
        <cfvo type="min"/>
        <cfvo type="max"/>
        <color rgb="FFFFEF9C"/>
        <color rgb="FF63BE7B"/>
      </colorScale>
    </cfRule>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78">
      <colorScale>
        <cfvo type="min"/>
        <cfvo type="percentile" val="50"/>
        <cfvo type="max"/>
        <color rgb="FFF8696B"/>
        <color rgb="FFFCFCFF"/>
        <color rgb="FF63BE7B"/>
      </colorScale>
    </cfRule>
    <cfRule type="colorScale" priority="1779">
      <colorScale>
        <cfvo type="min"/>
        <cfvo type="max"/>
        <color rgb="FFFCFCFF"/>
        <color rgb="FF63BE7B"/>
      </colorScale>
    </cfRule>
  </conditionalFormatting>
  <conditionalFormatting sqref="T19">
    <cfRule type="colorScale" priority="1712">
      <colorScale>
        <cfvo type="min"/>
        <cfvo type="max"/>
        <color rgb="FFFFEF9C"/>
        <color rgb="FF63BE7B"/>
      </colorScale>
    </cfRule>
    <cfRule type="colorScale" priority="1734">
      <colorScale>
        <cfvo type="min"/>
        <cfvo type="percentile" val="50"/>
        <cfvo type="max"/>
        <color rgb="FFF8696B"/>
        <color rgb="FFFCFCFF"/>
        <color rgb="FF63BE7B"/>
      </colorScale>
    </cfRule>
    <cfRule type="colorScale" priority="1735">
      <colorScale>
        <cfvo type="min"/>
        <cfvo type="max"/>
        <color rgb="FFFCFCFF"/>
        <color rgb="FF63BE7B"/>
      </colorScale>
    </cfRule>
    <cfRule type="colorScale" priority="1736">
      <colorScale>
        <cfvo type="min"/>
        <cfvo type="max"/>
        <color rgb="FFFCFCFF"/>
        <color rgb="FF63BE7B"/>
      </colorScale>
    </cfRule>
    <cfRule type="colorScale" priority="1737">
      <colorScale>
        <cfvo type="min"/>
        <cfvo type="max"/>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onditionalFormatting>
  <conditionalFormatting sqref="U19">
    <cfRule type="colorScale" priority="1717">
      <colorScale>
        <cfvo type="min"/>
        <cfvo type="percentile" val="50"/>
        <cfvo type="max"/>
        <color rgb="FFF8696B"/>
        <color rgb="FFFCFCFF"/>
        <color rgb="FF63BE7B"/>
      </colorScale>
    </cfRule>
    <cfRule type="colorScale" priority="1718">
      <colorScale>
        <cfvo type="min"/>
        <cfvo type="max"/>
        <color rgb="FFFCFCFF"/>
        <color rgb="FF63BE7B"/>
      </colorScale>
    </cfRule>
    <cfRule type="colorScale" priority="1738">
      <colorScale>
        <cfvo type="min"/>
        <cfvo type="percentile" val="50"/>
        <cfvo type="max"/>
        <color rgb="FFF8696B"/>
        <color rgb="FFFCFCFF"/>
        <color rgb="FF63BE7B"/>
      </colorScale>
    </cfRule>
    <cfRule type="colorScale" priority="1739">
      <colorScale>
        <cfvo type="min"/>
        <cfvo type="max"/>
        <color rgb="FFFCFCFF"/>
        <color rgb="FF63BE7B"/>
      </colorScale>
    </cfRule>
  </conditionalFormatting>
  <conditionalFormatting sqref="V19">
    <cfRule type="colorScale" priority="1689">
      <colorScale>
        <cfvo type="min"/>
        <cfvo type="max"/>
        <color rgb="FFFFEF9C"/>
        <color rgb="FF63BE7B"/>
      </colorScale>
    </cfRule>
    <cfRule type="colorScale" priority="1690">
      <colorScale>
        <cfvo type="min"/>
        <cfvo type="max"/>
        <color rgb="FFFFEF9C"/>
        <color rgb="FF63BE7B"/>
      </colorScale>
    </cfRule>
    <cfRule type="colorScale" priority="1691">
      <colorScale>
        <cfvo type="min"/>
        <cfvo type="max"/>
        <color rgb="FFFFEF9C"/>
        <color rgb="FF63BE7B"/>
      </colorScale>
    </cfRule>
    <cfRule type="colorScale" priority="1692">
      <colorScale>
        <cfvo type="min"/>
        <cfvo type="percentile" val="50"/>
        <cfvo type="max"/>
        <color rgb="FF63BE7B"/>
        <color rgb="FFFCFCFF"/>
        <color rgb="FFF8696B"/>
      </colorScale>
    </cfRule>
    <cfRule type="colorScale" priority="1693">
      <colorScale>
        <cfvo type="min"/>
        <cfvo type="max"/>
        <color rgb="FF63BE7B"/>
        <color rgb="FFFCFCFF"/>
      </colorScale>
    </cfRule>
    <cfRule type="colorScale" priority="1694">
      <colorScale>
        <cfvo type="min"/>
        <cfvo type="percentile" val="50"/>
        <cfvo type="max"/>
        <color rgb="FF63BE7B"/>
        <color rgb="FFFCFCFF"/>
        <color rgb="FFF8696B"/>
      </colorScale>
    </cfRule>
    <cfRule type="colorScale" priority="1695">
      <colorScale>
        <cfvo type="min"/>
        <cfvo type="max"/>
        <color rgb="FF63BE7B"/>
        <color rgb="FFFCFCFF"/>
      </colorScale>
    </cfRule>
    <cfRule type="colorScale" priority="1696">
      <colorScale>
        <cfvo type="min"/>
        <cfvo type="percentile" val="50"/>
        <cfvo type="max"/>
        <color rgb="FF63BE7B"/>
        <color rgb="FFFCFCFF"/>
        <color rgb="FFF8696B"/>
      </colorScale>
    </cfRule>
  </conditionalFormatting>
  <conditionalFormatting sqref="U19 W19">
    <cfRule type="colorScale" priority="1784">
      <colorScale>
        <cfvo type="min"/>
        <cfvo type="max"/>
        <color rgb="FFFFEF9C"/>
        <color rgb="FF63BE7B"/>
      </colorScale>
    </cfRule>
  </conditionalFormatting>
  <conditionalFormatting sqref="W19">
    <cfRule type="colorScale" priority="1740">
      <colorScale>
        <cfvo type="min"/>
        <cfvo type="percentile" val="50"/>
        <cfvo type="max"/>
        <color rgb="FF63BE7B"/>
        <color rgb="FFFCFCFF"/>
        <color rgb="FFF8696B"/>
      </colorScale>
    </cfRule>
    <cfRule type="colorScale" priority="1741">
      <colorScale>
        <cfvo type="min"/>
        <cfvo type="max"/>
        <color rgb="FF63BE7B"/>
        <color rgb="FFFCFCFF"/>
      </colorScale>
    </cfRule>
    <cfRule type="colorScale" priority="1742">
      <colorScale>
        <cfvo type="min"/>
        <cfvo type="percentile" val="50"/>
        <cfvo type="max"/>
        <color rgb="FF63BE7B"/>
        <color rgb="FFFCFCFF"/>
        <color rgb="FFF8696B"/>
      </colorScale>
    </cfRule>
    <cfRule type="colorScale" priority="1782">
      <colorScale>
        <cfvo type="min"/>
        <cfvo type="percentile" val="50"/>
        <cfvo type="max"/>
        <color rgb="FF63BE7B"/>
        <color rgb="FFFCFCFF"/>
        <color rgb="FFF8696B"/>
      </colorScale>
    </cfRule>
  </conditionalFormatting>
  <conditionalFormatting sqref="N32:N33 N19">
    <cfRule type="colorScale" priority="1679">
      <colorScale>
        <cfvo type="min"/>
        <cfvo type="max"/>
        <color rgb="FFFCFCFF"/>
        <color rgb="FF63BE7B"/>
      </colorScale>
    </cfRule>
    <cfRule type="colorScale" priority="1680">
      <colorScale>
        <cfvo type="min"/>
        <cfvo type="max"/>
        <color rgb="FFFCFCFF"/>
        <color rgb="FF63BE7B"/>
      </colorScale>
    </cfRule>
    <cfRule type="colorScale" priority="1681">
      <colorScale>
        <cfvo type="min"/>
        <cfvo type="percentile" val="50"/>
        <cfvo type="max"/>
        <color rgb="FFF8696B"/>
        <color rgb="FFFCFCFF"/>
        <color rgb="FF63BE7B"/>
      </colorScale>
    </cfRule>
    <cfRule type="colorScale" priority="1682">
      <colorScale>
        <cfvo type="min"/>
        <cfvo type="max"/>
        <color rgb="FFFCFCFF"/>
        <color rgb="FF63BE7B"/>
      </colorScale>
    </cfRule>
    <cfRule type="colorScale" priority="1683">
      <colorScale>
        <cfvo type="min"/>
        <cfvo type="percentile" val="50"/>
        <cfvo type="max"/>
        <color rgb="FFF8696B"/>
        <color rgb="FFFCFCFF"/>
        <color rgb="FF63BE7B"/>
      </colorScale>
    </cfRule>
  </conditionalFormatting>
  <conditionalFormatting sqref="D32:D33">
    <cfRule type="colorScale" priority="1571">
      <colorScale>
        <cfvo type="min"/>
        <cfvo type="percentile" val="50"/>
        <cfvo type="max"/>
        <color rgb="FFF8696B"/>
        <color rgb="FFFCFCFF"/>
        <color rgb="FF63BE7B"/>
      </colorScale>
    </cfRule>
    <cfRule type="colorScale" priority="1591">
      <colorScale>
        <cfvo type="min"/>
        <cfvo type="percentile" val="50"/>
        <cfvo type="max"/>
        <color rgb="FFF8696B"/>
        <color rgb="FFFCFCFF"/>
        <color rgb="FF63BE7B"/>
      </colorScale>
    </cfRule>
    <cfRule type="colorScale" priority="1612">
      <colorScale>
        <cfvo type="min"/>
        <cfvo type="percentile" val="50"/>
        <cfvo type="max"/>
        <color rgb="FFF8696B"/>
        <color rgb="FFFCFCFF"/>
        <color rgb="FF63BE7B"/>
      </colorScale>
    </cfRule>
  </conditionalFormatting>
  <conditionalFormatting sqref="E32:E33">
    <cfRule type="colorScale" priority="1594">
      <colorScale>
        <cfvo type="min"/>
        <cfvo type="max"/>
        <color rgb="FFFCFCFF"/>
        <color rgb="FF63BE7B"/>
      </colorScale>
    </cfRule>
    <cfRule type="colorScale" priority="1595">
      <colorScale>
        <cfvo type="min"/>
        <cfvo type="max"/>
        <color rgb="FFFCFCFF"/>
        <color rgb="FF63BE7B"/>
      </colorScale>
    </cfRule>
    <cfRule type="colorScale" priority="1613">
      <colorScale>
        <cfvo type="min"/>
        <cfvo type="max"/>
        <color rgb="FFFCFCFF"/>
        <color rgb="FF63BE7B"/>
      </colorScale>
    </cfRule>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fRule type="colorScale" priority="1670">
      <colorScale>
        <cfvo type="min"/>
        <cfvo type="percentile" val="50"/>
        <cfvo type="max"/>
        <color rgb="FFF8696B"/>
        <color rgb="FFFCFCFF"/>
        <color rgb="FF63BE7B"/>
      </colorScale>
    </cfRule>
  </conditionalFormatting>
  <conditionalFormatting sqref="N32:N33 E32">
    <cfRule type="colorScale" priority="1644">
      <colorScale>
        <cfvo type="min"/>
        <cfvo type="max"/>
        <color rgb="FFFCFCFF"/>
        <color rgb="FF63BE7B"/>
      </colorScale>
    </cfRule>
    <cfRule type="colorScale" priority="1645">
      <colorScale>
        <cfvo type="min"/>
        <cfvo type="max"/>
        <color rgb="FFFCFCFF"/>
        <color rgb="FF63BE7B"/>
      </colorScale>
    </cfRule>
    <cfRule type="colorScale" priority="1646">
      <colorScale>
        <cfvo type="min"/>
        <cfvo type="percentile" val="50"/>
        <cfvo type="max"/>
        <color rgb="FFF8696B"/>
        <color rgb="FFFFEB84"/>
        <color rgb="FF63BE7B"/>
      </colorScale>
    </cfRule>
    <cfRule type="colorScale" priority="1647">
      <colorScale>
        <cfvo type="min"/>
        <cfvo type="max"/>
        <color rgb="FFFFEF9C"/>
        <color rgb="FF63BE7B"/>
      </colorScale>
    </cfRule>
  </conditionalFormatting>
  <conditionalFormatting sqref="O32:O33">
    <cfRule type="colorScale" priority="1589">
      <colorScale>
        <cfvo type="min"/>
        <cfvo type="percentile" val="50"/>
        <cfvo type="max"/>
        <color rgb="FF63BE7B"/>
        <color rgb="FFFCFCFF"/>
        <color rgb="FFF8696B"/>
      </colorScale>
    </cfRule>
    <cfRule type="colorScale" priority="1592">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fRule type="colorScale" priority="1605">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onditionalFormatting>
  <conditionalFormatting sqref="P32:P33">
    <cfRule type="colorScale" priority="1588">
      <colorScale>
        <cfvo type="min"/>
        <cfvo type="percentile" val="50"/>
        <cfvo type="max"/>
        <color rgb="FF63BE7B"/>
        <color rgb="FFFCFCFF"/>
        <color rgb="FFF8696B"/>
      </colorScale>
    </cfRule>
    <cfRule type="colorScale" priority="1621">
      <colorScale>
        <cfvo type="min"/>
        <cfvo type="percentile" val="50"/>
        <cfvo type="max"/>
        <color rgb="FF63BE7B"/>
        <color rgb="FFFCFCFF"/>
        <color rgb="FFF8696B"/>
      </colorScale>
    </cfRule>
    <cfRule type="colorScale" priority="1622">
      <colorScale>
        <cfvo type="min"/>
        <cfvo type="percentile" val="50"/>
        <cfvo type="max"/>
        <color rgb="FF63BE7B"/>
        <color rgb="FFFCFCFF"/>
        <color rgb="FFF8696B"/>
      </colorScale>
    </cfRule>
    <cfRule type="colorScale" priority="1623">
      <colorScale>
        <cfvo type="min"/>
        <cfvo type="max"/>
        <color rgb="FFFCFCFF"/>
        <color rgb="FFF8696B"/>
      </colorScale>
    </cfRule>
  </conditionalFormatting>
  <conditionalFormatting sqref="Q32:Q33">
    <cfRule type="colorScale" priority="1576">
      <colorScale>
        <cfvo type="min"/>
        <cfvo type="percentile" val="50"/>
        <cfvo type="max"/>
        <color rgb="FFF8696B"/>
        <color rgb="FFFCFCFF"/>
        <color rgb="FF63BE7B"/>
      </colorScale>
    </cfRule>
    <cfRule type="colorScale" priority="1582">
      <colorScale>
        <cfvo type="min"/>
        <cfvo type="max"/>
        <color rgb="FFFCFCFF"/>
        <color rgb="FF63BE7B"/>
      </colorScale>
    </cfRule>
    <cfRule type="colorScale" priority="1606">
      <colorScale>
        <cfvo type="min"/>
        <cfvo type="max"/>
        <color rgb="FFFFEF9C"/>
        <color rgb="FF63BE7B"/>
      </colorScale>
    </cfRule>
    <cfRule type="colorScale" priority="1607">
      <colorScale>
        <cfvo type="min"/>
        <cfvo type="max"/>
        <color rgb="FFFFEF9C"/>
        <color rgb="FF63BE7B"/>
      </colorScale>
    </cfRule>
    <cfRule type="colorScale" priority="1624">
      <colorScale>
        <cfvo type="min"/>
        <cfvo type="percentile" val="50"/>
        <cfvo type="max"/>
        <color rgb="FFF8696B"/>
        <color rgb="FFFCFCFF"/>
        <color rgb="FF63BE7B"/>
      </colorScale>
    </cfRule>
    <cfRule type="colorScale" priority="1625">
      <colorScale>
        <cfvo type="min"/>
        <cfvo type="max"/>
        <color rgb="FFFFEF9C"/>
        <color rgb="FF63BE7B"/>
      </colorScale>
    </cfRule>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CFCFF"/>
        <color rgb="FF63BE7B"/>
      </colorScale>
    </cfRule>
  </conditionalFormatting>
  <conditionalFormatting sqref="Q32:W32">
    <cfRule type="colorScale" priority="1675">
      <colorScale>
        <cfvo type="min"/>
        <cfvo type="max"/>
        <color rgb="FFFFEF9C"/>
        <color rgb="FF63BE7B"/>
      </colorScale>
    </cfRule>
  </conditionalFormatting>
  <conditionalFormatting sqref="R32:R33">
    <cfRule type="colorScale" priority="1581">
      <colorScale>
        <cfvo type="min"/>
        <cfvo type="max"/>
        <color rgb="FFFCFCFF"/>
        <color rgb="FF63BE7B"/>
      </colorScale>
    </cfRule>
    <cfRule type="colorScale" priority="1587">
      <colorScale>
        <cfvo type="min"/>
        <cfvo type="percentile" val="50"/>
        <cfvo type="max"/>
        <color rgb="FFF8696B"/>
        <color rgb="FFFCFCFF"/>
        <color rgb="FF63BE7B"/>
      </colorScale>
    </cfRule>
  </conditionalFormatting>
  <conditionalFormatting sqref="R32:S32">
    <cfRule type="colorScale" priority="1608">
      <colorScale>
        <cfvo type="min"/>
        <cfvo type="max"/>
        <color rgb="FFFFEF9C"/>
        <color rgb="FF63BE7B"/>
      </colorScale>
    </cfRule>
    <cfRule type="colorScale" priority="1609">
      <colorScale>
        <cfvo type="min"/>
        <cfvo type="max"/>
        <color rgb="FFFFEF9C"/>
        <color rgb="FF63BE7B"/>
      </colorScale>
    </cfRule>
    <cfRule type="colorScale" priority="1629">
      <colorScale>
        <cfvo type="min"/>
        <cfvo type="percentile" val="50"/>
        <cfvo type="max"/>
        <color rgb="FFF8696B"/>
        <color rgb="FFFCFCFF"/>
        <color rgb="FF63BE7B"/>
      </colorScale>
    </cfRule>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64">
      <colorScale>
        <cfvo type="min"/>
        <cfvo type="percentile" val="50"/>
        <cfvo type="max"/>
        <color rgb="FFF8696B"/>
        <color rgb="FFFCFCFF"/>
        <color rgb="FF63BE7B"/>
      </colorScale>
    </cfRule>
    <cfRule type="colorScale" priority="1665">
      <colorScale>
        <cfvo type="min"/>
        <cfvo type="max"/>
        <color rgb="FFFCFCFF"/>
        <color rgb="FF63BE7B"/>
      </colorScale>
    </cfRule>
  </conditionalFormatting>
  <conditionalFormatting sqref="S32:S33">
    <cfRule type="colorScale" priority="1580">
      <colorScale>
        <cfvo type="min"/>
        <cfvo type="max"/>
        <color rgb="FFFCFCFF"/>
        <color rgb="FF63BE7B"/>
      </colorScale>
    </cfRule>
    <cfRule type="colorScale" priority="1586">
      <colorScale>
        <cfvo type="min"/>
        <cfvo type="percentile" val="50"/>
        <cfvo type="max"/>
        <color rgb="FFF8696B"/>
        <color rgb="FFFCFCFF"/>
        <color rgb="FF63BE7B"/>
      </colorScale>
    </cfRule>
  </conditionalFormatting>
  <conditionalFormatting sqref="T32:T33">
    <cfRule type="colorScale" priority="1579">
      <colorScale>
        <cfvo type="min"/>
        <cfvo type="max"/>
        <color rgb="FFFCFCFF"/>
        <color rgb="FF63BE7B"/>
      </colorScale>
    </cfRule>
    <cfRule type="colorScale" priority="1585">
      <colorScale>
        <cfvo type="min"/>
        <cfvo type="percentile" val="50"/>
        <cfvo type="max"/>
        <color rgb="FFF8696B"/>
        <color rgb="FFFCFCFF"/>
        <color rgb="FF63BE7B"/>
      </colorScale>
    </cfRule>
    <cfRule type="colorScale" priority="1610">
      <colorScale>
        <cfvo type="min"/>
        <cfvo type="max"/>
        <color rgb="FFFFEF9C"/>
        <color rgb="FF63BE7B"/>
      </colorScale>
    </cfRule>
    <cfRule type="colorScale" priority="1611">
      <colorScale>
        <cfvo type="min"/>
        <cfvo type="max"/>
        <color rgb="FFFFEF9C"/>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fRule type="colorScale" priority="1634">
      <colorScale>
        <cfvo type="min"/>
        <cfvo type="max"/>
        <color rgb="FFFCFCFF"/>
        <color rgb="FF63BE7B"/>
      </colorScale>
    </cfRule>
    <cfRule type="colorScale" priority="1635">
      <colorScale>
        <cfvo type="min"/>
        <cfvo type="max"/>
        <color rgb="FFFCFCFF"/>
        <color rgb="FF63BE7B"/>
      </colorScale>
    </cfRule>
  </conditionalFormatting>
  <conditionalFormatting sqref="U32:U33">
    <cfRule type="colorScale" priority="1578">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onditionalFormatting>
  <conditionalFormatting sqref="U32:W32">
    <cfRule type="colorScale" priority="1676">
      <colorScale>
        <cfvo type="min"/>
        <cfvo type="max"/>
        <color rgb="FFFFEF9C"/>
        <color rgb="FF63BE7B"/>
      </colorScale>
    </cfRule>
    <cfRule type="colorScale" priority="1677">
      <colorScale>
        <cfvo type="min"/>
        <cfvo type="max"/>
        <color rgb="FFFFEF9C"/>
        <color rgb="FF63BE7B"/>
      </colorScale>
    </cfRule>
    <cfRule type="colorScale" priority="1678">
      <colorScale>
        <cfvo type="min"/>
        <cfvo type="max"/>
        <color rgb="FFFFEF9C"/>
        <color rgb="FF63BE7B"/>
      </colorScale>
    </cfRule>
  </conditionalFormatting>
  <conditionalFormatting sqref="V32:V33">
    <cfRule type="colorScale" priority="1572">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fRule type="colorScale" priority="1574">
      <colorScale>
        <cfvo type="min"/>
        <cfvo type="max"/>
        <color rgb="FF63BE7B"/>
        <color rgb="FFFCFCFF"/>
      </colorScale>
    </cfRule>
    <cfRule type="colorScale" priority="1575">
      <colorScale>
        <cfvo type="min"/>
        <cfvo type="percentile" val="50"/>
        <cfvo type="max"/>
        <color rgb="FF63BE7B"/>
        <color rgb="FFFCFCFF"/>
        <color rgb="FFF8696B"/>
      </colorScale>
    </cfRule>
  </conditionalFormatting>
  <conditionalFormatting sqref="W32:W33">
    <cfRule type="colorScale" priority="1577">
      <colorScale>
        <cfvo type="min"/>
        <cfvo type="percentile" val="50"/>
        <cfvo type="max"/>
        <color rgb="FF63BE7B"/>
        <color rgb="FFFCFCFF"/>
        <color rgb="FFF8696B"/>
      </colorScale>
    </cfRule>
    <cfRule type="colorScale" priority="1638">
      <colorScale>
        <cfvo type="min"/>
        <cfvo type="percentile" val="50"/>
        <cfvo type="max"/>
        <color rgb="FF63BE7B"/>
        <color rgb="FFFCFCFF"/>
        <color rgb="FFF8696B"/>
      </colorScale>
    </cfRule>
    <cfRule type="colorScale" priority="1639">
      <colorScale>
        <cfvo type="min"/>
        <cfvo type="max"/>
        <color rgb="FF63BE7B"/>
        <color rgb="FFFCFCFF"/>
      </colorScale>
    </cfRule>
    <cfRule type="colorScale" priority="1640">
      <colorScale>
        <cfvo type="min"/>
        <cfvo type="percentile" val="50"/>
        <cfvo type="max"/>
        <color rgb="FF63BE7B"/>
        <color rgb="FFFCFCFF"/>
        <color rgb="FFF8696B"/>
      </colorScale>
    </cfRule>
  </conditionalFormatting>
  <conditionalFormatting sqref="N32:N33">
    <cfRule type="colorScale" priority="1555">
      <colorScale>
        <cfvo type="min"/>
        <cfvo type="max"/>
        <color rgb="FFFCFCFF"/>
        <color rgb="FF63BE7B"/>
      </colorScale>
    </cfRule>
    <cfRule type="colorScale" priority="1556">
      <colorScale>
        <cfvo type="min"/>
        <cfvo type="max"/>
        <color rgb="FFFCFCFF"/>
        <color rgb="FF63BE7B"/>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onditionalFormatting>
  <conditionalFormatting sqref="D20:D21">
    <cfRule type="colorScale" priority="1491">
      <colorScale>
        <cfvo type="min"/>
        <cfvo type="percentile" val="50"/>
        <cfvo type="max"/>
        <color rgb="FFF8696B"/>
        <color rgb="FFFCFCFF"/>
        <color rgb="FF63BE7B"/>
      </colorScale>
    </cfRule>
  </conditionalFormatting>
  <conditionalFormatting sqref="D20:D21">
    <cfRule type="colorScale" priority="1486">
      <colorScale>
        <cfvo type="min"/>
        <cfvo type="percentile" val="50"/>
        <cfvo type="max"/>
        <color rgb="FFF8696B"/>
        <color rgb="FFFCFCFF"/>
        <color rgb="FF63BE7B"/>
      </colorScale>
    </cfRule>
  </conditionalFormatting>
  <conditionalFormatting sqref="E20:E21">
    <cfRule type="colorScale" priority="1475">
      <colorScale>
        <cfvo type="min"/>
        <cfvo type="max"/>
        <color rgb="FFFCFCFF"/>
        <color rgb="FF63BE7B"/>
      </colorScale>
    </cfRule>
  </conditionalFormatting>
  <conditionalFormatting sqref="E20:E21">
    <cfRule type="colorScale" priority="1469">
      <colorScale>
        <cfvo type="min"/>
        <cfvo type="max"/>
        <color rgb="FFFCFCFF"/>
        <color rgb="FF63BE7B"/>
      </colorScale>
    </cfRule>
  </conditionalFormatting>
  <conditionalFormatting sqref="E20:E21">
    <cfRule type="colorScale" priority="1515">
      <colorScale>
        <cfvo type="min"/>
        <cfvo type="percentile" val="50"/>
        <cfvo type="max"/>
        <color rgb="FFF8696B"/>
        <color rgb="FFFCFCFF"/>
        <color rgb="FF63BE7B"/>
      </colorScale>
    </cfRule>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onditionalFormatting>
  <conditionalFormatting sqref="N20:N27 E20">
    <cfRule type="colorScale" priority="1518">
      <colorScale>
        <cfvo type="min"/>
        <cfvo type="max"/>
        <color rgb="FFFCFCFF"/>
        <color rgb="FF63BE7B"/>
      </colorScale>
    </cfRule>
    <cfRule type="colorScale" priority="1519">
      <colorScale>
        <cfvo type="min"/>
        <cfvo type="max"/>
        <color rgb="FFFCFCFF"/>
        <color rgb="FF63BE7B"/>
      </colorScale>
    </cfRule>
    <cfRule type="colorScale" priority="1520">
      <colorScale>
        <cfvo type="min"/>
        <cfvo type="percentile" val="50"/>
        <cfvo type="max"/>
        <color rgb="FFF8696B"/>
        <color rgb="FFFFEB84"/>
        <color rgb="FF63BE7B"/>
      </colorScale>
    </cfRule>
    <cfRule type="colorScale" priority="1521">
      <colorScale>
        <cfvo type="min"/>
        <cfvo type="max"/>
        <color rgb="FFFFEF9C"/>
        <color rgb="FF63BE7B"/>
      </colorScale>
    </cfRule>
  </conditionalFormatting>
  <conditionalFormatting sqref="O20:O21">
    <cfRule type="colorScale" priority="1466">
      <colorScale>
        <cfvo type="min"/>
        <cfvo type="percentile" val="50"/>
        <cfvo type="max"/>
        <color rgb="FF63BE7B"/>
        <color rgb="FFFCFCFF"/>
        <color rgb="FFF8696B"/>
      </colorScale>
    </cfRule>
  </conditionalFormatting>
  <conditionalFormatting sqref="O20:O21">
    <cfRule type="colorScale" priority="1480">
      <colorScale>
        <cfvo type="min"/>
        <cfvo type="percentile" val="50"/>
        <cfvo type="max"/>
        <color rgb="FF63BE7B"/>
        <color rgb="FFFCFCFF"/>
        <color rgb="FFF8696B"/>
      </colorScale>
    </cfRule>
  </conditionalFormatting>
  <conditionalFormatting sqref="O20:O21">
    <cfRule type="colorScale" priority="1473">
      <colorScale>
        <cfvo type="min"/>
        <cfvo type="percentile" val="50"/>
        <cfvo type="max"/>
        <color rgb="FF63BE7B"/>
        <color rgb="FFFCFCFF"/>
        <color rgb="FFF8696B"/>
      </colorScale>
    </cfRule>
  </conditionalFormatting>
  <conditionalFormatting sqref="O20:O21">
    <cfRule type="colorScale" priority="1488">
      <colorScale>
        <cfvo type="min"/>
        <cfvo type="percentile" val="50"/>
        <cfvo type="max"/>
        <color rgb="FF63BE7B"/>
        <color rgb="FFFCFCFF"/>
        <color rgb="FFF8696B"/>
      </colorScale>
    </cfRule>
  </conditionalFormatting>
  <conditionalFormatting sqref="P20:P21">
    <cfRule type="colorScale" priority="1495">
      <colorScale>
        <cfvo type="min"/>
        <cfvo type="percentile" val="50"/>
        <cfvo type="max"/>
        <color rgb="FF63BE7B"/>
        <color rgb="FFFCFCFF"/>
        <color rgb="FFF8696B"/>
      </colorScale>
    </cfRule>
    <cfRule type="colorScale" priority="1496">
      <colorScale>
        <cfvo type="min"/>
        <cfvo type="percentile" val="50"/>
        <cfvo type="max"/>
        <color rgb="FF63BE7B"/>
        <color rgb="FFFCFCFF"/>
        <color rgb="FFF8696B"/>
      </colorScale>
    </cfRule>
    <cfRule type="colorScale" priority="1497">
      <colorScale>
        <cfvo type="min"/>
        <cfvo type="max"/>
        <color rgb="FFFCFCFF"/>
        <color rgb="FFF8696B"/>
      </colorScale>
    </cfRule>
  </conditionalFormatting>
  <conditionalFormatting sqref="P20:P21">
    <cfRule type="colorScale" priority="1548">
      <colorScale>
        <cfvo type="min"/>
        <cfvo type="percentile" val="50"/>
        <cfvo type="max"/>
        <color rgb="FF63BE7B"/>
        <color rgb="FFFCFCFF"/>
        <color rgb="FFF8696B"/>
      </colorScale>
    </cfRule>
  </conditionalFormatting>
  <conditionalFormatting sqref="Q20:Q21">
    <cfRule type="colorScale" priority="1481">
      <colorScale>
        <cfvo type="min"/>
        <cfvo type="max"/>
        <color rgb="FFFFEF9C"/>
        <color rgb="FF63BE7B"/>
      </colorScale>
    </cfRule>
  </conditionalFormatting>
  <conditionalFormatting sqref="Q20:Q21">
    <cfRule type="colorScale" priority="1498">
      <colorScale>
        <cfvo type="min"/>
        <cfvo type="percentile" val="50"/>
        <cfvo type="max"/>
        <color rgb="FFF8696B"/>
        <color rgb="FFFCFCFF"/>
        <color rgb="FF63BE7B"/>
      </colorScale>
    </cfRule>
    <cfRule type="colorScale" priority="1499">
      <colorScale>
        <cfvo type="min"/>
        <cfvo type="max"/>
        <color rgb="FFFFEF9C"/>
        <color rgb="FF63BE7B"/>
      </colorScale>
    </cfRule>
    <cfRule type="colorScale" priority="1500">
      <colorScale>
        <cfvo type="min"/>
        <cfvo type="max"/>
        <color rgb="FFFCFCFF"/>
        <color rgb="FF63BE7B"/>
      </colorScale>
    </cfRule>
    <cfRule type="colorScale" priority="1501">
      <colorScale>
        <cfvo type="min"/>
        <cfvo type="max"/>
        <color rgb="FFFCFCFF"/>
        <color rgb="FF63BE7B"/>
      </colorScale>
    </cfRule>
    <cfRule type="colorScale" priority="1502">
      <colorScale>
        <cfvo type="min"/>
        <cfvo type="percentile" val="50"/>
        <cfvo type="max"/>
        <color rgb="FFF8696B"/>
        <color rgb="FFFCFCFF"/>
        <color rgb="FF63BE7B"/>
      </colorScale>
    </cfRule>
  </conditionalFormatting>
  <conditionalFormatting sqref="Q20:Q21">
    <cfRule type="colorScale" priority="1549">
      <colorScale>
        <cfvo type="min"/>
        <cfvo type="percentile" val="50"/>
        <cfvo type="max"/>
        <color rgb="FFF8696B"/>
        <color rgb="FFFCFCFF"/>
        <color rgb="FF63BE7B"/>
      </colorScale>
    </cfRule>
  </conditionalFormatting>
  <conditionalFormatting sqref="Q21:R21 T21:U21 Q20:U20 W20:W21">
    <cfRule type="colorScale" priority="1467">
      <colorScale>
        <cfvo type="min"/>
        <cfvo type="max"/>
        <color rgb="FFFFEF9C"/>
        <color rgb="FF63BE7B"/>
      </colorScale>
    </cfRule>
  </conditionalFormatting>
  <conditionalFormatting sqref="R20:S20">
    <cfRule type="colorScale" priority="1482">
      <colorScale>
        <cfvo type="min"/>
        <cfvo type="max"/>
        <color rgb="FFFFEF9C"/>
        <color rgb="FF63BE7B"/>
      </colorScale>
    </cfRule>
  </conditionalFormatting>
  <conditionalFormatting sqref="R20:S20">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fRule type="colorScale" priority="1505">
      <colorScale>
        <cfvo type="min"/>
        <cfvo type="max"/>
        <color rgb="FFFCFCFF"/>
        <color rgb="FF63BE7B"/>
      </colorScale>
    </cfRule>
  </conditionalFormatting>
  <conditionalFormatting sqref="R20:S20">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onditionalFormatting>
  <conditionalFormatting sqref="T20:T21">
    <cfRule type="colorScale" priority="1483">
      <colorScale>
        <cfvo type="min"/>
        <cfvo type="max"/>
        <color rgb="FFFFEF9C"/>
        <color rgb="FF63BE7B"/>
      </colorScale>
    </cfRule>
  </conditionalFormatting>
  <conditionalFormatting sqref="T20:T21">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fRule type="colorScale" priority="1508">
      <colorScale>
        <cfvo type="min"/>
        <cfvo type="max"/>
        <color rgb="FFFCFCFF"/>
        <color rgb="FF63BE7B"/>
      </colorScale>
    </cfRule>
    <cfRule type="colorScale" priority="1509">
      <colorScale>
        <cfvo type="min"/>
        <cfvo type="max"/>
        <color rgb="FFFCFCFF"/>
        <color rgb="FF63BE7B"/>
      </colorScale>
    </cfRule>
  </conditionalFormatting>
  <conditionalFormatting sqref="T20:T21">
    <cfRule type="colorScale" priority="1552">
      <colorScale>
        <cfvo type="min"/>
        <cfvo type="percentile" val="50"/>
        <cfvo type="max"/>
        <color rgb="FFF8696B"/>
        <color rgb="FFFCFCFF"/>
        <color rgb="FF63BE7B"/>
      </colorScale>
    </cfRule>
    <cfRule type="colorScale" priority="1553">
      <colorScale>
        <cfvo type="min"/>
        <cfvo type="max"/>
        <color rgb="FFFCFCFF"/>
        <color rgb="FF63BE7B"/>
      </colorScale>
    </cfRule>
  </conditionalFormatting>
  <conditionalFormatting sqref="U20:U21 W20:W21">
    <cfRule type="colorScale" priority="1484">
      <colorScale>
        <cfvo type="min"/>
        <cfvo type="max"/>
        <color rgb="FFFFEF9C"/>
        <color rgb="FF63BE7B"/>
      </colorScale>
    </cfRule>
  </conditionalFormatting>
  <conditionalFormatting sqref="U20:U21">
    <cfRule type="colorScale" priority="1474">
      <colorScale>
        <cfvo type="min"/>
        <cfvo type="max"/>
        <color rgb="FFFFEF9C"/>
        <color rgb="FF63BE7B"/>
      </colorScale>
    </cfRule>
  </conditionalFormatting>
  <conditionalFormatting sqref="U20:U21">
    <cfRule type="colorScale" priority="1510">
      <colorScale>
        <cfvo type="min"/>
        <cfvo type="percentile" val="50"/>
        <cfvo type="max"/>
        <color rgb="FFF8696B"/>
        <color rgb="FFFCFCFF"/>
        <color rgb="FF63BE7B"/>
      </colorScale>
    </cfRule>
    <cfRule type="colorScale" priority="1511">
      <colorScale>
        <cfvo type="min"/>
        <cfvo type="max"/>
        <color rgb="FFFCFCFF"/>
        <color rgb="FF63BE7B"/>
      </colorScale>
    </cfRule>
  </conditionalFormatting>
  <conditionalFormatting sqref="U20:U21">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onditionalFormatting>
  <conditionalFormatting sqref="V20:V21">
    <cfRule type="colorScale" priority="1462">
      <colorScale>
        <cfvo type="min"/>
        <cfvo type="max"/>
        <color rgb="FFFFEF9C"/>
        <color rgb="FF63BE7B"/>
      </colorScale>
    </cfRule>
  </conditionalFormatting>
  <conditionalFormatting sqref="V20:V21">
    <cfRule type="colorScale" priority="1458">
      <colorScale>
        <cfvo type="min"/>
        <cfvo type="percentile" val="50"/>
        <cfvo type="max"/>
        <color rgb="FF63BE7B"/>
        <color rgb="FFFCFCFF"/>
        <color rgb="FFF8696B"/>
      </colorScale>
    </cfRule>
    <cfRule type="colorScale" priority="1459">
      <colorScale>
        <cfvo type="min"/>
        <cfvo type="percentile" val="50"/>
        <cfvo type="max"/>
        <color rgb="FF63BE7B"/>
        <color rgb="FFFCFCFF"/>
        <color rgb="FFF8696B"/>
      </colorScale>
    </cfRule>
    <cfRule type="colorScale" priority="1460">
      <colorScale>
        <cfvo type="min"/>
        <cfvo type="max"/>
        <color rgb="FF63BE7B"/>
        <color rgb="FFFCFCFF"/>
      </colorScale>
    </cfRule>
    <cfRule type="colorScale" priority="1461">
      <colorScale>
        <cfvo type="min"/>
        <cfvo type="percentile" val="50"/>
        <cfvo type="max"/>
        <color rgb="FF63BE7B"/>
        <color rgb="FFFCFCFF"/>
        <color rgb="FFF8696B"/>
      </colorScale>
    </cfRule>
    <cfRule type="colorScale" priority="1463">
      <colorScale>
        <cfvo type="min"/>
        <cfvo type="max"/>
        <color rgb="FFFFEF9C"/>
        <color rgb="FF63BE7B"/>
      </colorScale>
    </cfRule>
    <cfRule type="colorScale" priority="1464">
      <colorScale>
        <cfvo type="min"/>
        <cfvo type="max"/>
        <color rgb="FFFFEF9C"/>
        <color rgb="FF63BE7B"/>
      </colorScale>
    </cfRule>
    <cfRule type="colorScale" priority="1465">
      <colorScale>
        <cfvo type="min"/>
        <cfvo type="max"/>
        <color rgb="FFFFEF9C"/>
        <color rgb="FF63BE7B"/>
      </colorScale>
    </cfRule>
  </conditionalFormatting>
  <conditionalFormatting sqref="W20:W21">
    <cfRule type="colorScale" priority="1512">
      <colorScale>
        <cfvo type="min"/>
        <cfvo type="percentile" val="50"/>
        <cfvo type="max"/>
        <color rgb="FF63BE7B"/>
        <color rgb="FFFCFCFF"/>
        <color rgb="FFF8696B"/>
      </colorScale>
    </cfRule>
    <cfRule type="colorScale" priority="1513">
      <colorScale>
        <cfvo type="min"/>
        <cfvo type="max"/>
        <color rgb="FF63BE7B"/>
        <color rgb="FFFCFCFF"/>
      </colorScale>
    </cfRule>
    <cfRule type="colorScale" priority="1514">
      <colorScale>
        <cfvo type="min"/>
        <cfvo type="percentile" val="50"/>
        <cfvo type="max"/>
        <color rgb="FF63BE7B"/>
        <color rgb="FFFCFCFF"/>
        <color rgb="FFF8696B"/>
      </colorScale>
    </cfRule>
  </conditionalFormatting>
  <conditionalFormatting sqref="W20:W21">
    <cfRule type="colorScale" priority="1554">
      <colorScale>
        <cfvo type="min"/>
        <cfvo type="percentile" val="50"/>
        <cfvo type="max"/>
        <color rgb="FF63BE7B"/>
        <color rgb="FFFCFCFF"/>
        <color rgb="FFF8696B"/>
      </colorScale>
    </cfRule>
  </conditionalFormatting>
  <conditionalFormatting sqref="N20:N27">
    <cfRule type="colorScale" priority="1444">
      <colorScale>
        <cfvo type="min"/>
        <cfvo type="max"/>
        <color rgb="FFFCFCFF"/>
        <color rgb="FF63BE7B"/>
      </colorScale>
    </cfRule>
  </conditionalFormatting>
  <conditionalFormatting sqref="N20:N27">
    <cfRule type="colorScale" priority="1443">
      <colorScale>
        <cfvo type="min"/>
        <cfvo type="max"/>
        <color rgb="FFFCFCFF"/>
        <color rgb="FF63BE7B"/>
      </colorScale>
    </cfRule>
  </conditionalFormatting>
  <conditionalFormatting sqref="N20:N27">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47">
      <colorScale>
        <cfvo type="min"/>
        <cfvo type="percentile" val="50"/>
        <cfvo type="max"/>
        <color rgb="FFF8696B"/>
        <color rgb="FFFCFCFF"/>
        <color rgb="FF63BE7B"/>
      </colorScale>
    </cfRule>
  </conditionalFormatting>
  <conditionalFormatting sqref="N21 E21">
    <cfRule type="colorScale" priority="1425">
      <colorScale>
        <cfvo type="min"/>
        <cfvo type="max"/>
        <color rgb="FFFCFCFF"/>
        <color rgb="FF63BE7B"/>
      </colorScale>
    </cfRule>
    <cfRule type="colorScale" priority="1426">
      <colorScale>
        <cfvo type="min"/>
        <cfvo type="max"/>
        <color rgb="FFFCFCFF"/>
        <color rgb="FF63BE7B"/>
      </colorScale>
    </cfRule>
    <cfRule type="colorScale" priority="1427">
      <colorScale>
        <cfvo type="min"/>
        <cfvo type="percentile" val="50"/>
        <cfvo type="max"/>
        <color rgb="FFF8696B"/>
        <color rgb="FFFFEB84"/>
        <color rgb="FF63BE7B"/>
      </colorScale>
    </cfRule>
    <cfRule type="colorScale" priority="1428">
      <colorScale>
        <cfvo type="min"/>
        <cfvo type="max"/>
        <color rgb="FFFFEF9C"/>
        <color rgb="FF63BE7B"/>
      </colorScale>
    </cfRule>
  </conditionalFormatting>
  <conditionalFormatting sqref="R21">
    <cfRule type="colorScale" priority="1421">
      <colorScale>
        <cfvo type="min"/>
        <cfvo type="max"/>
        <color rgb="FFFFEF9C"/>
        <color rgb="FF63BE7B"/>
      </colorScale>
    </cfRule>
  </conditionalFormatting>
  <conditionalFormatting sqref="R21">
    <cfRule type="colorScale" priority="1422">
      <colorScale>
        <cfvo type="min"/>
        <cfvo type="percentile" val="50"/>
        <cfvo type="max"/>
        <color rgb="FFF8696B"/>
        <color rgb="FFFCFCFF"/>
        <color rgb="FF63BE7B"/>
      </colorScale>
    </cfRule>
    <cfRule type="colorScale" priority="1423">
      <colorScale>
        <cfvo type="min"/>
        <cfvo type="max"/>
        <color rgb="FFFCFCFF"/>
        <color rgb="FF63BE7B"/>
      </colorScale>
    </cfRule>
    <cfRule type="colorScale" priority="1424">
      <colorScale>
        <cfvo type="min"/>
        <cfvo type="max"/>
        <color rgb="FFFCFCFF"/>
        <color rgb="FF63BE7B"/>
      </colorScale>
    </cfRule>
  </conditionalFormatting>
  <conditionalFormatting sqref="R21">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S21">
    <cfRule type="colorScale" priority="1412">
      <colorScale>
        <cfvo type="min"/>
        <cfvo type="max"/>
        <color rgb="FFFFEF9C"/>
        <color rgb="FF63BE7B"/>
      </colorScale>
    </cfRule>
  </conditionalFormatting>
  <conditionalFormatting sqref="S21">
    <cfRule type="colorScale" priority="1411">
      <colorScale>
        <cfvo type="min"/>
        <cfvo type="max"/>
        <color rgb="FFFCFCFF"/>
        <color rgb="FF63BE7B"/>
      </colorScale>
    </cfRule>
  </conditionalFormatting>
  <conditionalFormatting sqref="S21">
    <cfRule type="colorScale" priority="1409">
      <colorScale>
        <cfvo type="min"/>
        <cfvo type="max"/>
        <color rgb="FFFCFCFF"/>
        <color rgb="FF63BE7B"/>
      </colorScale>
    </cfRule>
    <cfRule type="colorScale" priority="1410">
      <colorScale>
        <cfvo type="min"/>
        <cfvo type="percentile" val="50"/>
        <cfvo type="max"/>
        <color rgb="FFF8696B"/>
        <color rgb="FFFCFCFF"/>
        <color rgb="FF63BE7B"/>
      </colorScale>
    </cfRule>
  </conditionalFormatting>
  <conditionalFormatting sqref="S21">
    <cfRule type="colorScale" priority="1415">
      <colorScale>
        <cfvo type="min"/>
        <cfvo type="max"/>
        <color rgb="FFFCFCFF"/>
        <color rgb="FF63BE7B"/>
      </colorScale>
    </cfRule>
  </conditionalFormatting>
  <conditionalFormatting sqref="S21">
    <cfRule type="colorScale" priority="1416">
      <colorScale>
        <cfvo type="min"/>
        <cfvo type="max"/>
        <color rgb="FFFCFCFF"/>
        <color rgb="FF63BE7B"/>
      </colorScale>
    </cfRule>
  </conditionalFormatting>
  <conditionalFormatting sqref="S21">
    <cfRule type="colorScale" priority="1417">
      <colorScale>
        <cfvo type="min"/>
        <cfvo type="percentile" val="50"/>
        <cfvo type="max"/>
        <color rgb="FFF8696B"/>
        <color rgb="FFFCFCFF"/>
        <color rgb="FF63BE7B"/>
      </colorScale>
    </cfRule>
    <cfRule type="colorScale" priority="1418">
      <colorScale>
        <cfvo type="min"/>
        <cfvo type="max"/>
        <color rgb="FFFCFCFF"/>
        <color rgb="FF63BE7B"/>
      </colorScale>
    </cfRule>
  </conditionalFormatting>
  <conditionalFormatting sqref="S21">
    <cfRule type="colorScale" priority="1413">
      <colorScale>
        <cfvo type="min"/>
        <cfvo type="max"/>
        <color rgb="FFFCFCFF"/>
        <color rgb="FF63BE7B"/>
      </colorScale>
    </cfRule>
    <cfRule type="colorScale" priority="1414">
      <colorScale>
        <cfvo type="min"/>
        <cfvo type="max"/>
        <color rgb="FFFFEF9C"/>
        <color rgb="FF63BE7B"/>
      </colorScale>
    </cfRule>
  </conditionalFormatting>
  <conditionalFormatting sqref="S21">
    <cfRule type="colorScale" priority="1407">
      <colorScale>
        <cfvo type="min"/>
        <cfvo type="percentile" val="50"/>
        <cfvo type="max"/>
        <color rgb="FFF8696B"/>
        <color rgb="FFFCFCFF"/>
        <color rgb="FF63BE7B"/>
      </colorScale>
    </cfRule>
    <cfRule type="colorScale" priority="1408">
      <colorScale>
        <cfvo type="min"/>
        <cfvo type="max"/>
        <color rgb="FFFCFCFF"/>
        <color rgb="FF63BE7B"/>
      </colorScale>
    </cfRule>
  </conditionalFormatting>
  <conditionalFormatting sqref="D22:D24">
    <cfRule type="colorScale" priority="1344">
      <colorScale>
        <cfvo type="min"/>
        <cfvo type="percentile" val="50"/>
        <cfvo type="max"/>
        <color rgb="FFF8696B"/>
        <color rgb="FFFCFCFF"/>
        <color rgb="FF63BE7B"/>
      </colorScale>
    </cfRule>
  </conditionalFormatting>
  <conditionalFormatting sqref="D22:D24">
    <cfRule type="colorScale" priority="1356">
      <colorScale>
        <cfvo type="min"/>
        <cfvo type="percentile" val="50"/>
        <cfvo type="max"/>
        <color rgb="FFF8696B"/>
        <color rgb="FFFCFCFF"/>
        <color rgb="FF63BE7B"/>
      </colorScale>
    </cfRule>
  </conditionalFormatting>
  <conditionalFormatting sqref="D22:D24">
    <cfRule type="colorScale" priority="1282">
      <colorScale>
        <cfvo type="min"/>
        <cfvo type="percentile" val="50"/>
        <cfvo type="max"/>
        <color rgb="FFF8696B"/>
        <color rgb="FFFCFCFF"/>
        <color rgb="FF63BE7B"/>
      </colorScale>
    </cfRule>
  </conditionalFormatting>
  <conditionalFormatting sqref="D22:D24">
    <cfRule type="colorScale" priority="1260">
      <colorScale>
        <cfvo type="min"/>
        <cfvo type="percentile" val="50"/>
        <cfvo type="max"/>
        <color rgb="FFF8696B"/>
        <color rgb="FFFCFCFF"/>
        <color rgb="FF63BE7B"/>
      </colorScale>
    </cfRule>
  </conditionalFormatting>
  <conditionalFormatting sqref="D22:D24">
    <cfRule type="colorScale" priority="1246">
      <colorScale>
        <cfvo type="min"/>
        <cfvo type="percentile" val="50"/>
        <cfvo type="max"/>
        <color rgb="FFF8696B"/>
        <color rgb="FFFCFCFF"/>
        <color rgb="FF63BE7B"/>
      </colorScale>
    </cfRule>
  </conditionalFormatting>
  <conditionalFormatting sqref="D22:D24">
    <cfRule type="colorScale" priority="1302">
      <colorScale>
        <cfvo type="min"/>
        <cfvo type="percentile" val="50"/>
        <cfvo type="max"/>
        <color rgb="FFF8696B"/>
        <color rgb="FFFCFCFF"/>
        <color rgb="FF63BE7B"/>
      </colorScale>
    </cfRule>
  </conditionalFormatting>
  <conditionalFormatting sqref="D22:D24">
    <cfRule type="colorScale" priority="1303">
      <colorScale>
        <cfvo type="min"/>
        <cfvo type="percentile" val="50"/>
        <cfvo type="max"/>
        <color rgb="FFF8696B"/>
        <color rgb="FFFCFCFF"/>
        <color rgb="FF63BE7B"/>
      </colorScale>
    </cfRule>
  </conditionalFormatting>
  <conditionalFormatting sqref="E22:E24">
    <cfRule type="colorScale" priority="1295">
      <colorScale>
        <cfvo type="min"/>
        <cfvo type="max"/>
        <color rgb="FFFCFCFF"/>
        <color rgb="FF63BE7B"/>
      </colorScale>
    </cfRule>
  </conditionalFormatting>
  <conditionalFormatting sqref="E22:E24">
    <cfRule type="colorScale" priority="1357">
      <colorScale>
        <cfvo type="min"/>
        <cfvo type="percentile" val="50"/>
        <cfvo type="max"/>
        <color rgb="FFF8696B"/>
        <color rgb="FFFCFCFF"/>
        <color rgb="FF63BE7B"/>
      </colorScale>
    </cfRule>
    <cfRule type="colorScale" priority="1358">
      <colorScale>
        <cfvo type="min"/>
        <cfvo type="max"/>
        <color rgb="FFFCFCFF"/>
        <color rgb="FF63BE7B"/>
      </colorScale>
    </cfRule>
  </conditionalFormatting>
  <conditionalFormatting sqref="E22:E24">
    <cfRule type="colorScale" priority="1398">
      <colorScale>
        <cfvo type="min"/>
        <cfvo type="percentile" val="50"/>
        <cfvo type="max"/>
        <color rgb="FFF8696B"/>
        <color rgb="FFFCFCFF"/>
        <color rgb="FF63BE7B"/>
      </colorScale>
    </cfRule>
  </conditionalFormatting>
  <conditionalFormatting sqref="E22:E24">
    <cfRule type="colorScale" priority="1259">
      <colorScale>
        <cfvo type="min"/>
        <cfvo type="max"/>
        <color rgb="FFFCFCFF"/>
        <color rgb="FF63BE7B"/>
      </colorScale>
    </cfRule>
  </conditionalFormatting>
  <conditionalFormatting sqref="E22:E24">
    <cfRule type="colorScale" priority="1304">
      <colorScale>
        <cfvo type="min"/>
        <cfvo type="max"/>
        <color rgb="FFFCFCFF"/>
        <color rgb="FF63BE7B"/>
      </colorScale>
    </cfRule>
  </conditionalFormatting>
  <conditionalFormatting sqref="E22:E24">
    <cfRule type="colorScale" priority="1305">
      <colorScale>
        <cfvo type="min"/>
        <cfvo type="max"/>
        <color rgb="FFFCFCFF"/>
        <color rgb="FF63BE7B"/>
      </colorScale>
    </cfRule>
  </conditionalFormatting>
  <conditionalFormatting sqref="E22:E23 N22:N23">
    <cfRule type="colorScale" priority="1306">
      <colorScale>
        <cfvo type="min"/>
        <cfvo type="max"/>
        <color rgb="FFFCFCFF"/>
        <color rgb="FF63BE7B"/>
      </colorScale>
    </cfRule>
    <cfRule type="colorScale" priority="1307">
      <colorScale>
        <cfvo type="min"/>
        <cfvo type="max"/>
        <color rgb="FFFCFCFF"/>
        <color rgb="FF63BE7B"/>
      </colorScale>
    </cfRule>
    <cfRule type="colorScale" priority="1308">
      <colorScale>
        <cfvo type="min"/>
        <cfvo type="percentile" val="50"/>
        <cfvo type="max"/>
        <color rgb="FFF8696B"/>
        <color rgb="FFFFEB84"/>
        <color rgb="FF63BE7B"/>
      </colorScale>
    </cfRule>
    <cfRule type="colorScale" priority="1309">
      <colorScale>
        <cfvo type="min"/>
        <cfvo type="max"/>
        <color rgb="FFFFEF9C"/>
        <color rgb="FF63BE7B"/>
      </colorScale>
    </cfRule>
  </conditionalFormatting>
  <conditionalFormatting sqref="N22:N24">
    <cfRule type="colorScale" priority="1283">
      <colorScale>
        <cfvo type="min"/>
        <cfvo type="max"/>
        <color rgb="FFFCFCFF"/>
        <color rgb="FF63BE7B"/>
      </colorScale>
    </cfRule>
    <cfRule type="colorScale" priority="1284">
      <colorScale>
        <cfvo type="min"/>
        <cfvo type="max"/>
        <color rgb="FFFCFCFF"/>
        <color rgb="FF63BE7B"/>
      </colorScale>
    </cfRule>
    <cfRule type="colorScale" priority="1285">
      <colorScale>
        <cfvo type="min"/>
        <cfvo type="percentile" val="50"/>
        <cfvo type="max"/>
        <color rgb="FFF8696B"/>
        <color rgb="FFFFEB84"/>
        <color rgb="FF63BE7B"/>
      </colorScale>
    </cfRule>
    <cfRule type="colorScale" priority="1286">
      <colorScale>
        <cfvo type="min"/>
        <cfvo type="max"/>
        <color rgb="FFFFEF9C"/>
        <color rgb="FF63BE7B"/>
      </colorScale>
    </cfRule>
  </conditionalFormatting>
  <conditionalFormatting sqref="N22:N24">
    <cfRule type="colorScale" priority="1376">
      <colorScale>
        <cfvo type="min"/>
        <cfvo type="percentile" val="50"/>
        <cfvo type="max"/>
        <color rgb="FFF8696B"/>
        <color rgb="FFFCFCFF"/>
        <color rgb="FF63BE7B"/>
      </colorScale>
    </cfRule>
    <cfRule type="colorScale" priority="1377">
      <colorScale>
        <cfvo type="min"/>
        <cfvo type="max"/>
        <color rgb="FFFCFCFF"/>
        <color rgb="FF63BE7B"/>
      </colorScale>
    </cfRule>
  </conditionalFormatting>
  <conditionalFormatting sqref="N22:N24">
    <cfRule type="colorScale" priority="1287">
      <colorScale>
        <cfvo type="min"/>
        <cfvo type="percentile" val="50"/>
        <cfvo type="max"/>
        <color rgb="FFF8696B"/>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percentile" val="50"/>
        <cfvo type="max"/>
        <color rgb="FFF8696B"/>
        <color rgb="FFFCFCFF"/>
        <color rgb="FF5A8AC6"/>
      </colorScale>
    </cfRule>
    <cfRule type="colorScale" priority="1291">
      <colorScale>
        <cfvo type="min"/>
        <cfvo type="percentile" val="50"/>
        <cfvo type="max"/>
        <color rgb="FFF8696B"/>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fRule type="colorScale" priority="1294">
      <colorScale>
        <cfvo type="min"/>
        <cfvo type="percentile" val="50"/>
        <cfvo type="max"/>
        <color rgb="FFF8696B"/>
        <color rgb="FFFCFCFF"/>
        <color rgb="FF63BE7B"/>
      </colorScale>
    </cfRule>
  </conditionalFormatting>
  <conditionalFormatting sqref="N22:N24">
    <cfRule type="colorScale" priority="1378">
      <colorScale>
        <cfvo type="min"/>
        <cfvo type="percentile" val="50"/>
        <cfvo type="max"/>
        <color rgb="FFF8696B"/>
        <color rgb="FFFCFCFF"/>
        <color rgb="FF63BE7B"/>
      </colorScale>
    </cfRule>
  </conditionalFormatting>
  <conditionalFormatting sqref="N22:N24">
    <cfRule type="colorScale" priority="1345">
      <colorScale>
        <cfvo type="min"/>
        <cfvo type="percentile" val="50"/>
        <cfvo type="max"/>
        <color rgb="FFF8696B"/>
        <color rgb="FFFCFCFF"/>
        <color rgb="FF63BE7B"/>
      </colorScale>
    </cfRule>
  </conditionalFormatting>
  <conditionalFormatting sqref="N22:N24">
    <cfRule type="colorScale" priority="1278">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FEB84"/>
        <color rgb="FF63BE7B"/>
      </colorScale>
    </cfRule>
    <cfRule type="colorScale" priority="1361">
      <colorScale>
        <cfvo type="min"/>
        <cfvo type="max"/>
        <color rgb="FFFFEF9C"/>
        <color rgb="FF63BE7B"/>
      </colorScale>
    </cfRule>
    <cfRule type="colorScale" priority="1368">
      <colorScale>
        <cfvo type="min"/>
        <cfvo type="max"/>
        <color rgb="FFFCFCFF"/>
        <color rgb="FF63BE7B"/>
      </colorScale>
    </cfRule>
    <cfRule type="colorScale" priority="1369">
      <colorScale>
        <cfvo type="min"/>
        <cfvo type="percentile" val="50"/>
        <cfvo type="max"/>
        <color rgb="FFF8696B"/>
        <color rgb="FFFCFCFF"/>
        <color rgb="FF63BE7B"/>
      </colorScale>
    </cfRule>
    <cfRule type="colorScale" priority="1370">
      <colorScale>
        <cfvo type="min"/>
        <cfvo type="percentile" val="50"/>
        <cfvo type="max"/>
        <color rgb="FFF8696B"/>
        <color rgb="FFFCFCFF"/>
        <color rgb="FF63BE7B"/>
      </colorScale>
    </cfRule>
    <cfRule type="colorScale" priority="1371">
      <colorScale>
        <cfvo type="min"/>
        <cfvo type="percentile" val="50"/>
        <cfvo type="max"/>
        <color rgb="FFF8696B"/>
        <color rgb="FFFCFCFF"/>
        <color rgb="FF5A8AC6"/>
      </colorScale>
    </cfRule>
    <cfRule type="colorScale" priority="1372">
      <colorScale>
        <cfvo type="min"/>
        <cfvo type="percentile" val="50"/>
        <cfvo type="max"/>
        <color rgb="FFF8696B"/>
        <color rgb="FFFCFCFF"/>
        <color rgb="FF63BE7B"/>
      </colorScale>
    </cfRule>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fRule type="colorScale" priority="1375">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max"/>
        <color rgb="FFFCFCFF"/>
        <color rgb="FF63BE7B"/>
      </colorScale>
    </cfRule>
    <cfRule type="colorScale" priority="1396">
      <colorScale>
        <cfvo type="min"/>
        <cfvo type="percentile" val="50"/>
        <cfvo type="max"/>
        <color rgb="FFF8696B"/>
        <color rgb="FFFFEB84"/>
        <color rgb="FF63BE7B"/>
      </colorScale>
    </cfRule>
    <cfRule type="colorScale" priority="1397">
      <colorScale>
        <cfvo type="min"/>
        <cfvo type="max"/>
        <color rgb="FFFFEF9C"/>
        <color rgb="FF63BE7B"/>
      </colorScale>
    </cfRule>
  </conditionalFormatting>
  <conditionalFormatting sqref="N22:N24">
    <cfRule type="colorScale" priority="1241">
      <colorScale>
        <cfvo type="min"/>
        <cfvo type="max"/>
        <color rgb="FFFCFCFF"/>
        <color rgb="FF63BE7B"/>
      </colorScale>
    </cfRule>
  </conditionalFormatting>
  <conditionalFormatting sqref="N22:N24">
    <cfRule type="colorScale" priority="1322">
      <colorScale>
        <cfvo type="min"/>
        <cfvo type="percentile" val="50"/>
        <cfvo type="max"/>
        <color rgb="FFF8696B"/>
        <color rgb="FFFCFCFF"/>
        <color rgb="FF5A8AC6"/>
      </colorScale>
    </cfRule>
    <cfRule type="colorScale" priority="1323">
      <colorScale>
        <cfvo type="min"/>
        <cfvo type="percentile" val="50"/>
        <cfvo type="max"/>
        <color rgb="FFF8696B"/>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onditionalFormatting>
  <conditionalFormatting sqref="O22:O24">
    <cfRule type="colorScale" priority="1301">
      <colorScale>
        <cfvo type="min"/>
        <cfvo type="percentile" val="50"/>
        <cfvo type="max"/>
        <color rgb="FF63BE7B"/>
        <color rgb="FFFCFCFF"/>
        <color rgb="FFF8696B"/>
      </colorScale>
    </cfRule>
  </conditionalFormatting>
  <conditionalFormatting sqref="O22:O24">
    <cfRule type="colorScale" priority="1277">
      <colorScale>
        <cfvo type="min"/>
        <cfvo type="percentile" val="50"/>
        <cfvo type="max"/>
        <color rgb="FF63BE7B"/>
        <color rgb="FFFCFCFF"/>
        <color rgb="FFF8696B"/>
      </colorScale>
    </cfRule>
  </conditionalFormatting>
  <conditionalFormatting sqref="O22:O24">
    <cfRule type="colorScale" priority="1240">
      <colorScale>
        <cfvo type="min"/>
        <cfvo type="percentile" val="50"/>
        <cfvo type="max"/>
        <color rgb="FF63BE7B"/>
        <color rgb="FFFCFCFF"/>
        <color rgb="FFF8696B"/>
      </colorScale>
    </cfRule>
  </conditionalFormatting>
  <conditionalFormatting sqref="O22:O24">
    <cfRule type="colorScale" priority="1326">
      <colorScale>
        <cfvo type="min"/>
        <cfvo type="percentile" val="50"/>
        <cfvo type="max"/>
        <color rgb="FF63BE7B"/>
        <color rgb="FFFCFCFF"/>
        <color rgb="FFF8696B"/>
      </colorScale>
    </cfRule>
  </conditionalFormatting>
  <conditionalFormatting sqref="O22:O24">
    <cfRule type="colorScale" priority="1327">
      <colorScale>
        <cfvo type="min"/>
        <cfvo type="percentile" val="50"/>
        <cfvo type="max"/>
        <color rgb="FF63BE7B"/>
        <color rgb="FFFCFCFF"/>
        <color rgb="FFF8696B"/>
      </colorScale>
    </cfRule>
  </conditionalFormatting>
  <conditionalFormatting sqref="P22:P24">
    <cfRule type="colorScale" priority="1346">
      <colorScale>
        <cfvo type="min"/>
        <cfvo type="percentile" val="50"/>
        <cfvo type="max"/>
        <color rgb="FF63BE7B"/>
        <color rgb="FFFCFCFF"/>
        <color rgb="FFF8696B"/>
      </colorScale>
    </cfRule>
    <cfRule type="colorScale" priority="1347">
      <colorScale>
        <cfvo type="min"/>
        <cfvo type="max"/>
        <color rgb="FFFCFCFF"/>
        <color rgb="FFF8696B"/>
      </colorScale>
    </cfRule>
  </conditionalFormatting>
  <conditionalFormatting sqref="P22:P24">
    <cfRule type="colorScale" priority="1276">
      <colorScale>
        <cfvo type="min"/>
        <cfvo type="percentile" val="50"/>
        <cfvo type="max"/>
        <color rgb="FF63BE7B"/>
        <color rgb="FFFCFCFF"/>
        <color rgb="FFF8696B"/>
      </colorScale>
    </cfRule>
  </conditionalFormatting>
  <conditionalFormatting sqref="P22:P24">
    <cfRule type="colorScale" priority="1251">
      <colorScale>
        <cfvo type="min"/>
        <cfvo type="percentile" val="50"/>
        <cfvo type="max"/>
        <color rgb="FF63BE7B"/>
        <color rgb="FFFCFCFF"/>
        <color rgb="FFF8696B"/>
      </colorScale>
    </cfRule>
  </conditionalFormatting>
  <conditionalFormatting sqref="P22:P24">
    <cfRule type="colorScale" priority="1328">
      <colorScale>
        <cfvo type="min"/>
        <cfvo type="percentile" val="50"/>
        <cfvo type="max"/>
        <color rgb="FF63BE7B"/>
        <color rgb="FFFCFCFF"/>
        <color rgb="FFF8696B"/>
      </colorScale>
    </cfRule>
  </conditionalFormatting>
  <conditionalFormatting sqref="Q22:Q24">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Q22:Q24">
    <cfRule type="colorScale" priority="1275">
      <colorScale>
        <cfvo type="min"/>
        <cfvo type="percentile" val="50"/>
        <cfvo type="max"/>
        <color rgb="FFF8696B"/>
        <color rgb="FFFCFCFF"/>
        <color rgb="FF63BE7B"/>
      </colorScale>
    </cfRule>
  </conditionalFormatting>
  <conditionalFormatting sqref="Q22:Q24">
    <cfRule type="colorScale" priority="1239">
      <colorScale>
        <cfvo type="min"/>
        <cfvo type="percentile" val="50"/>
        <cfvo type="max"/>
        <color rgb="FFF8696B"/>
        <color rgb="FFFCFCFF"/>
        <color rgb="FF63BE7B"/>
      </colorScale>
    </cfRule>
  </conditionalFormatting>
  <conditionalFormatting sqref="Q22:Q24">
    <cfRule type="colorScale" priority="1329">
      <colorScale>
        <cfvo type="min"/>
        <cfvo type="max"/>
        <color rgb="FFFCFCFF"/>
        <color rgb="FF63BE7B"/>
      </colorScale>
    </cfRule>
    <cfRule type="colorScale" priority="1330">
      <colorScale>
        <cfvo type="min"/>
        <cfvo type="max"/>
        <color rgb="FFFFEF9C"/>
        <color rgb="FF63BE7B"/>
      </colorScale>
    </cfRule>
  </conditionalFormatting>
  <conditionalFormatting sqref="Q22:Q24">
    <cfRule type="colorScale" priority="1331">
      <colorScale>
        <cfvo type="min"/>
        <cfvo type="max"/>
        <color rgb="FFFFEF9C"/>
        <color rgb="FF63BE7B"/>
      </colorScale>
    </cfRule>
  </conditionalFormatting>
  <conditionalFormatting sqref="Q22:U24 W22:W24">
    <cfRule type="colorScale" priority="1332">
      <colorScale>
        <cfvo type="min"/>
        <cfvo type="max"/>
        <color rgb="FFFFEF9C"/>
        <color rgb="FF63BE7B"/>
      </colorScale>
    </cfRule>
  </conditionalFormatting>
  <conditionalFormatting sqref="R22:R24">
    <cfRule type="colorScale" priority="1274">
      <colorScale>
        <cfvo type="min"/>
        <cfvo type="max"/>
        <color rgb="FFFCFCFF"/>
        <color rgb="FF63BE7B"/>
      </colorScale>
    </cfRule>
  </conditionalFormatting>
  <conditionalFormatting sqref="R22:R24">
    <cfRule type="colorScale" priority="1238">
      <colorScale>
        <cfvo type="min"/>
        <cfvo type="max"/>
        <color rgb="FFFCFCFF"/>
        <color rgb="FF63BE7B"/>
      </colorScale>
    </cfRule>
    <cfRule type="colorScale" priority="1248">
      <colorScale>
        <cfvo type="min"/>
        <cfvo type="percentile" val="50"/>
        <cfvo type="max"/>
        <color rgb="FFF8696B"/>
        <color rgb="FFFCFCFF"/>
        <color rgb="FF63BE7B"/>
      </colorScale>
    </cfRule>
  </conditionalFormatting>
  <conditionalFormatting sqref="R22:S23">
    <cfRule type="colorScale" priority="1350">
      <colorScale>
        <cfvo type="min"/>
        <cfvo type="max"/>
        <color rgb="FFFCFCFF"/>
        <color rgb="FF63BE7B"/>
      </colorScale>
    </cfRule>
  </conditionalFormatting>
  <conditionalFormatting sqref="R22:S23">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onditionalFormatting>
  <conditionalFormatting sqref="R22:S23">
    <cfRule type="colorScale" priority="1333">
      <colorScale>
        <cfvo type="min"/>
        <cfvo type="max"/>
        <color rgb="FFFCFCFF"/>
        <color rgb="FF63BE7B"/>
      </colorScale>
    </cfRule>
    <cfRule type="colorScale" priority="1334">
      <colorScale>
        <cfvo type="min"/>
        <cfvo type="max"/>
        <color rgb="FFFFEF9C"/>
        <color rgb="FF63BE7B"/>
      </colorScale>
    </cfRule>
  </conditionalFormatting>
  <conditionalFormatting sqref="R22:S23">
    <cfRule type="colorScale" priority="1335">
      <colorScale>
        <cfvo type="min"/>
        <cfvo type="max"/>
        <color rgb="FFFFEF9C"/>
        <color rgb="FF63BE7B"/>
      </colorScale>
    </cfRule>
  </conditionalFormatting>
  <conditionalFormatting sqref="S22:S24">
    <cfRule type="colorScale" priority="1273">
      <colorScale>
        <cfvo type="min"/>
        <cfvo type="max"/>
        <color rgb="FFFCFCFF"/>
        <color rgb="FF63BE7B"/>
      </colorScale>
    </cfRule>
  </conditionalFormatting>
  <conditionalFormatting sqref="S22:S24">
    <cfRule type="colorScale" priority="1237">
      <colorScale>
        <cfvo type="min"/>
        <cfvo type="percentile" val="50"/>
        <cfvo type="max"/>
        <color rgb="FFF8696B"/>
        <color rgb="FFFCFCFF"/>
        <color rgb="FF63BE7B"/>
      </colorScale>
    </cfRule>
    <cfRule type="colorScale" priority="1250">
      <colorScale>
        <cfvo type="min"/>
        <cfvo type="max"/>
        <color rgb="FFFCFCFF"/>
        <color rgb="FF63BE7B"/>
      </colorScale>
    </cfRule>
  </conditionalFormatting>
  <conditionalFormatting sqref="T22:T24">
    <cfRule type="colorScale" priority="1351">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T22:T24">
    <cfRule type="colorScale" priority="1272">
      <colorScale>
        <cfvo type="min"/>
        <cfvo type="max"/>
        <color rgb="FFFCFCFF"/>
        <color rgb="FF63BE7B"/>
      </colorScale>
    </cfRule>
    <cfRule type="colorScale" priority="1386">
      <colorScale>
        <cfvo type="min"/>
        <cfvo type="percentile" val="50"/>
        <cfvo type="max"/>
        <color rgb="FFF8696B"/>
        <color rgb="FFFCFCFF"/>
        <color rgb="FF63BE7B"/>
      </colorScale>
    </cfRule>
  </conditionalFormatting>
  <conditionalFormatting sqref="T22:T24">
    <cfRule type="colorScale" priority="1236">
      <colorScale>
        <cfvo type="min"/>
        <cfvo type="percentile" val="50"/>
        <cfvo type="max"/>
        <color rgb="FFF8696B"/>
        <color rgb="FFFCFCFF"/>
        <color rgb="FF63BE7B"/>
      </colorScale>
    </cfRule>
    <cfRule type="colorScale" priority="1249">
      <colorScale>
        <cfvo type="min"/>
        <cfvo type="max"/>
        <color rgb="FFFCFCFF"/>
        <color rgb="FF63BE7B"/>
      </colorScale>
    </cfRule>
  </conditionalFormatting>
  <conditionalFormatting sqref="T22:T24">
    <cfRule type="colorScale" priority="1336">
      <colorScale>
        <cfvo type="min"/>
        <cfvo type="max"/>
        <color rgb="FFFCFCFF"/>
        <color rgb="FF63BE7B"/>
      </colorScale>
    </cfRule>
    <cfRule type="colorScale" priority="1337">
      <colorScale>
        <cfvo type="min"/>
        <cfvo type="max"/>
        <color rgb="FFFFEF9C"/>
        <color rgb="FF63BE7B"/>
      </colorScale>
    </cfRule>
  </conditionalFormatting>
  <conditionalFormatting sqref="T22:T24">
    <cfRule type="colorScale" priority="1338">
      <colorScale>
        <cfvo type="min"/>
        <cfvo type="max"/>
        <color rgb="FFFFEF9C"/>
        <color rgb="FF63BE7B"/>
      </colorScale>
    </cfRule>
  </conditionalFormatting>
  <conditionalFormatting sqref="U22:U24">
    <cfRule type="colorScale" priority="1353">
      <colorScale>
        <cfvo type="min"/>
        <cfvo type="percentile" val="50"/>
        <cfvo type="max"/>
        <color rgb="FFF8696B"/>
        <color rgb="FFFCFCFF"/>
        <color rgb="FF63BE7B"/>
      </colorScale>
    </cfRule>
  </conditionalFormatting>
  <conditionalFormatting sqref="U22:U24">
    <cfRule type="colorScale" priority="1271">
      <colorScale>
        <cfvo type="min"/>
        <cfvo type="max"/>
        <color rgb="FFFCFCFF"/>
        <color rgb="FF63BE7B"/>
      </colorScale>
    </cfRule>
    <cfRule type="colorScale" priority="1387">
      <colorScale>
        <cfvo type="min"/>
        <cfvo type="percentile" val="50"/>
        <cfvo type="max"/>
        <color rgb="FFF8696B"/>
        <color rgb="FFFCFCFF"/>
        <color rgb="FF63BE7B"/>
      </colorScale>
    </cfRule>
  </conditionalFormatting>
  <conditionalFormatting sqref="U22:U24">
    <cfRule type="colorScale" priority="1235">
      <colorScale>
        <cfvo type="min"/>
        <cfvo type="percentile" val="50"/>
        <cfvo type="max"/>
        <color rgb="FFF8696B"/>
        <color rgb="FFFCFCFF"/>
        <color rgb="FF63BE7B"/>
      </colorScale>
    </cfRule>
  </conditionalFormatting>
  <conditionalFormatting sqref="U22:U24">
    <cfRule type="colorScale" priority="1339">
      <colorScale>
        <cfvo type="min"/>
        <cfvo type="max"/>
        <color rgb="FFFCFCFF"/>
        <color rgb="FF63BE7B"/>
      </colorScale>
    </cfRule>
  </conditionalFormatting>
  <conditionalFormatting sqref="U22:U24 W22:W24">
    <cfRule type="colorScale" priority="1340">
      <colorScale>
        <cfvo type="min"/>
        <cfvo type="max"/>
        <color rgb="FFFFEF9C"/>
        <color rgb="FF63BE7B"/>
      </colorScale>
    </cfRule>
    <cfRule type="colorScale" priority="1341">
      <colorScale>
        <cfvo type="min"/>
        <cfvo type="max"/>
        <color rgb="FFFFEF9C"/>
        <color rgb="FF63BE7B"/>
      </colorScale>
    </cfRule>
  </conditionalFormatting>
  <conditionalFormatting sqref="V22:V24">
    <cfRule type="colorScale" priority="1261">
      <colorScale>
        <cfvo type="min"/>
        <cfvo type="max"/>
        <color rgb="FFFFEF9C"/>
        <color rgb="FF63BE7B"/>
      </colorScale>
    </cfRule>
    <cfRule type="colorScale" priority="1262">
      <colorScale>
        <cfvo type="min"/>
        <cfvo type="percentile" val="50"/>
        <cfvo type="max"/>
        <color rgb="FF63BE7B"/>
        <color rgb="FFFCFCFF"/>
        <color rgb="FFF8696B"/>
      </colorScale>
    </cfRule>
    <cfRule type="colorScale" priority="1263">
      <colorScale>
        <cfvo type="min"/>
        <cfvo type="percentile" val="50"/>
        <cfvo type="max"/>
        <color rgb="FF63BE7B"/>
        <color rgb="FFFCFCFF"/>
        <color rgb="FFF8696B"/>
      </colorScale>
    </cfRule>
    <cfRule type="colorScale" priority="1264">
      <colorScale>
        <cfvo type="min"/>
        <cfvo type="max"/>
        <color rgb="FF63BE7B"/>
        <color rgb="FFFCFCFF"/>
      </colorScale>
    </cfRule>
    <cfRule type="colorScale" priority="1265">
      <colorScale>
        <cfvo type="min"/>
        <cfvo type="percentile" val="50"/>
        <cfvo type="max"/>
        <color rgb="FF63BE7B"/>
        <color rgb="FFFCFCFF"/>
        <color rgb="FFF8696B"/>
      </colorScale>
    </cfRule>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69">
      <colorScale>
        <cfvo type="min"/>
        <cfvo type="max"/>
        <color rgb="FFFFEF9C"/>
        <color rgb="FF63BE7B"/>
      </colorScale>
    </cfRule>
  </conditionalFormatting>
  <conditionalFormatting sqref="V22:V24">
    <cfRule type="colorScale" priority="1247">
      <colorScale>
        <cfvo type="min"/>
        <cfvo type="percentile" val="50"/>
        <cfvo type="max"/>
        <color rgb="FF63BE7B"/>
        <color rgb="FFFCFCFF"/>
        <color rgb="FFF8696B"/>
      </colorScale>
    </cfRule>
  </conditionalFormatting>
  <conditionalFormatting sqref="V22">
    <cfRule type="colorScale" priority="1266">
      <colorScale>
        <cfvo type="min"/>
        <cfvo type="max"/>
        <color rgb="FFFFEF9C"/>
        <color rgb="FF63BE7B"/>
      </colorScale>
    </cfRule>
  </conditionalFormatting>
  <conditionalFormatting sqref="W22:W24">
    <cfRule type="colorScale" priority="1354">
      <colorScale>
        <cfvo type="min"/>
        <cfvo type="percentile" val="50"/>
        <cfvo type="max"/>
        <color rgb="FF63BE7B"/>
        <color rgb="FFFCFCFF"/>
        <color rgb="FFF8696B"/>
      </colorScale>
    </cfRule>
  </conditionalFormatting>
  <conditionalFormatting sqref="W22:W24">
    <cfRule type="colorScale" priority="1270">
      <colorScale>
        <cfvo type="min"/>
        <cfvo type="percentile" val="50"/>
        <cfvo type="max"/>
        <color rgb="FF63BE7B"/>
        <color rgb="FFFCFCFF"/>
        <color rgb="FFF8696B"/>
      </colorScale>
    </cfRule>
  </conditionalFormatting>
  <conditionalFormatting sqref="W22:W24">
    <cfRule type="colorScale" priority="1234">
      <colorScale>
        <cfvo type="min"/>
        <cfvo type="percentile" val="50"/>
        <cfvo type="max"/>
        <color rgb="FF63BE7B"/>
        <color rgb="FFFCFCFF"/>
        <color rgb="FFF8696B"/>
      </colorScale>
    </cfRule>
  </conditionalFormatting>
  <conditionalFormatting sqref="W22:W24">
    <cfRule type="colorScale" priority="1342">
      <colorScale>
        <cfvo type="min"/>
        <cfvo type="percentile" val="50"/>
        <cfvo type="max"/>
        <color rgb="FF63BE7B"/>
        <color rgb="FFFCFCFF"/>
        <color rgb="FFF8696B"/>
      </colorScale>
    </cfRule>
    <cfRule type="colorScale" priority="1343">
      <colorScale>
        <cfvo type="min"/>
        <cfvo type="max"/>
        <color rgb="FF63BE7B"/>
        <color rgb="FFFCFCFF"/>
      </colorScale>
    </cfRule>
  </conditionalFormatting>
  <conditionalFormatting sqref="D22:D24">
    <cfRule type="colorScale" priority="1233">
      <colorScale>
        <cfvo type="min"/>
        <cfvo type="percentile" val="50"/>
        <cfvo type="max"/>
        <color rgb="FFF8696B"/>
        <color rgb="FFFCFCFF"/>
        <color rgb="FF63BE7B"/>
      </colorScale>
    </cfRule>
  </conditionalFormatting>
  <conditionalFormatting sqref="N22:N24">
    <cfRule type="colorScale" priority="1229">
      <colorScale>
        <cfvo type="min"/>
        <cfvo type="max"/>
        <color rgb="FFFCFCFF"/>
        <color rgb="FF63BE7B"/>
      </colorScale>
    </cfRule>
  </conditionalFormatting>
  <conditionalFormatting sqref="O22:O24">
    <cfRule type="colorScale" priority="1222">
      <colorScale>
        <cfvo type="min"/>
        <cfvo type="percentile" val="50"/>
        <cfvo type="max"/>
        <color rgb="FF63BE7B"/>
        <color rgb="FFFCFCFF"/>
        <color rgb="FFF8696B"/>
      </colorScale>
    </cfRule>
  </conditionalFormatting>
  <conditionalFormatting sqref="Q22:Q24">
    <cfRule type="colorScale" priority="1228">
      <colorScale>
        <cfvo type="min"/>
        <cfvo type="percentile" val="50"/>
        <cfvo type="max"/>
        <color rgb="FFF8696B"/>
        <color rgb="FFFCFCFF"/>
        <color rgb="FF63BE7B"/>
      </colorScale>
    </cfRule>
  </conditionalFormatting>
  <conditionalFormatting sqref="R22:R24">
    <cfRule type="colorScale" priority="1227">
      <colorScale>
        <cfvo type="min"/>
        <cfvo type="max"/>
        <color rgb="FFFCFCFF"/>
        <color rgb="FF63BE7B"/>
      </colorScale>
    </cfRule>
  </conditionalFormatting>
  <conditionalFormatting sqref="S22:S24">
    <cfRule type="colorScale" priority="1226">
      <colorScale>
        <cfvo type="min"/>
        <cfvo type="percentile" val="50"/>
        <cfvo type="max"/>
        <color rgb="FFF8696B"/>
        <color rgb="FFFCFCFF"/>
        <color rgb="FF63BE7B"/>
      </colorScale>
    </cfRule>
  </conditionalFormatting>
  <conditionalFormatting sqref="T22:T24">
    <cfRule type="colorScale" priority="1225">
      <colorScale>
        <cfvo type="min"/>
        <cfvo type="percentile" val="50"/>
        <cfvo type="max"/>
        <color rgb="FFF8696B"/>
        <color rgb="FFFCFCFF"/>
        <color rgb="FF63BE7B"/>
      </colorScale>
    </cfRule>
  </conditionalFormatting>
  <conditionalFormatting sqref="U22:U24">
    <cfRule type="colorScale" priority="1224">
      <colorScale>
        <cfvo type="min"/>
        <cfvo type="percentile" val="50"/>
        <cfvo type="max"/>
        <color rgb="FFF8696B"/>
        <color rgb="FFFCFCFF"/>
        <color rgb="FF63BE7B"/>
      </colorScale>
    </cfRule>
  </conditionalFormatting>
  <conditionalFormatting sqref="W22:W24">
    <cfRule type="colorScale" priority="1223">
      <colorScale>
        <cfvo type="min"/>
        <cfvo type="percentile" val="50"/>
        <cfvo type="max"/>
        <color rgb="FF63BE7B"/>
        <color rgb="FFFCFCFF"/>
        <color rgb="FFF8696B"/>
      </colorScale>
    </cfRule>
  </conditionalFormatting>
  <conditionalFormatting sqref="P22:P24">
    <cfRule type="colorScale" priority="1221">
      <colorScale>
        <cfvo type="min"/>
        <cfvo type="percentile" val="50"/>
        <cfvo type="max"/>
        <color rgb="FF63BE7B"/>
        <color rgb="FFFCFCFF"/>
        <color rgb="FFF8696B"/>
      </colorScale>
    </cfRule>
  </conditionalFormatting>
  <conditionalFormatting sqref="V23:V24">
    <cfRule type="colorScale" priority="1217">
      <colorScale>
        <cfvo type="min"/>
        <cfvo type="max"/>
        <color rgb="FFFFEF9C"/>
        <color rgb="FF63BE7B"/>
      </colorScale>
    </cfRule>
    <cfRule type="colorScale" priority="1218">
      <colorScale>
        <cfvo type="min"/>
        <cfvo type="max"/>
        <color rgb="FFFFEF9C"/>
        <color rgb="FF63BE7B"/>
      </colorScale>
    </cfRule>
    <cfRule type="colorScale" priority="1219">
      <colorScale>
        <cfvo type="min"/>
        <cfvo type="percentile" val="50"/>
        <cfvo type="max"/>
        <color rgb="FFF8696B"/>
        <color rgb="FFFFEB84"/>
        <color rgb="FF63BE7B"/>
      </colorScale>
    </cfRule>
    <cfRule type="colorScale" priority="1220">
      <colorScale>
        <cfvo type="min"/>
        <cfvo type="percentile" val="50"/>
        <cfvo type="max"/>
        <color rgb="FFF8696B"/>
        <color rgb="FFFFEB84"/>
        <color rgb="FF63BE7B"/>
      </colorScale>
    </cfRule>
  </conditionalFormatting>
  <conditionalFormatting sqref="N24 E24">
    <cfRule type="colorScale" priority="1203">
      <colorScale>
        <cfvo type="min"/>
        <cfvo type="max"/>
        <color rgb="FFFCFCFF"/>
        <color rgb="FF63BE7B"/>
      </colorScale>
    </cfRule>
    <cfRule type="colorScale" priority="1204">
      <colorScale>
        <cfvo type="min"/>
        <cfvo type="max"/>
        <color rgb="FFFCFCFF"/>
        <color rgb="FF63BE7B"/>
      </colorScale>
    </cfRule>
    <cfRule type="colorScale" priority="1205">
      <colorScale>
        <cfvo type="min"/>
        <cfvo type="percentile" val="50"/>
        <cfvo type="max"/>
        <color rgb="FFF8696B"/>
        <color rgb="FFFFEB84"/>
        <color rgb="FF63BE7B"/>
      </colorScale>
    </cfRule>
    <cfRule type="colorScale" priority="1206">
      <colorScale>
        <cfvo type="min"/>
        <cfvo type="max"/>
        <color rgb="FFFFEF9C"/>
        <color rgb="FF63BE7B"/>
      </colorScale>
    </cfRule>
  </conditionalFormatting>
  <conditionalFormatting sqref="R24:S24">
    <cfRule type="colorScale" priority="1212">
      <colorScale>
        <cfvo type="min"/>
        <cfvo type="max"/>
        <color rgb="FFFCFCFF"/>
        <color rgb="FF63BE7B"/>
      </colorScale>
    </cfRule>
  </conditionalFormatting>
  <conditionalFormatting sqref="R24:S24">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onditionalFormatting>
  <conditionalFormatting sqref="R24:S24">
    <cfRule type="colorScale" priority="1209">
      <colorScale>
        <cfvo type="min"/>
        <cfvo type="max"/>
        <color rgb="FFFCFCFF"/>
        <color rgb="FF63BE7B"/>
      </colorScale>
    </cfRule>
    <cfRule type="colorScale" priority="1210">
      <colorScale>
        <cfvo type="min"/>
        <cfvo type="max"/>
        <color rgb="FFFFEF9C"/>
        <color rgb="FF63BE7B"/>
      </colorScale>
    </cfRule>
  </conditionalFormatting>
  <conditionalFormatting sqref="R24:S24">
    <cfRule type="colorScale" priority="1211">
      <colorScale>
        <cfvo type="min"/>
        <cfvo type="max"/>
        <color rgb="FFFFEF9C"/>
        <color rgb="FF63BE7B"/>
      </colorScale>
    </cfRule>
  </conditionalFormatting>
  <conditionalFormatting sqref="D25:D26">
    <cfRule type="colorScale" priority="1024">
      <colorScale>
        <cfvo type="min"/>
        <cfvo type="percentile" val="50"/>
        <cfvo type="max"/>
        <color rgb="FFF8696B"/>
        <color rgb="FFFCFCFF"/>
        <color rgb="FF63BE7B"/>
      </colorScale>
    </cfRule>
  </conditionalFormatting>
  <conditionalFormatting sqref="E25:E26">
    <cfRule type="colorScale" priority="1025">
      <colorScale>
        <cfvo type="min"/>
        <cfvo type="max"/>
        <color rgb="FFFCFCFF"/>
        <color rgb="FF63BE7B"/>
      </colorScale>
    </cfRule>
  </conditionalFormatting>
  <conditionalFormatting sqref="N25:N33 E25">
    <cfRule type="colorScale" priority="1020">
      <colorScale>
        <cfvo type="min"/>
        <cfvo type="max"/>
        <color rgb="FFFCFCFF"/>
        <color rgb="FF63BE7B"/>
      </colorScale>
    </cfRule>
    <cfRule type="colorScale" priority="1021">
      <colorScale>
        <cfvo type="min"/>
        <cfvo type="max"/>
        <color rgb="FFFCFCFF"/>
        <color rgb="FF63BE7B"/>
      </colorScale>
    </cfRule>
    <cfRule type="colorScale" priority="1022">
      <colorScale>
        <cfvo type="min"/>
        <cfvo type="percentile" val="50"/>
        <cfvo type="max"/>
        <color rgb="FFF8696B"/>
        <color rgb="FFFFEB84"/>
        <color rgb="FF63BE7B"/>
      </colorScale>
    </cfRule>
    <cfRule type="colorScale" priority="1023">
      <colorScale>
        <cfvo type="min"/>
        <cfvo type="max"/>
        <color rgb="FFFFEF9C"/>
        <color rgb="FF63BE7B"/>
      </colorScale>
    </cfRule>
  </conditionalFormatting>
  <conditionalFormatting sqref="W25:W26 Q25:U26">
    <cfRule type="colorScale" priority="1019">
      <colorScale>
        <cfvo type="min"/>
        <cfvo type="max"/>
        <color rgb="FFFFEF9C"/>
        <color rgb="FF63BE7B"/>
      </colorScale>
    </cfRule>
  </conditionalFormatting>
  <conditionalFormatting sqref="R25:T25">
    <cfRule type="colorScale" priority="1029">
      <colorScale>
        <cfvo type="min"/>
        <cfvo type="max"/>
        <color rgb="FFFCFCFF"/>
        <color rgb="FF63BE7B"/>
      </colorScale>
    </cfRule>
  </conditionalFormatting>
  <conditionalFormatting sqref="V25:V31">
    <cfRule type="colorScale" priority="1017">
      <colorScale>
        <cfvo type="min"/>
        <cfvo type="max"/>
        <color rgb="FFFFEF9C"/>
        <color rgb="FF63BE7B"/>
      </colorScale>
    </cfRule>
    <cfRule type="colorScale" priority="1018">
      <colorScale>
        <cfvo type="min"/>
        <cfvo type="max"/>
        <color rgb="FFFFEF9C"/>
        <color rgb="FF63BE7B"/>
      </colorScale>
    </cfRule>
  </conditionalFormatting>
  <conditionalFormatting sqref="D25:D26">
    <cfRule type="colorScale" priority="1030">
      <colorScale>
        <cfvo type="min"/>
        <cfvo type="percentile" val="50"/>
        <cfvo type="max"/>
        <color rgb="FFF8696B"/>
        <color rgb="FFFCFCFF"/>
        <color rgb="FF63BE7B"/>
      </colorScale>
    </cfRule>
  </conditionalFormatting>
  <conditionalFormatting sqref="E25:E26">
    <cfRule type="colorScale" priority="1031">
      <colorScale>
        <cfvo type="min"/>
        <cfvo type="max"/>
        <color rgb="FFFCFCFF"/>
        <color rgb="FF63BE7B"/>
      </colorScale>
    </cfRule>
  </conditionalFormatting>
  <conditionalFormatting sqref="O25:O26">
    <cfRule type="colorScale" priority="1045">
      <colorScale>
        <cfvo type="min"/>
        <cfvo type="percentile" val="50"/>
        <cfvo type="max"/>
        <color rgb="FF63BE7B"/>
        <color rgb="FFFCFCFF"/>
        <color rgb="FFF8696B"/>
      </colorScale>
    </cfRule>
  </conditionalFormatting>
  <conditionalFormatting sqref="O25:O26">
    <cfRule type="colorScale" priority="1046">
      <colorScale>
        <cfvo type="min"/>
        <cfvo type="percentile" val="50"/>
        <cfvo type="max"/>
        <color rgb="FF63BE7B"/>
        <color rgb="FFFCFCFF"/>
        <color rgb="FFF8696B"/>
      </colorScale>
    </cfRule>
  </conditionalFormatting>
  <conditionalFormatting sqref="P25:P26">
    <cfRule type="colorScale" priority="1047">
      <colorScale>
        <cfvo type="min"/>
        <cfvo type="percentile" val="50"/>
        <cfvo type="max"/>
        <color rgb="FF63BE7B"/>
        <color rgb="FFFCFCFF"/>
        <color rgb="FFF8696B"/>
      </colorScale>
    </cfRule>
    <cfRule type="colorScale" priority="1048">
      <colorScale>
        <cfvo type="min"/>
        <cfvo type="max"/>
        <color rgb="FFFCFCFF"/>
        <color rgb="FFF8696B"/>
      </colorScale>
    </cfRule>
  </conditionalFormatting>
  <conditionalFormatting sqref="P25:P26">
    <cfRule type="colorScale" priority="1049">
      <colorScale>
        <cfvo type="min"/>
        <cfvo type="percentile" val="50"/>
        <cfvo type="max"/>
        <color rgb="FF63BE7B"/>
        <color rgb="FFFCFCFF"/>
        <color rgb="FFF8696B"/>
      </colorScale>
    </cfRule>
  </conditionalFormatting>
  <conditionalFormatting sqref="Q25:Q26">
    <cfRule type="colorScale" priority="1050">
      <colorScale>
        <cfvo type="min"/>
        <cfvo type="percentile" val="50"/>
        <cfvo type="max"/>
        <color rgb="FFF8696B"/>
        <color rgb="FFFCFCFF"/>
        <color rgb="FF63BE7B"/>
      </colorScale>
    </cfRule>
    <cfRule type="colorScale" priority="1051">
      <colorScale>
        <cfvo type="min"/>
        <cfvo type="max"/>
        <color rgb="FFFCFCFF"/>
        <color rgb="FF63BE7B"/>
      </colorScale>
    </cfRule>
  </conditionalFormatting>
  <conditionalFormatting sqref="Q25:Q26">
    <cfRule type="colorScale" priority="1052">
      <colorScale>
        <cfvo type="min"/>
        <cfvo type="max"/>
        <color rgb="FFFCFCFF"/>
        <color rgb="FF63BE7B"/>
      </colorScale>
    </cfRule>
    <cfRule type="colorScale" priority="1053">
      <colorScale>
        <cfvo type="min"/>
        <cfvo type="max"/>
        <color rgb="FFFFEF9C"/>
        <color rgb="FF63BE7B"/>
      </colorScale>
    </cfRule>
  </conditionalFormatting>
  <conditionalFormatting sqref="Q25:Q26">
    <cfRule type="colorScale" priority="1054">
      <colorScale>
        <cfvo type="min"/>
        <cfvo type="max"/>
        <color rgb="FFFFEF9C"/>
        <color rgb="FF63BE7B"/>
      </colorScale>
    </cfRule>
  </conditionalFormatting>
  <conditionalFormatting sqref="R25:T25">
    <cfRule type="colorScale" priority="1055">
      <colorScale>
        <cfvo type="min"/>
        <cfvo type="max"/>
        <color rgb="FFFCFCFF"/>
        <color rgb="FF63BE7B"/>
      </colorScale>
    </cfRule>
    <cfRule type="colorScale" priority="1056">
      <colorScale>
        <cfvo type="min"/>
        <cfvo type="max"/>
        <color rgb="FFFFEF9C"/>
        <color rgb="FF63BE7B"/>
      </colorScale>
    </cfRule>
  </conditionalFormatting>
  <conditionalFormatting sqref="R25:T25">
    <cfRule type="colorScale" priority="1057">
      <colorScale>
        <cfvo type="min"/>
        <cfvo type="max"/>
        <color rgb="FFFFEF9C"/>
        <color rgb="FF63BE7B"/>
      </colorScale>
    </cfRule>
  </conditionalFormatting>
  <conditionalFormatting sqref="T25:T26">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onditionalFormatting>
  <conditionalFormatting sqref="T25:T26">
    <cfRule type="colorScale" priority="1060">
      <colorScale>
        <cfvo type="min"/>
        <cfvo type="max"/>
        <color rgb="FFFCFCFF"/>
        <color rgb="FF63BE7B"/>
      </colorScale>
    </cfRule>
    <cfRule type="colorScale" priority="1061">
      <colorScale>
        <cfvo type="min"/>
        <cfvo type="max"/>
        <color rgb="FFFFEF9C"/>
        <color rgb="FF63BE7B"/>
      </colorScale>
    </cfRule>
  </conditionalFormatting>
  <conditionalFormatting sqref="T25:T26">
    <cfRule type="colorScale" priority="1062">
      <colorScale>
        <cfvo type="min"/>
        <cfvo type="max"/>
        <color rgb="FFFFEF9C"/>
        <color rgb="FF63BE7B"/>
      </colorScale>
    </cfRule>
  </conditionalFormatting>
  <conditionalFormatting sqref="U25:U26">
    <cfRule type="colorScale" priority="1063">
      <colorScale>
        <cfvo type="min"/>
        <cfvo type="percentile" val="50"/>
        <cfvo type="max"/>
        <color rgb="FFF8696B"/>
        <color rgb="FFFCFCFF"/>
        <color rgb="FF63BE7B"/>
      </colorScale>
    </cfRule>
  </conditionalFormatting>
  <conditionalFormatting sqref="U25:U26">
    <cfRule type="colorScale" priority="1064">
      <colorScale>
        <cfvo type="min"/>
        <cfvo type="max"/>
        <color rgb="FFFCFCFF"/>
        <color rgb="FF63BE7B"/>
      </colorScale>
    </cfRule>
  </conditionalFormatting>
  <conditionalFormatting sqref="U25:U26 W25:W26">
    <cfRule type="colorScale" priority="1065">
      <colorScale>
        <cfvo type="min"/>
        <cfvo type="max"/>
        <color rgb="FFFFEF9C"/>
        <color rgb="FF63BE7B"/>
      </colorScale>
    </cfRule>
    <cfRule type="colorScale" priority="1066">
      <colorScale>
        <cfvo type="min"/>
        <cfvo type="max"/>
        <color rgb="FFFFEF9C"/>
        <color rgb="FF63BE7B"/>
      </colorScale>
    </cfRule>
  </conditionalFormatting>
  <conditionalFormatting sqref="W25:W26">
    <cfRule type="colorScale" priority="1067">
      <colorScale>
        <cfvo type="min"/>
        <cfvo type="percentile" val="50"/>
        <cfvo type="max"/>
        <color rgb="FF63BE7B"/>
        <color rgb="FFFCFCFF"/>
        <color rgb="FFF8696B"/>
      </colorScale>
    </cfRule>
  </conditionalFormatting>
  <conditionalFormatting sqref="W25:W26">
    <cfRule type="colorScale" priority="1068">
      <colorScale>
        <cfvo type="min"/>
        <cfvo type="percentile" val="50"/>
        <cfvo type="max"/>
        <color rgb="FF63BE7B"/>
        <color rgb="FFFCFCFF"/>
        <color rgb="FFF8696B"/>
      </colorScale>
    </cfRule>
    <cfRule type="colorScale" priority="1069">
      <colorScale>
        <cfvo type="min"/>
        <cfvo type="max"/>
        <color rgb="FF63BE7B"/>
        <color rgb="FFFCFCFF"/>
      </colorScale>
    </cfRule>
  </conditionalFormatting>
  <conditionalFormatting sqref="N25:N33">
    <cfRule type="colorScale" priority="1072">
      <colorScale>
        <cfvo type="min"/>
        <cfvo type="max"/>
        <color rgb="FFFCFCFF"/>
        <color rgb="FF63BE7B"/>
      </colorScale>
    </cfRule>
  </conditionalFormatting>
  <conditionalFormatting sqref="N25:N33">
    <cfRule type="colorScale" priority="1073">
      <colorScale>
        <cfvo type="min"/>
        <cfvo type="max"/>
        <color rgb="FFFCFCFF"/>
        <color rgb="FF63BE7B"/>
      </colorScale>
    </cfRule>
  </conditionalFormatting>
  <conditionalFormatting sqref="D25:D26">
    <cfRule type="colorScale" priority="1074">
      <colorScale>
        <cfvo type="min"/>
        <cfvo type="percentile" val="50"/>
        <cfvo type="max"/>
        <color rgb="FFF8696B"/>
        <color rgb="FFFCFCFF"/>
        <color rgb="FF63BE7B"/>
      </colorScale>
    </cfRule>
  </conditionalFormatting>
  <conditionalFormatting sqref="E25:E26">
    <cfRule type="colorScale" priority="1075">
      <colorScale>
        <cfvo type="min"/>
        <cfvo type="max"/>
        <color rgb="FFFCFCFF"/>
        <color rgb="FF63BE7B"/>
      </colorScale>
    </cfRule>
  </conditionalFormatting>
  <conditionalFormatting sqref="O25:O26">
    <cfRule type="colorScale" priority="1079">
      <colorScale>
        <cfvo type="min"/>
        <cfvo type="percentile" val="50"/>
        <cfvo type="max"/>
        <color rgb="FF63BE7B"/>
        <color rgb="FFFCFCFF"/>
        <color rgb="FFF8696B"/>
      </colorScale>
    </cfRule>
  </conditionalFormatting>
  <conditionalFormatting sqref="U25:U26">
    <cfRule type="colorScale" priority="1080">
      <colorScale>
        <cfvo type="min"/>
        <cfvo type="percentile" val="50"/>
        <cfvo type="max"/>
        <color rgb="FFF8696B"/>
        <color rgb="FFFCFCFF"/>
        <color rgb="FF63BE7B"/>
      </colorScale>
    </cfRule>
  </conditionalFormatting>
  <conditionalFormatting sqref="W25:W26">
    <cfRule type="colorScale" priority="1081">
      <colorScale>
        <cfvo type="min"/>
        <cfvo type="percentile" val="50"/>
        <cfvo type="max"/>
        <color rgb="FF63BE7B"/>
        <color rgb="FFFCFCFF"/>
        <color rgb="FFF8696B"/>
      </colorScale>
    </cfRule>
  </conditionalFormatting>
  <conditionalFormatting sqref="P25:P26">
    <cfRule type="colorScale" priority="1087">
      <colorScale>
        <cfvo type="min"/>
        <cfvo type="percentile" val="50"/>
        <cfvo type="max"/>
        <color rgb="FF63BE7B"/>
        <color rgb="FFFCFCFF"/>
        <color rgb="FFF8696B"/>
      </colorScale>
    </cfRule>
  </conditionalFormatting>
  <conditionalFormatting sqref="Q25:Q26">
    <cfRule type="colorScale" priority="1088">
      <colorScale>
        <cfvo type="min"/>
        <cfvo type="percentile" val="50"/>
        <cfvo type="max"/>
        <color rgb="FFF8696B"/>
        <color rgb="FFFCFCFF"/>
        <color rgb="FF63BE7B"/>
      </colorScale>
    </cfRule>
  </conditionalFormatting>
  <conditionalFormatting sqref="D25:D26">
    <cfRule type="colorScale" priority="1093">
      <colorScale>
        <cfvo type="min"/>
        <cfvo type="percentile" val="50"/>
        <cfvo type="max"/>
        <color rgb="FFF8696B"/>
        <color rgb="FFFCFCFF"/>
        <color rgb="FF63BE7B"/>
      </colorScale>
    </cfRule>
  </conditionalFormatting>
  <conditionalFormatting sqref="E25:E26">
    <cfRule type="colorScale" priority="1096">
      <colorScale>
        <cfvo type="min"/>
        <cfvo type="percentile" val="50"/>
        <cfvo type="max"/>
        <color rgb="FFF8696B"/>
        <color rgb="FFFCFCFF"/>
        <color rgb="FF63BE7B"/>
      </colorScale>
    </cfRule>
    <cfRule type="colorScale" priority="1097">
      <colorScale>
        <cfvo type="min"/>
        <cfvo type="max"/>
        <color rgb="FFFCFCFF"/>
        <color rgb="FF63BE7B"/>
      </colorScale>
    </cfRule>
  </conditionalFormatting>
  <conditionalFormatting sqref="E25:E26">
    <cfRule type="colorScale" priority="1098">
      <colorScale>
        <cfvo type="min"/>
        <cfvo type="percentile" val="50"/>
        <cfvo type="max"/>
        <color rgb="FFF8696B"/>
        <color rgb="FFFCFCFF"/>
        <color rgb="FF63BE7B"/>
      </colorScale>
    </cfRule>
  </conditionalFormatting>
  <conditionalFormatting sqref="E25:E26">
    <cfRule type="colorScale" priority="1099">
      <colorScale>
        <cfvo type="min"/>
        <cfvo type="max"/>
        <color rgb="FFFCFCFF"/>
        <color rgb="FF63BE7B"/>
      </colorScale>
    </cfRule>
  </conditionalFormatting>
  <conditionalFormatting sqref="O25:O26">
    <cfRule type="colorScale" priority="1116">
      <colorScale>
        <cfvo type="min"/>
        <cfvo type="percentile" val="50"/>
        <cfvo type="max"/>
        <color rgb="FF63BE7B"/>
        <color rgb="FFFCFCFF"/>
        <color rgb="FFF8696B"/>
      </colorScale>
    </cfRule>
  </conditionalFormatting>
  <conditionalFormatting sqref="P25:P26">
    <cfRule type="colorScale" priority="1117">
      <colorScale>
        <cfvo type="min"/>
        <cfvo type="percentile" val="50"/>
        <cfvo type="max"/>
        <color rgb="FF63BE7B"/>
        <color rgb="FFFCFCFF"/>
        <color rgb="FFF8696B"/>
      </colorScale>
    </cfRule>
  </conditionalFormatting>
  <conditionalFormatting sqref="Q25:Q26">
    <cfRule type="colorScale" priority="1118">
      <colorScale>
        <cfvo type="min"/>
        <cfvo type="percentile" val="50"/>
        <cfvo type="max"/>
        <color rgb="FFF8696B"/>
        <color rgb="FFFCFCFF"/>
        <color rgb="FF63BE7B"/>
      </colorScale>
    </cfRule>
  </conditionalFormatting>
  <conditionalFormatting sqref="R25:R26">
    <cfRule type="colorScale" priority="1119">
      <colorScale>
        <cfvo type="min"/>
        <cfvo type="max"/>
        <color rgb="FFFCFCFF"/>
        <color rgb="FF63BE7B"/>
      </colorScale>
    </cfRule>
  </conditionalFormatting>
  <conditionalFormatting sqref="R25:R26">
    <cfRule type="colorScale" priority="1120">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R25:T25">
    <cfRule type="colorScale" priority="1122">
      <colorScale>
        <cfvo type="min"/>
        <cfvo type="percentile" val="50"/>
        <cfvo type="max"/>
        <color rgb="FFF8696B"/>
        <color rgb="FFFCFCFF"/>
        <color rgb="FF63BE7B"/>
      </colorScale>
    </cfRule>
    <cfRule type="colorScale" priority="1123">
      <colorScale>
        <cfvo type="min"/>
        <cfvo type="max"/>
        <color rgb="FFFCFCFF"/>
        <color rgb="FF63BE7B"/>
      </colorScale>
    </cfRule>
  </conditionalFormatting>
  <conditionalFormatting sqref="S25:S26 T25">
    <cfRule type="colorScale" priority="1124">
      <colorScale>
        <cfvo type="min"/>
        <cfvo type="max"/>
        <color rgb="FFFCFCFF"/>
        <color rgb="FF63BE7B"/>
      </colorScale>
    </cfRule>
  </conditionalFormatting>
  <conditionalFormatting sqref="S25:S26 T25">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onditionalFormatting>
  <conditionalFormatting sqref="T25:T26">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onditionalFormatting>
  <conditionalFormatting sqref="T25:T26">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onditionalFormatting>
  <conditionalFormatting sqref="U25:U26">
    <cfRule type="colorScale" priority="1131">
      <colorScale>
        <cfvo type="min"/>
        <cfvo type="max"/>
        <color rgb="FFFCFCFF"/>
        <color rgb="FF63BE7B"/>
      </colorScale>
    </cfRule>
    <cfRule type="colorScale" priority="1132">
      <colorScale>
        <cfvo type="min"/>
        <cfvo type="percentile" val="50"/>
        <cfvo type="max"/>
        <color rgb="FFF8696B"/>
        <color rgb="FFFCFCFF"/>
        <color rgb="FF63BE7B"/>
      </colorScale>
    </cfRule>
  </conditionalFormatting>
  <conditionalFormatting sqref="U25:U26">
    <cfRule type="colorScale" priority="1133">
      <colorScale>
        <cfvo type="min"/>
        <cfvo type="percentile" val="50"/>
        <cfvo type="max"/>
        <color rgb="FFF8696B"/>
        <color rgb="FFFCFCFF"/>
        <color rgb="FF63BE7B"/>
      </colorScale>
    </cfRule>
  </conditionalFormatting>
  <conditionalFormatting sqref="V25:V31">
    <cfRule type="colorScale" priority="1134">
      <colorScale>
        <cfvo type="min"/>
        <cfvo type="max"/>
        <color rgb="FFFFEF9C"/>
        <color rgb="FF63BE7B"/>
      </colorScale>
    </cfRule>
    <cfRule type="colorScale" priority="1135">
      <colorScale>
        <cfvo type="min"/>
        <cfvo type="percentile" val="50"/>
        <cfvo type="max"/>
        <color rgb="FF63BE7B"/>
        <color rgb="FFFCFCFF"/>
        <color rgb="FFF8696B"/>
      </colorScale>
    </cfRule>
    <cfRule type="colorScale" priority="1136">
      <colorScale>
        <cfvo type="min"/>
        <cfvo type="percentile" val="50"/>
        <cfvo type="max"/>
        <color rgb="FF63BE7B"/>
        <color rgb="FFFCFCFF"/>
        <color rgb="FFF8696B"/>
      </colorScale>
    </cfRule>
    <cfRule type="colorScale" priority="1137">
      <colorScale>
        <cfvo type="min"/>
        <cfvo type="max"/>
        <color rgb="FF63BE7B"/>
        <color rgb="FFFCFCFF"/>
      </colorScale>
    </cfRule>
    <cfRule type="colorScale" priority="1138">
      <colorScale>
        <cfvo type="min"/>
        <cfvo type="percentile" val="50"/>
        <cfvo type="max"/>
        <color rgb="FF63BE7B"/>
        <color rgb="FFFCFCFF"/>
        <color rgb="FFF8696B"/>
      </colorScale>
    </cfRule>
    <cfRule type="colorScale" priority="1139">
      <colorScale>
        <cfvo type="min"/>
        <cfvo type="max"/>
        <color rgb="FFFFEF9C"/>
        <color rgb="FF63BE7B"/>
      </colorScale>
    </cfRule>
    <cfRule type="colorScale" priority="1140">
      <colorScale>
        <cfvo type="min"/>
        <cfvo type="max"/>
        <color rgb="FFFFEF9C"/>
        <color rgb="FF63BE7B"/>
      </colorScale>
    </cfRule>
    <cfRule type="colorScale" priority="1141">
      <colorScale>
        <cfvo type="min"/>
        <cfvo type="max"/>
        <color rgb="FFFFEF9C"/>
        <color rgb="FF63BE7B"/>
      </colorScale>
    </cfRule>
  </conditionalFormatting>
  <conditionalFormatting sqref="V25:V31">
    <cfRule type="colorScale" priority="1142">
      <colorScale>
        <cfvo type="min"/>
        <cfvo type="percentile" val="50"/>
        <cfvo type="max"/>
        <color rgb="FF63BE7B"/>
        <color rgb="FFFCFCFF"/>
        <color rgb="FFF8696B"/>
      </colorScale>
    </cfRule>
  </conditionalFormatting>
  <conditionalFormatting sqref="W25:W26">
    <cfRule type="colorScale" priority="1143">
      <colorScale>
        <cfvo type="min"/>
        <cfvo type="percentile" val="50"/>
        <cfvo type="max"/>
        <color rgb="FF63BE7B"/>
        <color rgb="FFFCFCFF"/>
        <color rgb="FFF8696B"/>
      </colorScale>
    </cfRule>
  </conditionalFormatting>
  <conditionalFormatting sqref="N25:N33">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onditionalFormatting>
  <conditionalFormatting sqref="N25:N33">
    <cfRule type="colorScale" priority="1156">
      <colorScale>
        <cfvo type="min"/>
        <cfvo type="max"/>
        <color rgb="FFFCFCFF"/>
        <color rgb="FF63BE7B"/>
      </colorScale>
    </cfRule>
    <cfRule type="colorScale" priority="1157">
      <colorScale>
        <cfvo type="min"/>
        <cfvo type="percentile" val="50"/>
        <cfvo type="max"/>
        <color rgb="FFF8696B"/>
        <color rgb="FFFCFCFF"/>
        <color rgb="FF63BE7B"/>
      </colorScale>
    </cfRule>
  </conditionalFormatting>
  <conditionalFormatting sqref="S25:S26 T25">
    <cfRule type="colorScale" priority="1159">
      <colorScale>
        <cfvo type="min"/>
        <cfvo type="percentile" val="50"/>
        <cfvo type="max"/>
        <color rgb="FFF8696B"/>
        <color rgb="FFFCFCFF"/>
        <color rgb="FF63BE7B"/>
      </colorScale>
    </cfRule>
  </conditionalFormatting>
  <conditionalFormatting sqref="R25:R26">
    <cfRule type="colorScale" priority="1164">
      <colorScale>
        <cfvo type="min"/>
        <cfvo type="percentile" val="50"/>
        <cfvo type="max"/>
        <color rgb="FFF8696B"/>
        <color rgb="FFFCFCFF"/>
        <color rgb="FF63BE7B"/>
      </colorScale>
    </cfRule>
    <cfRule type="colorScale" priority="1165">
      <colorScale>
        <cfvo type="min"/>
        <cfvo type="max"/>
        <color rgb="FFFCFCFF"/>
        <color rgb="FF63BE7B"/>
      </colorScale>
    </cfRule>
  </conditionalFormatting>
  <conditionalFormatting sqref="T25:T26">
    <cfRule type="colorScale" priority="1166">
      <colorScale>
        <cfvo type="min"/>
        <cfvo type="percentile" val="50"/>
        <cfvo type="max"/>
        <color rgb="FFF8696B"/>
        <color rgb="FFFCFCFF"/>
        <color rgb="FF63BE7B"/>
      </colorScale>
    </cfRule>
  </conditionalFormatting>
  <conditionalFormatting sqref="R25:R26">
    <cfRule type="colorScale" priority="1172">
      <colorScale>
        <cfvo type="min"/>
        <cfvo type="max"/>
        <color rgb="FFFCFCFF"/>
        <color rgb="FF63BE7B"/>
      </colorScale>
    </cfRule>
    <cfRule type="colorScale" priority="1173">
      <colorScale>
        <cfvo type="min"/>
        <cfvo type="percentile" val="50"/>
        <cfvo type="max"/>
        <color rgb="FFF8696B"/>
        <color rgb="FFFCFCFF"/>
        <color rgb="FF63BE7B"/>
      </colorScale>
    </cfRule>
  </conditionalFormatting>
  <conditionalFormatting sqref="D25:D26">
    <cfRule type="colorScale" priority="1182">
      <colorScale>
        <cfvo type="min"/>
        <cfvo type="percentile" val="50"/>
        <cfvo type="max"/>
        <color rgb="FFF8696B"/>
        <color rgb="FFFCFCFF"/>
        <color rgb="FF63BE7B"/>
      </colorScale>
    </cfRule>
  </conditionalFormatting>
  <conditionalFormatting sqref="E25:E26">
    <cfRule type="colorScale" priority="1183">
      <colorScale>
        <cfvo type="min"/>
        <cfvo type="max"/>
        <color rgb="FFFCFCFF"/>
        <color rgb="FF63BE7B"/>
      </colorScale>
    </cfRule>
  </conditionalFormatting>
  <conditionalFormatting sqref="O25:O26">
    <cfRule type="colorScale" priority="1193">
      <colorScale>
        <cfvo type="min"/>
        <cfvo type="percentile" val="50"/>
        <cfvo type="max"/>
        <color rgb="FF63BE7B"/>
        <color rgb="FFFCFCFF"/>
        <color rgb="FFF8696B"/>
      </colorScale>
    </cfRule>
  </conditionalFormatting>
  <conditionalFormatting sqref="P25:P26">
    <cfRule type="colorScale" priority="1194">
      <colorScale>
        <cfvo type="min"/>
        <cfvo type="percentile" val="50"/>
        <cfvo type="max"/>
        <color rgb="FF63BE7B"/>
        <color rgb="FFFCFCFF"/>
        <color rgb="FFF8696B"/>
      </colorScale>
    </cfRule>
  </conditionalFormatting>
  <conditionalFormatting sqref="Q25:Q26">
    <cfRule type="colorScale" priority="1195">
      <colorScale>
        <cfvo type="min"/>
        <cfvo type="percentile" val="50"/>
        <cfvo type="max"/>
        <color rgb="FFF8696B"/>
        <color rgb="FFFCFCFF"/>
        <color rgb="FF63BE7B"/>
      </colorScale>
    </cfRule>
  </conditionalFormatting>
  <conditionalFormatting sqref="R25:R26">
    <cfRule type="colorScale" priority="1196">
      <colorScale>
        <cfvo type="min"/>
        <cfvo type="max"/>
        <color rgb="FFFCFCFF"/>
        <color rgb="FF63BE7B"/>
      </colorScale>
    </cfRule>
  </conditionalFormatting>
  <conditionalFormatting sqref="S25:S26">
    <cfRule type="colorScale" priority="1197">
      <colorScale>
        <cfvo type="min"/>
        <cfvo type="max"/>
        <color rgb="FFFCFCFF"/>
        <color rgb="FF63BE7B"/>
      </colorScale>
    </cfRule>
  </conditionalFormatting>
  <conditionalFormatting sqref="T25:T26">
    <cfRule type="colorScale" priority="1198">
      <colorScale>
        <cfvo type="min"/>
        <cfvo type="max"/>
        <color rgb="FFFCFCFF"/>
        <color rgb="FF63BE7B"/>
      </colorScale>
    </cfRule>
  </conditionalFormatting>
  <conditionalFormatting sqref="U25:U26">
    <cfRule type="colorScale" priority="1199">
      <colorScale>
        <cfvo type="min"/>
        <cfvo type="max"/>
        <color rgb="FFFCFCFF"/>
        <color rgb="FF63BE7B"/>
      </colorScale>
    </cfRule>
  </conditionalFormatting>
  <conditionalFormatting sqref="W25:W26">
    <cfRule type="colorScale" priority="1201">
      <colorScale>
        <cfvo type="min"/>
        <cfvo type="percentile" val="50"/>
        <cfvo type="max"/>
        <color rgb="FF63BE7B"/>
        <color rgb="FFFCFCFF"/>
        <color rgb="FFF8696B"/>
      </colorScale>
    </cfRule>
  </conditionalFormatting>
  <conditionalFormatting sqref="D25:D26">
    <cfRule type="colorScale" priority="1015">
      <colorScale>
        <cfvo type="min"/>
        <cfvo type="percentile" val="50"/>
        <cfvo type="max"/>
        <color rgb="FFF8696B"/>
        <color rgb="FFFCFCFF"/>
        <color rgb="FF63BE7B"/>
      </colorScale>
    </cfRule>
  </conditionalFormatting>
  <conditionalFormatting sqref="O25:O26">
    <cfRule type="colorScale" priority="1009">
      <colorScale>
        <cfvo type="min"/>
        <cfvo type="percentile" val="50"/>
        <cfvo type="max"/>
        <color rgb="FF63BE7B"/>
        <color rgb="FFFCFCFF"/>
        <color rgb="FFF8696B"/>
      </colorScale>
    </cfRule>
    <cfRule type="colorScale" priority="1010">
      <colorScale>
        <cfvo type="min"/>
        <cfvo type="max"/>
        <color rgb="FFFCFCFF"/>
        <color rgb="FF63BE7B"/>
      </colorScale>
    </cfRule>
  </conditionalFormatting>
  <conditionalFormatting sqref="P25:P26">
    <cfRule type="colorScale" priority="1008">
      <colorScale>
        <cfvo type="min"/>
        <cfvo type="percentile" val="50"/>
        <cfvo type="max"/>
        <color rgb="FF63BE7B"/>
        <color rgb="FFFCFCFF"/>
        <color rgb="FFF8696B"/>
      </colorScale>
    </cfRule>
  </conditionalFormatting>
  <conditionalFormatting sqref="Q25:Q26">
    <cfRule type="colorScale" priority="1007">
      <colorScale>
        <cfvo type="min"/>
        <cfvo type="percentile" val="50"/>
        <cfvo type="max"/>
        <color rgb="FFF8696B"/>
        <color rgb="FFFCFCFF"/>
        <color rgb="FF63BE7B"/>
      </colorScale>
    </cfRule>
  </conditionalFormatting>
  <conditionalFormatting sqref="R25:R26">
    <cfRule type="colorScale" priority="1006">
      <colorScale>
        <cfvo type="min"/>
        <cfvo type="max"/>
        <color rgb="FFFCFCFF"/>
        <color rgb="FF63BE7B"/>
      </colorScale>
    </cfRule>
  </conditionalFormatting>
  <conditionalFormatting sqref="S25:S26">
    <cfRule type="colorScale" priority="1005">
      <colorScale>
        <cfvo type="min"/>
        <cfvo type="max"/>
        <color rgb="FFFCFCFF"/>
        <color rgb="FF63BE7B"/>
      </colorScale>
    </cfRule>
  </conditionalFormatting>
  <conditionalFormatting sqref="T25:T26">
    <cfRule type="colorScale" priority="1004">
      <colorScale>
        <cfvo type="min"/>
        <cfvo type="max"/>
        <color rgb="FFFCFCFF"/>
        <color rgb="FF63BE7B"/>
      </colorScale>
    </cfRule>
  </conditionalFormatting>
  <conditionalFormatting sqref="U25:U26">
    <cfRule type="colorScale" priority="1003">
      <colorScale>
        <cfvo type="min"/>
        <cfvo type="max"/>
        <color rgb="FFFCFCFF"/>
        <color rgb="FF63BE7B"/>
      </colorScale>
    </cfRule>
  </conditionalFormatting>
  <conditionalFormatting sqref="W25:W26">
    <cfRule type="colorScale" priority="1001">
      <colorScale>
        <cfvo type="min"/>
        <cfvo type="percentile" val="50"/>
        <cfvo type="max"/>
        <color rgb="FF63BE7B"/>
        <color rgb="FFFCFCFF"/>
        <color rgb="FFF8696B"/>
      </colorScale>
    </cfRule>
  </conditionalFormatting>
  <conditionalFormatting sqref="D25:D26">
    <cfRule type="colorScale" priority="994">
      <colorScale>
        <cfvo type="min"/>
        <cfvo type="percentile" val="50"/>
        <cfvo type="max"/>
        <color rgb="FFF8696B"/>
        <color rgb="FFFCFCFF"/>
        <color rgb="FF63BE7B"/>
      </colorScale>
    </cfRule>
  </conditionalFormatting>
  <conditionalFormatting sqref="E25:E26">
    <cfRule type="colorScale" priority="1000">
      <colorScale>
        <cfvo type="min"/>
        <cfvo type="max"/>
        <color rgb="FFFCFCFF"/>
        <color rgb="FF63BE7B"/>
      </colorScale>
    </cfRule>
  </conditionalFormatting>
  <conditionalFormatting sqref="O25:O26">
    <cfRule type="colorScale" priority="989">
      <colorScale>
        <cfvo type="min"/>
        <cfvo type="percentile" val="50"/>
        <cfvo type="max"/>
        <color rgb="FF63BE7B"/>
        <color rgb="FFFCFCFF"/>
        <color rgb="FFF8696B"/>
      </colorScale>
    </cfRule>
  </conditionalFormatting>
  <conditionalFormatting sqref="P25:P26">
    <cfRule type="colorScale" priority="988">
      <colorScale>
        <cfvo type="min"/>
        <cfvo type="percentile" val="50"/>
        <cfvo type="max"/>
        <color rgb="FF63BE7B"/>
        <color rgb="FFFCFCFF"/>
        <color rgb="FFF8696B"/>
      </colorScale>
    </cfRule>
  </conditionalFormatting>
  <conditionalFormatting sqref="Q25:Q26">
    <cfRule type="colorScale" priority="987">
      <colorScale>
        <cfvo type="min"/>
        <cfvo type="percentile" val="50"/>
        <cfvo type="max"/>
        <color rgb="FFF8696B"/>
        <color rgb="FFFCFCFF"/>
        <color rgb="FF63BE7B"/>
      </colorScale>
    </cfRule>
  </conditionalFormatting>
  <conditionalFormatting sqref="R25:R26">
    <cfRule type="colorScale" priority="986">
      <colorScale>
        <cfvo type="min"/>
        <cfvo type="max"/>
        <color rgb="FFFCFCFF"/>
        <color rgb="FF63BE7B"/>
      </colorScale>
    </cfRule>
  </conditionalFormatting>
  <conditionalFormatting sqref="S25:S26">
    <cfRule type="colorScale" priority="985">
      <colorScale>
        <cfvo type="min"/>
        <cfvo type="max"/>
        <color rgb="FFFCFCFF"/>
        <color rgb="FF63BE7B"/>
      </colorScale>
    </cfRule>
  </conditionalFormatting>
  <conditionalFormatting sqref="T25:T26">
    <cfRule type="colorScale" priority="984">
      <colorScale>
        <cfvo type="min"/>
        <cfvo type="max"/>
        <color rgb="FFFCFCFF"/>
        <color rgb="FF63BE7B"/>
      </colorScale>
    </cfRule>
  </conditionalFormatting>
  <conditionalFormatting sqref="U25:U26">
    <cfRule type="colorScale" priority="983">
      <colorScale>
        <cfvo type="min"/>
        <cfvo type="percentile" val="50"/>
        <cfvo type="max"/>
        <color rgb="FFF8696B"/>
        <color rgb="FFFCFCFF"/>
        <color rgb="FF63BE7B"/>
      </colorScale>
    </cfRule>
  </conditionalFormatting>
  <conditionalFormatting sqref="W25:W26">
    <cfRule type="colorScale" priority="981">
      <colorScale>
        <cfvo type="min"/>
        <cfvo type="percentile" val="50"/>
        <cfvo type="max"/>
        <color rgb="FF63BE7B"/>
        <color rgb="FFFCFCFF"/>
        <color rgb="FFF8696B"/>
      </colorScale>
    </cfRule>
  </conditionalFormatting>
  <conditionalFormatting sqref="D2:D9 D11:D26 D32:D33">
    <cfRule type="colorScale" priority="980">
      <colorScale>
        <cfvo type="min"/>
        <cfvo type="percentile" val="50"/>
        <cfvo type="max"/>
        <color rgb="FFF8696B"/>
        <color rgb="FFFCFCFF"/>
        <color rgb="FF63BE7B"/>
      </colorScale>
    </cfRule>
  </conditionalFormatting>
  <conditionalFormatting sqref="E2:E9 E11:E26 E32:E33">
    <cfRule type="colorScale" priority="979">
      <colorScale>
        <cfvo type="min"/>
        <cfvo type="max"/>
        <color rgb="FFFCFCFF"/>
        <color rgb="FF63BE7B"/>
      </colorScale>
    </cfRule>
  </conditionalFormatting>
  <conditionalFormatting sqref="N11:N33 N2:N9">
    <cfRule type="colorScale" priority="905">
      <colorScale>
        <cfvo type="min"/>
        <cfvo type="max"/>
        <color rgb="FFFCFCFF"/>
        <color rgb="FF63BE7B"/>
      </colorScale>
    </cfRule>
  </conditionalFormatting>
  <conditionalFormatting sqref="O2:O9 O11:O26 O32:O33">
    <cfRule type="colorScale" priority="969">
      <colorScale>
        <cfvo type="min"/>
        <cfvo type="percentile" val="50"/>
        <cfvo type="max"/>
        <color rgb="FF63BE7B"/>
        <color rgb="FFFCFCFF"/>
        <color rgb="FFF8696B"/>
      </colorScale>
    </cfRule>
  </conditionalFormatting>
  <conditionalFormatting sqref="P2:P9 P11:P26 P32:P33">
    <cfRule type="colorScale" priority="968">
      <colorScale>
        <cfvo type="min"/>
        <cfvo type="percentile" val="50"/>
        <cfvo type="max"/>
        <color rgb="FF63BE7B"/>
        <color rgb="FFFCFCFF"/>
        <color rgb="FFF8696B"/>
      </colorScale>
    </cfRule>
  </conditionalFormatting>
  <conditionalFormatting sqref="Q2:Q9 Q11:Q26 Q32:Q33">
    <cfRule type="colorScale" priority="967">
      <colorScale>
        <cfvo type="min"/>
        <cfvo type="percentile" val="50"/>
        <cfvo type="max"/>
        <color rgb="FFF8696B"/>
        <color rgb="FFFCFCFF"/>
        <color rgb="FF63BE7B"/>
      </colorScale>
    </cfRule>
  </conditionalFormatting>
  <conditionalFormatting sqref="R2:R9 R11:R26 R32:R33">
    <cfRule type="colorScale" priority="960">
      <colorScale>
        <cfvo type="min"/>
        <cfvo type="percentile" val="50"/>
        <cfvo type="max"/>
        <color rgb="FFF8696B"/>
        <color rgb="FFFCFCFF"/>
        <color rgb="FF63BE7B"/>
      </colorScale>
    </cfRule>
    <cfRule type="colorScale" priority="964">
      <colorScale>
        <cfvo type="min"/>
        <cfvo type="max"/>
        <color rgb="FFFCFCFF"/>
        <color rgb="FF63BE7B"/>
      </colorScale>
    </cfRule>
  </conditionalFormatting>
  <conditionalFormatting sqref="S2:S9 T25 S11:S26 S32:S33">
    <cfRule type="colorScale" priority="961">
      <colorScale>
        <cfvo type="min"/>
        <cfvo type="percentile" val="50"/>
        <cfvo type="max"/>
        <color rgb="FFF8696B"/>
        <color rgb="FFFCFCFF"/>
        <color rgb="FF63BE7B"/>
      </colorScale>
    </cfRule>
  </conditionalFormatting>
  <conditionalFormatting sqref="S5:S9 T25 S11:S26 S32:S33">
    <cfRule type="colorScale" priority="963">
      <colorScale>
        <cfvo type="min"/>
        <cfvo type="max"/>
        <color rgb="FFFCFCFF"/>
        <color rgb="FF63BE7B"/>
      </colorScale>
    </cfRule>
  </conditionalFormatting>
  <conditionalFormatting sqref="T5:T9 T11:T26 T32:T33">
    <cfRule type="colorScale" priority="962">
      <colorScale>
        <cfvo type="min"/>
        <cfvo type="percentile" val="50"/>
        <cfvo type="max"/>
        <color rgb="FFF8696B"/>
        <color rgb="FFFCFCFF"/>
        <color rgb="FF63BE7B"/>
      </colorScale>
    </cfRule>
  </conditionalFormatting>
  <conditionalFormatting sqref="U2:U9 U11:U26 U32:U33">
    <cfRule type="colorScale" priority="959">
      <colorScale>
        <cfvo type="min"/>
        <cfvo type="percentile" val="50"/>
        <cfvo type="max"/>
        <color rgb="FFF8696B"/>
        <color rgb="FFFCFCFF"/>
        <color rgb="FF63BE7B"/>
      </colorScale>
    </cfRule>
  </conditionalFormatting>
  <conditionalFormatting sqref="V2:V9 V11:V33">
    <cfRule type="colorScale" priority="896">
      <colorScale>
        <cfvo type="min"/>
        <cfvo type="percentile" val="50"/>
        <cfvo type="max"/>
        <color rgb="FF63BE7B"/>
        <color rgb="FFFCFCFF"/>
        <color rgb="FFF8696B"/>
      </colorScale>
    </cfRule>
  </conditionalFormatting>
  <conditionalFormatting sqref="W2:W9 W11:W26 W32:W33">
    <cfRule type="colorScale" priority="957">
      <colorScale>
        <cfvo type="min"/>
        <cfvo type="percentile" val="50"/>
        <cfvo type="max"/>
        <color rgb="FF63BE7B"/>
        <color rgb="FFFCFCFF"/>
        <color rgb="FFF8696B"/>
      </colorScale>
    </cfRule>
  </conditionalFormatting>
  <conditionalFormatting sqref="N26:N33 E26">
    <cfRule type="colorScale" priority="942">
      <colorScale>
        <cfvo type="min"/>
        <cfvo type="max"/>
        <color rgb="FFFCFCFF"/>
        <color rgb="FF63BE7B"/>
      </colorScale>
    </cfRule>
    <cfRule type="colorScale" priority="943">
      <colorScale>
        <cfvo type="min"/>
        <cfvo type="max"/>
        <color rgb="FFFCFCFF"/>
        <color rgb="FF63BE7B"/>
      </colorScale>
    </cfRule>
    <cfRule type="colorScale" priority="944">
      <colorScale>
        <cfvo type="min"/>
        <cfvo type="percentile" val="50"/>
        <cfvo type="max"/>
        <color rgb="FFF8696B"/>
        <color rgb="FFFFEB84"/>
        <color rgb="FF63BE7B"/>
      </colorScale>
    </cfRule>
    <cfRule type="colorScale" priority="945">
      <colorScale>
        <cfvo type="min"/>
        <cfvo type="max"/>
        <color rgb="FFFFEF9C"/>
        <color rgb="FF63BE7B"/>
      </colorScale>
    </cfRule>
  </conditionalFormatting>
  <conditionalFormatting sqref="R26:S26">
    <cfRule type="colorScale" priority="947">
      <colorScale>
        <cfvo type="min"/>
        <cfvo type="max"/>
        <color rgb="FFFCFCFF"/>
        <color rgb="FF63BE7B"/>
      </colorScale>
    </cfRule>
  </conditionalFormatting>
  <conditionalFormatting sqref="R26:S26">
    <cfRule type="colorScale" priority="949">
      <colorScale>
        <cfvo type="min"/>
        <cfvo type="max"/>
        <color rgb="FFFCFCFF"/>
        <color rgb="FF63BE7B"/>
      </colorScale>
    </cfRule>
    <cfRule type="colorScale" priority="950">
      <colorScale>
        <cfvo type="min"/>
        <cfvo type="max"/>
        <color rgb="FFFFEF9C"/>
        <color rgb="FF63BE7B"/>
      </colorScale>
    </cfRule>
  </conditionalFormatting>
  <conditionalFormatting sqref="R26:S26">
    <cfRule type="colorScale" priority="951">
      <colorScale>
        <cfvo type="min"/>
        <cfvo type="max"/>
        <color rgb="FFFFEF9C"/>
        <color rgb="FF63BE7B"/>
      </colorScale>
    </cfRule>
  </conditionalFormatting>
  <conditionalFormatting sqref="N26:N33">
    <cfRule type="colorScale" priority="952">
      <colorScale>
        <cfvo type="min"/>
        <cfvo type="max"/>
        <color rgb="FFFCFCFF"/>
        <color rgb="FF63BE7B"/>
      </colorScale>
    </cfRule>
  </conditionalFormatting>
  <conditionalFormatting sqref="R26:S26">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onditionalFormatting>
  <conditionalFormatting sqref="D2:D9 D11:D29 D32:D33">
    <cfRule type="colorScale" priority="941">
      <colorScale>
        <cfvo type="min"/>
        <cfvo type="percentile" val="50"/>
        <cfvo type="max"/>
        <color rgb="FFF8696B"/>
        <color rgb="FFFCFCFF"/>
        <color rgb="FF63BE7B"/>
      </colorScale>
    </cfRule>
  </conditionalFormatting>
  <conditionalFormatting sqref="E2:E9 E11:E29 E32:E33">
    <cfRule type="colorScale" priority="940">
      <colorScale>
        <cfvo type="min"/>
        <cfvo type="max"/>
        <color rgb="FFFCFCFF"/>
        <color rgb="FF63BE7B"/>
      </colorScale>
    </cfRule>
  </conditionalFormatting>
  <conditionalFormatting sqref="O2:O9 O11:O29 O32:O33">
    <cfRule type="colorScale" priority="928">
      <colorScale>
        <cfvo type="min"/>
        <cfvo type="percentile" val="50"/>
        <cfvo type="max"/>
        <color rgb="FF63BE7B"/>
        <color rgb="FFFCFCFF"/>
        <color rgb="FFF8696B"/>
      </colorScale>
    </cfRule>
  </conditionalFormatting>
  <conditionalFormatting sqref="P2:P9 P11:P29 P32:P33">
    <cfRule type="colorScale" priority="927">
      <colorScale>
        <cfvo type="min"/>
        <cfvo type="percentile" val="50"/>
        <cfvo type="max"/>
        <color rgb="FF63BE7B"/>
        <color rgb="FFFCFCFF"/>
        <color rgb="FFF8696B"/>
      </colorScale>
    </cfRule>
  </conditionalFormatting>
  <conditionalFormatting sqref="Q2:Q9 Q11:Q29 Q32:Q33">
    <cfRule type="colorScale" priority="926">
      <colorScale>
        <cfvo type="min"/>
        <cfvo type="percentile" val="50"/>
        <cfvo type="max"/>
        <color rgb="FFF8696B"/>
        <color rgb="FFFCFCFF"/>
        <color rgb="FF63BE7B"/>
      </colorScale>
    </cfRule>
  </conditionalFormatting>
  <conditionalFormatting sqref="R2:R9 R11:R29 R32:R33">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onditionalFormatting>
  <conditionalFormatting sqref="S2:S9 T25 S11:S29 S32:S33">
    <cfRule type="colorScale" priority="922">
      <colorScale>
        <cfvo type="min"/>
        <cfvo type="percentile" val="50"/>
        <cfvo type="max"/>
        <color rgb="FFF8696B"/>
        <color rgb="FFFCFCFF"/>
        <color rgb="FF63BE7B"/>
      </colorScale>
    </cfRule>
    <cfRule type="colorScale" priority="923">
      <colorScale>
        <cfvo type="min"/>
        <cfvo type="max"/>
        <color rgb="FFFCFCFF"/>
        <color rgb="FF63BE7B"/>
      </colorScale>
    </cfRule>
  </conditionalFormatting>
  <conditionalFormatting sqref="T2:T9 T11:T29 T32:T33">
    <cfRule type="colorScale" priority="919">
      <colorScale>
        <cfvo type="min"/>
        <cfvo type="percentile" val="50"/>
        <cfvo type="max"/>
        <color rgb="FFF8696B"/>
        <color rgb="FFFCFCFF"/>
        <color rgb="FF63BE7B"/>
      </colorScale>
    </cfRule>
  </conditionalFormatting>
  <conditionalFormatting sqref="U2:U9 U11:U29 U32:U33">
    <cfRule type="colorScale" priority="918">
      <colorScale>
        <cfvo type="min"/>
        <cfvo type="percentile" val="50"/>
        <cfvo type="max"/>
        <color rgb="FFF8696B"/>
        <color rgb="FFFCFCFF"/>
        <color rgb="FF63BE7B"/>
      </colorScale>
    </cfRule>
  </conditionalFormatting>
  <conditionalFormatting sqref="W2:W9 W11:W30 W32:W33">
    <cfRule type="colorScale" priority="916">
      <colorScale>
        <cfvo type="min"/>
        <cfvo type="percentile" val="50"/>
        <cfvo type="max"/>
        <color rgb="FF63BE7B"/>
        <color rgb="FFFCFCFF"/>
        <color rgb="FFF8696B"/>
      </colorScale>
    </cfRule>
  </conditionalFormatting>
  <conditionalFormatting sqref="D2:D9 D11:D33">
    <cfRule type="colorScale" priority="915">
      <colorScale>
        <cfvo type="min"/>
        <cfvo type="percentile" val="50"/>
        <cfvo type="max"/>
        <color rgb="FFF8696B"/>
        <color rgb="FFFCFCFF"/>
        <color rgb="FF63BE7B"/>
      </colorScale>
    </cfRule>
  </conditionalFormatting>
  <conditionalFormatting sqref="E2:E9 E11:E33">
    <cfRule type="colorScale" priority="914">
      <colorScale>
        <cfvo type="min"/>
        <cfvo type="max"/>
        <color rgb="FFFCFCFF"/>
        <color rgb="FF63BE7B"/>
      </colorScale>
    </cfRule>
  </conditionalFormatting>
  <conditionalFormatting sqref="O2:O9 O11:O33">
    <cfRule type="colorScale" priority="904">
      <colorScale>
        <cfvo type="min"/>
        <cfvo type="percentile" val="50"/>
        <cfvo type="max"/>
        <color rgb="FF63BE7B"/>
        <color rgb="FFFCFCFF"/>
        <color rgb="FFF8696B"/>
      </colorScale>
    </cfRule>
  </conditionalFormatting>
  <conditionalFormatting sqref="P2:P9 P11:P33">
    <cfRule type="colorScale" priority="903">
      <colorScale>
        <cfvo type="min"/>
        <cfvo type="percentile" val="50"/>
        <cfvo type="max"/>
        <color rgb="FF63BE7B"/>
        <color rgb="FFFCFCFF"/>
        <color rgb="FFF8696B"/>
      </colorScale>
    </cfRule>
  </conditionalFormatting>
  <conditionalFormatting sqref="Q2:Q9 Q11:Q33">
    <cfRule type="colorScale" priority="902">
      <colorScale>
        <cfvo type="min"/>
        <cfvo type="percentile" val="50"/>
        <cfvo type="max"/>
        <color rgb="FFF8696B"/>
        <color rgb="FFFCFCFF"/>
        <color rgb="FF63BE7B"/>
      </colorScale>
    </cfRule>
  </conditionalFormatting>
  <conditionalFormatting sqref="R2:R9 R11:R33">
    <cfRule type="colorScale" priority="901">
      <colorScale>
        <cfvo type="min"/>
        <cfvo type="max"/>
        <color rgb="FFFCFCFF"/>
        <color rgb="FF63BE7B"/>
      </colorScale>
    </cfRule>
  </conditionalFormatting>
  <conditionalFormatting sqref="S2:S9 S11:S33">
    <cfRule type="colorScale" priority="898">
      <colorScale>
        <cfvo type="min"/>
        <cfvo type="percentile" val="50"/>
        <cfvo type="max"/>
        <color rgb="FFF8696B"/>
        <color rgb="FFFCFCFF"/>
        <color rgb="FF63BE7B"/>
      </colorScale>
    </cfRule>
    <cfRule type="colorScale" priority="900">
      <colorScale>
        <cfvo type="min"/>
        <cfvo type="max"/>
        <color rgb="FFFCFCFF"/>
        <color rgb="FF63BE7B"/>
      </colorScale>
    </cfRule>
  </conditionalFormatting>
  <conditionalFormatting sqref="T2:T9 T11:T33">
    <cfRule type="colorScale" priority="899">
      <colorScale>
        <cfvo type="min"/>
        <cfvo type="percentile" val="50"/>
        <cfvo type="max"/>
        <color rgb="FFF8696B"/>
        <color rgb="FFFCFCFF"/>
        <color rgb="FF63BE7B"/>
      </colorScale>
    </cfRule>
  </conditionalFormatting>
  <conditionalFormatting sqref="U2:U9 U11:U33">
    <cfRule type="colorScale" priority="897">
      <colorScale>
        <cfvo type="min"/>
        <cfvo type="percentile" val="50"/>
        <cfvo type="max"/>
        <color rgb="FFF8696B"/>
        <color rgb="FFFCFCFF"/>
        <color rgb="FF63BE7B"/>
      </colorScale>
    </cfRule>
  </conditionalFormatting>
  <conditionalFormatting sqref="W2:W9 W11:W33">
    <cfRule type="colorScale" priority="895">
      <colorScale>
        <cfvo type="min"/>
        <cfvo type="percentile" val="50"/>
        <cfvo type="max"/>
        <color rgb="FF63BE7B"/>
        <color rgb="FFFCFCFF"/>
        <color rgb="FFF8696B"/>
      </colorScale>
    </cfRule>
  </conditionalFormatting>
  <conditionalFormatting sqref="D10">
    <cfRule type="colorScale" priority="627">
      <colorScale>
        <cfvo type="min"/>
        <cfvo type="percentile" val="50"/>
        <cfvo type="max"/>
        <color rgb="FFF8696B"/>
        <color rgb="FFFCFCFF"/>
        <color rgb="FF63BE7B"/>
      </colorScale>
    </cfRule>
    <cfRule type="colorScale" priority="631">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55">
      <colorScale>
        <cfvo type="min"/>
        <cfvo type="percentile" val="50"/>
        <cfvo type="max"/>
        <color rgb="FFF8696B"/>
        <color rgb="FFFCFCFF"/>
        <color rgb="FF63BE7B"/>
      </colorScale>
    </cfRule>
  </conditionalFormatting>
  <conditionalFormatting sqref="E10">
    <cfRule type="colorScale" priority="637">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O10">
    <cfRule type="colorScale" priority="628">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51">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onditionalFormatting>
  <conditionalFormatting sqref="P10">
    <cfRule type="colorScale" priority="699">
      <colorScale>
        <cfvo type="min"/>
        <cfvo type="percentile" val="50"/>
        <cfvo type="max"/>
        <color rgb="FF63BE7B"/>
        <color rgb="FFFCFCFF"/>
        <color rgb="FFF8696B"/>
      </colorScale>
    </cfRule>
    <cfRule type="colorScale" priority="700">
      <colorScale>
        <cfvo type="min"/>
        <cfvo type="percentile" val="50"/>
        <cfvo type="max"/>
        <color rgb="FF63BE7B"/>
        <color rgb="FFFCFCFF"/>
        <color rgb="FFF8696B"/>
      </colorScale>
    </cfRule>
    <cfRule type="colorScale" priority="701">
      <colorScale>
        <cfvo type="min"/>
        <cfvo type="max"/>
        <color rgb="FFFCFCFF"/>
        <color rgb="FFF8696B"/>
      </colorScale>
    </cfRule>
    <cfRule type="colorScale" priority="702">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onditionalFormatting>
  <conditionalFormatting sqref="Q10">
    <cfRule type="colorScale" priority="652">
      <colorScale>
        <cfvo type="min"/>
        <cfvo type="max"/>
        <color rgb="FFFFEF9C"/>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FEF9C"/>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Q10:W10">
    <cfRule type="colorScale" priority="632">
      <colorScale>
        <cfvo type="min"/>
        <cfvo type="max"/>
        <color rgb="FFFFEF9C"/>
        <color rgb="FF63BE7B"/>
      </colorScale>
    </cfRule>
    <cfRule type="colorScale" priority="633">
      <colorScale>
        <cfvo type="min"/>
        <cfvo type="max"/>
        <color rgb="FFFFEF9C"/>
        <color rgb="FF63BE7B"/>
      </colorScale>
    </cfRule>
    <cfRule type="colorScale" priority="634">
      <colorScale>
        <cfvo type="min"/>
        <cfvo type="max"/>
        <color rgb="FFFFEF9C"/>
        <color rgb="FF63BE7B"/>
      </colorScale>
    </cfRule>
  </conditionalFormatting>
  <conditionalFormatting sqref="R10">
    <cfRule type="colorScale" priority="712">
      <colorScale>
        <cfvo type="min"/>
        <cfvo type="max"/>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max"/>
        <color rgb="FFFCFCFF"/>
        <color rgb="FF63BE7B"/>
      </colorScale>
    </cfRule>
  </conditionalFormatting>
  <conditionalFormatting sqref="R10:S10">
    <cfRule type="colorScale" priority="653">
      <colorScale>
        <cfvo type="min"/>
        <cfvo type="max"/>
        <color rgb="FFFFEF9C"/>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max"/>
        <color rgb="FFFCFCFF"/>
        <color rgb="FF63BE7B"/>
      </colorScale>
    </cfRule>
  </conditionalFormatting>
  <conditionalFormatting sqref="S10">
    <cfRule type="colorScale" priority="720">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T10">
    <cfRule type="colorScale" priority="654">
      <colorScale>
        <cfvo type="min"/>
        <cfvo type="max"/>
        <color rgb="FFFFEF9C"/>
        <color rgb="FF63BE7B"/>
      </colorScale>
    </cfRule>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onditionalFormatting>
  <conditionalFormatting sqref="U10">
    <cfRule type="colorScale" priority="730">
      <colorScale>
        <cfvo type="min"/>
        <cfvo type="percentile" val="50"/>
        <cfvo type="max"/>
        <color rgb="FFF8696B"/>
        <color rgb="FFFCFCFF"/>
        <color rgb="FF63BE7B"/>
      </colorScale>
    </cfRule>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fRule type="colorScale" priority="734">
      <colorScale>
        <cfvo type="min"/>
        <cfvo type="max"/>
        <color rgb="FFFCFCFF"/>
        <color rgb="FF63BE7B"/>
      </colorScale>
    </cfRule>
  </conditionalFormatting>
  <conditionalFormatting sqref="U10:W10">
    <cfRule type="colorScale" priority="635">
      <colorScale>
        <cfvo type="min"/>
        <cfvo type="max"/>
        <color rgb="FFFFEF9C"/>
        <color rgb="FF63BE7B"/>
      </colorScale>
    </cfRule>
    <cfRule type="colorScale" priority="737">
      <colorScale>
        <cfvo type="min"/>
        <cfvo type="max"/>
        <color rgb="FFFFEF9C"/>
        <color rgb="FF63BE7B"/>
      </colorScale>
    </cfRule>
  </conditionalFormatting>
  <conditionalFormatting sqref="V10">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38">
      <colorScale>
        <cfvo type="min"/>
        <cfvo type="percentile" val="50"/>
        <cfvo type="max"/>
        <color rgb="FF63BE7B"/>
        <color rgb="FFFCFCFF"/>
        <color rgb="FFF8696B"/>
      </colorScale>
    </cfRule>
    <cfRule type="colorScale" priority="739">
      <colorScale>
        <cfvo type="min"/>
        <cfvo type="percentile" val="50"/>
        <cfvo type="max"/>
        <color rgb="FF63BE7B"/>
        <color rgb="FFFCFCFF"/>
        <color rgb="FFF8696B"/>
      </colorScale>
    </cfRule>
    <cfRule type="colorScale" priority="740">
      <colorScale>
        <cfvo type="min"/>
        <cfvo type="max"/>
        <color rgb="FF63BE7B"/>
        <color rgb="FFFCFCFF"/>
      </colorScale>
    </cfRule>
    <cfRule type="colorScale" priority="741">
      <colorScale>
        <cfvo type="min"/>
        <cfvo type="percentile" val="50"/>
        <cfvo type="max"/>
        <color rgb="FF63BE7B"/>
        <color rgb="FFFCFCFF"/>
        <color rgb="FFF8696B"/>
      </colorScale>
    </cfRule>
    <cfRule type="colorScale" priority="742">
      <colorScale>
        <cfvo type="min"/>
        <cfvo type="percentile" val="50"/>
        <cfvo type="max"/>
        <color rgb="FF63BE7B"/>
        <color rgb="FFFCFCFF"/>
        <color rgb="FFF8696B"/>
      </colorScale>
    </cfRule>
    <cfRule type="colorScale" priority="743">
      <colorScale>
        <cfvo type="min"/>
        <cfvo type="max"/>
        <color rgb="FFFFEF9C"/>
        <color rgb="FF63BE7B"/>
      </colorScale>
    </cfRule>
  </conditionalFormatting>
  <conditionalFormatting sqref="W10">
    <cfRule type="colorScale" priority="744">
      <colorScale>
        <cfvo type="min"/>
        <cfvo type="percentile" val="50"/>
        <cfvo type="max"/>
        <color rgb="FF63BE7B"/>
        <color rgb="FFFCFCFF"/>
        <color rgb="FFF8696B"/>
      </colorScale>
    </cfRule>
    <cfRule type="colorScale" priority="745">
      <colorScale>
        <cfvo type="min"/>
        <cfvo type="max"/>
        <color rgb="FF63BE7B"/>
        <color rgb="FFFCFCFF"/>
      </colorScale>
    </cfRule>
    <cfRule type="colorScale" priority="746">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onditionalFormatting>
  <conditionalFormatting sqref="N10">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onditionalFormatting>
  <conditionalFormatting sqref="D10">
    <cfRule type="colorScale" priority="748">
      <colorScale>
        <cfvo type="min"/>
        <cfvo type="percentile" val="50"/>
        <cfvo type="max"/>
        <color rgb="FFF8696B"/>
        <color rgb="FFFCFCFF"/>
        <color rgb="FF63BE7B"/>
      </colorScale>
    </cfRule>
  </conditionalFormatting>
  <conditionalFormatting sqref="O10">
    <cfRule type="colorScale" priority="754">
      <colorScale>
        <cfvo type="min"/>
        <cfvo type="percentile" val="50"/>
        <cfvo type="max"/>
        <color rgb="FF63BE7B"/>
        <color rgb="FFFCFCFF"/>
        <color rgb="FFF8696B"/>
      </colorScale>
    </cfRule>
  </conditionalFormatting>
  <conditionalFormatting sqref="P10">
    <cfRule type="colorScale" priority="755">
      <colorScale>
        <cfvo type="min"/>
        <cfvo type="percentile" val="50"/>
        <cfvo type="max"/>
        <color rgb="FF63BE7B"/>
        <color rgb="FFFCFCFF"/>
        <color rgb="FFF8696B"/>
      </colorScale>
    </cfRule>
  </conditionalFormatting>
  <conditionalFormatting sqref="Q10">
    <cfRule type="colorScale" priority="756">
      <colorScale>
        <cfvo type="min"/>
        <cfvo type="percentile" val="50"/>
        <cfvo type="max"/>
        <color rgb="FFF8696B"/>
        <color rgb="FFFCFCFF"/>
        <color rgb="FF63BE7B"/>
      </colorScale>
    </cfRule>
  </conditionalFormatting>
  <conditionalFormatting sqref="W10">
    <cfRule type="colorScale" priority="757">
      <colorScale>
        <cfvo type="min"/>
        <cfvo type="percentile" val="50"/>
        <cfvo type="max"/>
        <color rgb="FF63BE7B"/>
        <color rgb="FFFCFCFF"/>
        <color rgb="FFF8696B"/>
      </colorScale>
    </cfRule>
  </conditionalFormatting>
  <conditionalFormatting sqref="D10">
    <cfRule type="colorScale" priority="758">
      <colorScale>
        <cfvo type="min"/>
        <cfvo type="percentile" val="50"/>
        <cfvo type="max"/>
        <color rgb="FFF8696B"/>
        <color rgb="FFFCFCFF"/>
        <color rgb="FF63BE7B"/>
      </colorScale>
    </cfRule>
  </conditionalFormatting>
  <conditionalFormatting sqref="O10">
    <cfRule type="colorScale" priority="759">
      <colorScale>
        <cfvo type="min"/>
        <cfvo type="percentile" val="50"/>
        <cfvo type="max"/>
        <color rgb="FF63BE7B"/>
        <color rgb="FFFCFCFF"/>
        <color rgb="FFF8696B"/>
      </colorScale>
    </cfRule>
  </conditionalFormatting>
  <conditionalFormatting sqref="P10">
    <cfRule type="colorScale" priority="760">
      <colorScale>
        <cfvo type="min"/>
        <cfvo type="percentile" val="50"/>
        <cfvo type="max"/>
        <color rgb="FF63BE7B"/>
        <color rgb="FFFCFCFF"/>
        <color rgb="FFF8696B"/>
      </colorScale>
    </cfRule>
  </conditionalFormatting>
  <conditionalFormatting sqref="Q10">
    <cfRule type="colorScale" priority="761">
      <colorScale>
        <cfvo type="min"/>
        <cfvo type="percentile" val="50"/>
        <cfvo type="max"/>
        <color rgb="FFF8696B"/>
        <color rgb="FFFCFCFF"/>
        <color rgb="FF63BE7B"/>
      </colorScale>
    </cfRule>
  </conditionalFormatting>
  <conditionalFormatting sqref="U10">
    <cfRule type="colorScale" priority="762">
      <colorScale>
        <cfvo type="min"/>
        <cfvo type="percentile" val="50"/>
        <cfvo type="max"/>
        <color rgb="FFF8696B"/>
        <color rgb="FFFCFCFF"/>
        <color rgb="FF63BE7B"/>
      </colorScale>
    </cfRule>
  </conditionalFormatting>
  <conditionalFormatting sqref="V10">
    <cfRule type="colorScale" priority="763">
      <colorScale>
        <cfvo type="min"/>
        <cfvo type="percentile" val="50"/>
        <cfvo type="max"/>
        <color rgb="FF63BE7B"/>
        <color rgb="FFFCFCFF"/>
        <color rgb="FFF8696B"/>
      </colorScale>
    </cfRule>
  </conditionalFormatting>
  <conditionalFormatting sqref="W10">
    <cfRule type="colorScale" priority="764">
      <colorScale>
        <cfvo type="min"/>
        <cfvo type="percentile" val="50"/>
        <cfvo type="max"/>
        <color rgb="FF63BE7B"/>
        <color rgb="FFFCFCFF"/>
        <color rgb="FFF8696B"/>
      </colorScale>
    </cfRule>
  </conditionalFormatting>
  <conditionalFormatting sqref="D10">
    <cfRule type="colorScale" priority="615">
      <colorScale>
        <cfvo type="min"/>
        <cfvo type="percentile" val="50"/>
        <cfvo type="max"/>
        <color rgb="FFF8696B"/>
        <color rgb="FFFCFCFF"/>
        <color rgb="FF63BE7B"/>
      </colorScale>
    </cfRule>
  </conditionalFormatting>
  <conditionalFormatting sqref="N10">
    <cfRule type="colorScale" priority="605">
      <colorScale>
        <cfvo type="min"/>
        <cfvo type="max"/>
        <color rgb="FFFCFCFF"/>
        <color rgb="FF63BE7B"/>
      </colorScale>
    </cfRule>
  </conditionalFormatting>
  <conditionalFormatting sqref="O10">
    <cfRule type="colorScale" priority="604">
      <colorScale>
        <cfvo type="min"/>
        <cfvo type="percentile" val="50"/>
        <cfvo type="max"/>
        <color rgb="FF63BE7B"/>
        <color rgb="FFFCFCFF"/>
        <color rgb="FFF8696B"/>
      </colorScale>
    </cfRule>
  </conditionalFormatting>
  <conditionalFormatting sqref="P10">
    <cfRule type="colorScale" priority="603">
      <colorScale>
        <cfvo type="min"/>
        <cfvo type="percentile" val="50"/>
        <cfvo type="max"/>
        <color rgb="FF63BE7B"/>
        <color rgb="FFFCFCFF"/>
        <color rgb="FFF8696B"/>
      </colorScale>
    </cfRule>
  </conditionalFormatting>
  <conditionalFormatting sqref="Q10">
    <cfRule type="colorScale" priority="602">
      <colorScale>
        <cfvo type="min"/>
        <cfvo type="percentile" val="50"/>
        <cfvo type="max"/>
        <color rgb="FFF8696B"/>
        <color rgb="FFFCFCFF"/>
        <color rgb="FF63BE7B"/>
      </colorScale>
    </cfRule>
  </conditionalFormatting>
  <conditionalFormatting sqref="U10">
    <cfRule type="colorScale" priority="598">
      <colorScale>
        <cfvo type="min"/>
        <cfvo type="percentile" val="50"/>
        <cfvo type="max"/>
        <color rgb="FFF8696B"/>
        <color rgb="FFFCFCFF"/>
        <color rgb="FF63BE7B"/>
      </colorScale>
    </cfRule>
  </conditionalFormatting>
  <conditionalFormatting sqref="V10">
    <cfRule type="colorScale" priority="597">
      <colorScale>
        <cfvo type="min"/>
        <cfvo type="percentile" val="50"/>
        <cfvo type="max"/>
        <color rgb="FF63BE7B"/>
        <color rgb="FFFCFCFF"/>
        <color rgb="FFF8696B"/>
      </colorScale>
    </cfRule>
  </conditionalFormatting>
  <conditionalFormatting sqref="W10">
    <cfRule type="colorScale" priority="596">
      <colorScale>
        <cfvo type="min"/>
        <cfvo type="percentile" val="50"/>
        <cfvo type="max"/>
        <color rgb="FF63BE7B"/>
        <color rgb="FFFCFCFF"/>
        <color rgb="FFF8696B"/>
      </colorScale>
    </cfRule>
  </conditionalFormatting>
  <conditionalFormatting sqref="T10">
    <cfRule type="colorScale" priority="765">
      <colorScale>
        <cfvo type="min"/>
        <cfvo type="max"/>
        <color rgb="FFFCFCFF"/>
        <color rgb="FF63BE7B"/>
      </colorScale>
    </cfRule>
  </conditionalFormatting>
  <conditionalFormatting sqref="D10">
    <cfRule type="colorScale" priority="766">
      <colorScale>
        <cfvo type="min"/>
        <cfvo type="percentile" val="50"/>
        <cfvo type="max"/>
        <color rgb="FFF8696B"/>
        <color rgb="FFFCFCFF"/>
        <color rgb="FF63BE7B"/>
      </colorScale>
    </cfRule>
  </conditionalFormatting>
  <conditionalFormatting sqref="E10">
    <cfRule type="colorScale" priority="767">
      <colorScale>
        <cfvo type="min"/>
        <cfvo type="max"/>
        <color rgb="FFFCFCFF"/>
        <color rgb="FF63BE7B"/>
      </colorScale>
    </cfRule>
  </conditionalFormatting>
  <conditionalFormatting sqref="O10">
    <cfRule type="colorScale" priority="768">
      <colorScale>
        <cfvo type="min"/>
        <cfvo type="percentile" val="50"/>
        <cfvo type="max"/>
        <color rgb="FF63BE7B"/>
        <color rgb="FFFCFCFF"/>
        <color rgb="FFF8696B"/>
      </colorScale>
    </cfRule>
  </conditionalFormatting>
  <conditionalFormatting sqref="P10">
    <cfRule type="colorScale" priority="769">
      <colorScale>
        <cfvo type="min"/>
        <cfvo type="percentile" val="50"/>
        <cfvo type="max"/>
        <color rgb="FF63BE7B"/>
        <color rgb="FFFCFCFF"/>
        <color rgb="FFF8696B"/>
      </colorScale>
    </cfRule>
  </conditionalFormatting>
  <conditionalFormatting sqref="Q10">
    <cfRule type="colorScale" priority="770">
      <colorScale>
        <cfvo type="min"/>
        <cfvo type="percentile" val="50"/>
        <cfvo type="max"/>
        <color rgb="FFF8696B"/>
        <color rgb="FFFCFCFF"/>
        <color rgb="FF63BE7B"/>
      </colorScale>
    </cfRule>
  </conditionalFormatting>
  <conditionalFormatting sqref="U10">
    <cfRule type="colorScale" priority="771">
      <colorScale>
        <cfvo type="min"/>
        <cfvo type="percentile" val="50"/>
        <cfvo type="max"/>
        <color rgb="FFF8696B"/>
        <color rgb="FFFCFCFF"/>
        <color rgb="FF63BE7B"/>
      </colorScale>
    </cfRule>
  </conditionalFormatting>
  <conditionalFormatting sqref="V10">
    <cfRule type="colorScale" priority="772">
      <colorScale>
        <cfvo type="min"/>
        <cfvo type="percentile" val="50"/>
        <cfvo type="max"/>
        <color rgb="FF63BE7B"/>
        <color rgb="FFFCFCFF"/>
        <color rgb="FFF8696B"/>
      </colorScale>
    </cfRule>
  </conditionalFormatting>
  <conditionalFormatting sqref="W10">
    <cfRule type="colorScale" priority="773">
      <colorScale>
        <cfvo type="min"/>
        <cfvo type="percentile" val="50"/>
        <cfvo type="max"/>
        <color rgb="FF63BE7B"/>
        <color rgb="FFFCFCFF"/>
        <color rgb="FFF8696B"/>
      </colorScale>
    </cfRule>
  </conditionalFormatting>
  <conditionalFormatting sqref="D10">
    <cfRule type="colorScale" priority="776">
      <colorScale>
        <cfvo type="min"/>
        <cfvo type="percentile" val="50"/>
        <cfvo type="max"/>
        <color rgb="FFF8696B"/>
        <color rgb="FFFCFCFF"/>
        <color rgb="FF63BE7B"/>
      </colorScale>
    </cfRule>
  </conditionalFormatting>
  <conditionalFormatting sqref="N10">
    <cfRule type="colorScale" priority="779">
      <colorScale>
        <cfvo type="min"/>
        <cfvo type="max"/>
        <color rgb="FFFCFCFF"/>
        <color rgb="FF63BE7B"/>
      </colorScale>
    </cfRule>
  </conditionalFormatting>
  <conditionalFormatting sqref="O10">
    <cfRule type="colorScale" priority="780">
      <colorScale>
        <cfvo type="min"/>
        <cfvo type="percentile" val="50"/>
        <cfvo type="max"/>
        <color rgb="FF63BE7B"/>
        <color rgb="FFFCFCFF"/>
        <color rgb="FFF8696B"/>
      </colorScale>
    </cfRule>
  </conditionalFormatting>
  <conditionalFormatting sqref="P10">
    <cfRule type="colorScale" priority="781">
      <colorScale>
        <cfvo type="min"/>
        <cfvo type="percentile" val="50"/>
        <cfvo type="max"/>
        <color rgb="FF63BE7B"/>
        <color rgb="FFFCFCFF"/>
        <color rgb="FFF8696B"/>
      </colorScale>
    </cfRule>
  </conditionalFormatting>
  <conditionalFormatting sqref="Q10">
    <cfRule type="colorScale" priority="782">
      <colorScale>
        <cfvo type="min"/>
        <cfvo type="percentile" val="50"/>
        <cfvo type="max"/>
        <color rgb="FFF8696B"/>
        <color rgb="FFFCFCFF"/>
        <color rgb="FF63BE7B"/>
      </colorScale>
    </cfRule>
  </conditionalFormatting>
  <conditionalFormatting sqref="R10">
    <cfRule type="colorScale" priority="783">
      <colorScale>
        <cfvo type="min"/>
        <cfvo type="max"/>
        <color rgb="FFFCFCFF"/>
        <color rgb="FF63BE7B"/>
      </colorScale>
    </cfRule>
  </conditionalFormatting>
  <conditionalFormatting sqref="S10">
    <cfRule type="colorScale" priority="784">
      <colorScale>
        <cfvo type="min"/>
        <cfvo type="max"/>
        <color rgb="FFFCFCFF"/>
        <color rgb="FF63BE7B"/>
      </colorScale>
    </cfRule>
  </conditionalFormatting>
  <conditionalFormatting sqref="T10">
    <cfRule type="colorScale" priority="785">
      <colorScale>
        <cfvo type="min"/>
        <cfvo type="max"/>
        <color rgb="FFFCFCFF"/>
        <color rgb="FF63BE7B"/>
      </colorScale>
    </cfRule>
  </conditionalFormatting>
  <conditionalFormatting sqref="U10">
    <cfRule type="colorScale" priority="786">
      <colorScale>
        <cfvo type="min"/>
        <cfvo type="percentile" val="50"/>
        <cfvo type="max"/>
        <color rgb="FFF8696B"/>
        <color rgb="FFFCFCFF"/>
        <color rgb="FF63BE7B"/>
      </colorScale>
    </cfRule>
  </conditionalFormatting>
  <conditionalFormatting sqref="V10">
    <cfRule type="colorScale" priority="787">
      <colorScale>
        <cfvo type="min"/>
        <cfvo type="percentile" val="50"/>
        <cfvo type="max"/>
        <color rgb="FF63BE7B"/>
        <color rgb="FFFCFCFF"/>
        <color rgb="FFF8696B"/>
      </colorScale>
    </cfRule>
  </conditionalFormatting>
  <conditionalFormatting sqref="W10">
    <cfRule type="colorScale" priority="788">
      <colorScale>
        <cfvo type="min"/>
        <cfvo type="percentile" val="50"/>
        <cfvo type="max"/>
        <color rgb="FF63BE7B"/>
        <color rgb="FFFCFCFF"/>
        <color rgb="FFF8696B"/>
      </colorScale>
    </cfRule>
  </conditionalFormatting>
  <conditionalFormatting sqref="N10">
    <cfRule type="colorScale" priority="789">
      <colorScale>
        <cfvo type="min"/>
        <cfvo type="percentile" val="50"/>
        <cfvo type="max"/>
        <color rgb="FFF8696B"/>
        <color rgb="FFFCFCFF"/>
        <color rgb="FF63BE7B"/>
      </colorScale>
    </cfRule>
    <cfRule type="colorScale" priority="790">
      <colorScale>
        <cfvo type="min"/>
        <cfvo type="max"/>
        <color rgb="FFFCFCFF"/>
        <color rgb="FF63BE7B"/>
      </colorScale>
    </cfRule>
  </conditionalFormatting>
  <conditionalFormatting sqref="N10">
    <cfRule type="colorScale" priority="791">
      <colorScale>
        <cfvo type="min"/>
        <cfvo type="max"/>
        <color rgb="FFFCFCFF"/>
        <color rgb="FF63BE7B"/>
      </colorScale>
    </cfRule>
    <cfRule type="colorScale" priority="792">
      <colorScale>
        <cfvo type="min"/>
        <cfvo type="percentile" val="50"/>
        <cfvo type="max"/>
        <color rgb="FFF8696B"/>
        <color rgb="FFFCFCFF"/>
        <color rgb="FF63BE7B"/>
      </colorScale>
    </cfRule>
  </conditionalFormatting>
  <conditionalFormatting sqref="E10">
    <cfRule type="colorScale" priority="793">
      <colorScale>
        <cfvo type="min"/>
        <cfvo type="max"/>
        <color rgb="FFFCFCFF"/>
        <color rgb="FF63BE7B"/>
      </colorScale>
    </cfRule>
  </conditionalFormatting>
  <conditionalFormatting sqref="R10">
    <cfRule type="colorScale" priority="796">
      <colorScale>
        <cfvo type="min"/>
        <cfvo type="max"/>
        <color rgb="FFFCFCFF"/>
        <color rgb="FF63BE7B"/>
      </colorScale>
    </cfRule>
    <cfRule type="colorScale" priority="797">
      <colorScale>
        <cfvo type="min"/>
        <cfvo type="percentile" val="50"/>
        <cfvo type="max"/>
        <color rgb="FFF8696B"/>
        <color rgb="FFFCFCFF"/>
        <color rgb="FF63BE7B"/>
      </colorScale>
    </cfRule>
  </conditionalFormatting>
  <conditionalFormatting sqref="S10">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onditionalFormatting>
  <conditionalFormatting sqref="T10">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onditionalFormatting>
  <conditionalFormatting sqref="U10">
    <cfRule type="colorScale" priority="802">
      <colorScale>
        <cfvo type="min"/>
        <cfvo type="percentile" val="50"/>
        <cfvo type="max"/>
        <color rgb="FFF8696B"/>
        <color rgb="FFFCFCFF"/>
        <color rgb="FF63BE7B"/>
      </colorScale>
    </cfRule>
  </conditionalFormatting>
  <conditionalFormatting sqref="V10">
    <cfRule type="colorScale" priority="803">
      <colorScale>
        <cfvo type="min"/>
        <cfvo type="percentile" val="50"/>
        <cfvo type="max"/>
        <color rgb="FF63BE7B"/>
        <color rgb="FFFCFCFF"/>
        <color rgb="FFF8696B"/>
      </colorScale>
    </cfRule>
  </conditionalFormatting>
  <conditionalFormatting sqref="N10">
    <cfRule type="colorScale" priority="805">
      <colorScale>
        <cfvo type="min"/>
        <cfvo type="max"/>
        <color rgb="FFFCFCFF"/>
        <color rgb="FF63BE7B"/>
      </colorScale>
    </cfRule>
  </conditionalFormatting>
  <conditionalFormatting sqref="S10">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onditionalFormatting>
  <conditionalFormatting sqref="T10">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S10">
    <cfRule type="colorScale" priority="810">
      <colorScale>
        <cfvo type="min"/>
        <cfvo type="percentile" val="50"/>
        <cfvo type="max"/>
        <color rgb="FFF8696B"/>
        <color rgb="FFFCFCFF"/>
        <color rgb="FF63BE7B"/>
      </colorScale>
    </cfRule>
  </conditionalFormatting>
  <conditionalFormatting sqref="D10">
    <cfRule type="colorScale" priority="811">
      <colorScale>
        <cfvo type="min"/>
        <cfvo type="percentile" val="50"/>
        <cfvo type="max"/>
        <color rgb="FFF8696B"/>
        <color rgb="FFFCFCFF"/>
        <color rgb="FF63BE7B"/>
      </colorScale>
    </cfRule>
  </conditionalFormatting>
  <conditionalFormatting sqref="E10">
    <cfRule type="colorScale" priority="812">
      <colorScale>
        <cfvo type="min"/>
        <cfvo type="max"/>
        <color rgb="FFFCFCFF"/>
        <color rgb="FF63BE7B"/>
      </colorScale>
    </cfRule>
  </conditionalFormatting>
  <conditionalFormatting sqref="O10">
    <cfRule type="colorScale" priority="821">
      <colorScale>
        <cfvo type="min"/>
        <cfvo type="percentile" val="50"/>
        <cfvo type="max"/>
        <color rgb="FF63BE7B"/>
        <color rgb="FFFCFCFF"/>
        <color rgb="FFF8696B"/>
      </colorScale>
    </cfRule>
  </conditionalFormatting>
  <conditionalFormatting sqref="P10">
    <cfRule type="colorScale" priority="822">
      <colorScale>
        <cfvo type="min"/>
        <cfvo type="percentile" val="50"/>
        <cfvo type="max"/>
        <color rgb="FF63BE7B"/>
        <color rgb="FFFCFCFF"/>
        <color rgb="FFF8696B"/>
      </colorScale>
    </cfRule>
  </conditionalFormatting>
  <conditionalFormatting sqref="Q10">
    <cfRule type="colorScale" priority="823">
      <colorScale>
        <cfvo type="min"/>
        <cfvo type="percentile" val="50"/>
        <cfvo type="max"/>
        <color rgb="FFF8696B"/>
        <color rgb="FFFCFCFF"/>
        <color rgb="FF63BE7B"/>
      </colorScale>
    </cfRule>
  </conditionalFormatting>
  <conditionalFormatting sqref="R10">
    <cfRule type="colorScale" priority="824">
      <colorScale>
        <cfvo type="min"/>
        <cfvo type="percentile" val="50"/>
        <cfvo type="max"/>
        <color rgb="FFF8696B"/>
        <color rgb="FFFCFCFF"/>
        <color rgb="FF63BE7B"/>
      </colorScale>
    </cfRule>
    <cfRule type="colorScale" priority="825">
      <colorScale>
        <cfvo type="min"/>
        <cfvo type="max"/>
        <color rgb="FFFCFCFF"/>
        <color rgb="FF63BE7B"/>
      </colorScale>
    </cfRule>
  </conditionalFormatting>
  <conditionalFormatting sqref="T10">
    <cfRule type="colorScale" priority="826">
      <colorScale>
        <cfvo type="min"/>
        <cfvo type="percentile" val="50"/>
        <cfvo type="max"/>
        <color rgb="FFF8696B"/>
        <color rgb="FFFCFCFF"/>
        <color rgb="FF63BE7B"/>
      </colorScale>
    </cfRule>
  </conditionalFormatting>
  <conditionalFormatting sqref="U10">
    <cfRule type="colorScale" priority="827">
      <colorScale>
        <cfvo type="min"/>
        <cfvo type="percentile" val="50"/>
        <cfvo type="max"/>
        <color rgb="FFF8696B"/>
        <color rgb="FFFCFCFF"/>
        <color rgb="FF63BE7B"/>
      </colorScale>
    </cfRule>
  </conditionalFormatting>
  <conditionalFormatting sqref="V10">
    <cfRule type="colorScale" priority="828">
      <colorScale>
        <cfvo type="min"/>
        <cfvo type="percentile" val="50"/>
        <cfvo type="max"/>
        <color rgb="FF63BE7B"/>
        <color rgb="FFFCFCFF"/>
        <color rgb="FFF8696B"/>
      </colorScale>
    </cfRule>
  </conditionalFormatting>
  <conditionalFormatting sqref="W10">
    <cfRule type="colorScale" priority="829">
      <colorScale>
        <cfvo type="min"/>
        <cfvo type="percentile" val="50"/>
        <cfvo type="max"/>
        <color rgb="FF63BE7B"/>
        <color rgb="FFFCFCFF"/>
        <color rgb="FFF8696B"/>
      </colorScale>
    </cfRule>
  </conditionalFormatting>
  <conditionalFormatting sqref="N10">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N10">
    <cfRule type="colorScale" priority="838">
      <colorScale>
        <cfvo type="min"/>
        <cfvo type="max"/>
        <color rgb="FFFCFCFF"/>
        <color rgb="FF63BE7B"/>
      </colorScale>
    </cfRule>
    <cfRule type="colorScale" priority="839">
      <colorScale>
        <cfvo type="min"/>
        <cfvo type="percentile" val="50"/>
        <cfvo type="max"/>
        <color rgb="FFF8696B"/>
        <color rgb="FFFCFCFF"/>
        <color rgb="FF63BE7B"/>
      </colorScale>
    </cfRule>
  </conditionalFormatting>
  <conditionalFormatting sqref="R10">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onditionalFormatting>
  <conditionalFormatting sqref="N10">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onditionalFormatting>
  <conditionalFormatting sqref="N10">
    <cfRule type="colorScale" priority="851">
      <colorScale>
        <cfvo type="min"/>
        <cfvo type="max"/>
        <color rgb="FFFCFCFF"/>
        <color rgb="FF63BE7B"/>
      </colorScale>
    </cfRule>
  </conditionalFormatting>
  <conditionalFormatting sqref="R10">
    <cfRule type="colorScale" priority="852">
      <colorScale>
        <cfvo type="min"/>
        <cfvo type="max"/>
        <color rgb="FFFCFCFF"/>
        <color rgb="FF63BE7B"/>
      </colorScale>
    </cfRule>
  </conditionalFormatting>
  <conditionalFormatting sqref="S10">
    <cfRule type="colorScale" priority="853">
      <colorScale>
        <cfvo type="min"/>
        <cfvo type="max"/>
        <color rgb="FFFCFCFF"/>
        <color rgb="FF63BE7B"/>
      </colorScale>
    </cfRule>
  </conditionalFormatting>
  <conditionalFormatting sqref="T10">
    <cfRule type="colorScale" priority="854">
      <colorScale>
        <cfvo type="min"/>
        <cfvo type="max"/>
        <color rgb="FFFCFCFF"/>
        <color rgb="FF63BE7B"/>
      </colorScale>
    </cfRule>
  </conditionalFormatting>
  <conditionalFormatting sqref="D10">
    <cfRule type="colorScale" priority="855">
      <colorScale>
        <cfvo type="min"/>
        <cfvo type="percentile" val="50"/>
        <cfvo type="max"/>
        <color rgb="FFF8696B"/>
        <color rgb="FFFCFCFF"/>
        <color rgb="FF63BE7B"/>
      </colorScale>
    </cfRule>
  </conditionalFormatting>
  <conditionalFormatting sqref="N10">
    <cfRule type="colorScale" priority="858">
      <colorScale>
        <cfvo type="min"/>
        <cfvo type="max"/>
        <color rgb="FFFCFCFF"/>
        <color rgb="FF63BE7B"/>
      </colorScale>
    </cfRule>
  </conditionalFormatting>
  <conditionalFormatting sqref="O10">
    <cfRule type="colorScale" priority="859">
      <colorScale>
        <cfvo type="min"/>
        <cfvo type="percentile" val="50"/>
        <cfvo type="max"/>
        <color rgb="FF63BE7B"/>
        <color rgb="FFFCFCFF"/>
        <color rgb="FFF8696B"/>
      </colorScale>
    </cfRule>
  </conditionalFormatting>
  <conditionalFormatting sqref="P10">
    <cfRule type="colorScale" priority="860">
      <colorScale>
        <cfvo type="min"/>
        <cfvo type="percentile" val="50"/>
        <cfvo type="max"/>
        <color rgb="FF63BE7B"/>
        <color rgb="FFFCFCFF"/>
        <color rgb="FFF8696B"/>
      </colorScale>
    </cfRule>
  </conditionalFormatting>
  <conditionalFormatting sqref="Q10">
    <cfRule type="colorScale" priority="861">
      <colorScale>
        <cfvo type="min"/>
        <cfvo type="percentile" val="50"/>
        <cfvo type="max"/>
        <color rgb="FFF8696B"/>
        <color rgb="FFFCFCFF"/>
        <color rgb="FF63BE7B"/>
      </colorScale>
    </cfRule>
  </conditionalFormatting>
  <conditionalFormatting sqref="R10">
    <cfRule type="colorScale" priority="862">
      <colorScale>
        <cfvo type="min"/>
        <cfvo type="max"/>
        <color rgb="FFFCFCFF"/>
        <color rgb="FF63BE7B"/>
      </colorScale>
    </cfRule>
  </conditionalFormatting>
  <conditionalFormatting sqref="S10">
    <cfRule type="colorScale" priority="863">
      <colorScale>
        <cfvo type="min"/>
        <cfvo type="max"/>
        <color rgb="FFFCFCFF"/>
        <color rgb="FF63BE7B"/>
      </colorScale>
    </cfRule>
  </conditionalFormatting>
  <conditionalFormatting sqref="T10">
    <cfRule type="colorScale" priority="864">
      <colorScale>
        <cfvo type="min"/>
        <cfvo type="max"/>
        <color rgb="FFFCFCFF"/>
        <color rgb="FF63BE7B"/>
      </colorScale>
    </cfRule>
  </conditionalFormatting>
  <conditionalFormatting sqref="U10">
    <cfRule type="colorScale" priority="865">
      <colorScale>
        <cfvo type="min"/>
        <cfvo type="percentile" val="50"/>
        <cfvo type="max"/>
        <color rgb="FFF8696B"/>
        <color rgb="FFFCFCFF"/>
        <color rgb="FF63BE7B"/>
      </colorScale>
    </cfRule>
  </conditionalFormatting>
  <conditionalFormatting sqref="V10">
    <cfRule type="colorScale" priority="866">
      <colorScale>
        <cfvo type="min"/>
        <cfvo type="percentile" val="50"/>
        <cfvo type="max"/>
        <color rgb="FF63BE7B"/>
        <color rgb="FFFCFCFF"/>
        <color rgb="FFF8696B"/>
      </colorScale>
    </cfRule>
  </conditionalFormatting>
  <conditionalFormatting sqref="W10">
    <cfRule type="colorScale" priority="867">
      <colorScale>
        <cfvo type="min"/>
        <cfvo type="percentile" val="50"/>
        <cfvo type="max"/>
        <color rgb="FF63BE7B"/>
        <color rgb="FFFCFCFF"/>
        <color rgb="FFF8696B"/>
      </colorScale>
    </cfRule>
  </conditionalFormatting>
  <conditionalFormatting sqref="R10">
    <cfRule type="colorScale" priority="601">
      <colorScale>
        <cfvo type="min"/>
        <cfvo type="max"/>
        <color rgb="FFFCFCFF"/>
        <color rgb="FF63BE7B"/>
      </colorScale>
    </cfRule>
    <cfRule type="colorScale" priority="868">
      <colorScale>
        <cfvo type="min"/>
        <cfvo type="percentile" val="50"/>
        <cfvo type="max"/>
        <color rgb="FFF8696B"/>
        <color rgb="FFFCFCFF"/>
        <color rgb="FF63BE7B"/>
      </colorScale>
    </cfRule>
  </conditionalFormatting>
  <conditionalFormatting sqref="S10">
    <cfRule type="colorScale" priority="600">
      <colorScale>
        <cfvo type="min"/>
        <cfvo type="percentile" val="50"/>
        <cfvo type="max"/>
        <color rgb="FFF8696B"/>
        <color rgb="FFFCFCFF"/>
        <color rgb="FF63BE7B"/>
      </colorScale>
    </cfRule>
    <cfRule type="colorScale" priority="616">
      <colorScale>
        <cfvo type="min"/>
        <cfvo type="max"/>
        <color rgb="FFFCFCFF"/>
        <color rgb="FF63BE7B"/>
      </colorScale>
    </cfRule>
  </conditionalFormatting>
  <conditionalFormatting sqref="T10">
    <cfRule type="colorScale" priority="599">
      <colorScale>
        <cfvo type="min"/>
        <cfvo type="percentile" val="50"/>
        <cfvo type="max"/>
        <color rgb="FFF8696B"/>
        <color rgb="FFFCFCFF"/>
        <color rgb="FF63BE7B"/>
      </colorScale>
    </cfRule>
    <cfRule type="colorScale" priority="869">
      <colorScale>
        <cfvo type="min"/>
        <cfvo type="max"/>
        <color rgb="FFFCFCFF"/>
        <color rgb="FF63BE7B"/>
      </colorScale>
    </cfRule>
  </conditionalFormatting>
  <conditionalFormatting sqref="N10 E10">
    <cfRule type="colorScale" priority="870">
      <colorScale>
        <cfvo type="min"/>
        <cfvo type="max"/>
        <color rgb="FFFCFCFF"/>
        <color rgb="FF63BE7B"/>
      </colorScale>
    </cfRule>
    <cfRule type="colorScale" priority="871">
      <colorScale>
        <cfvo type="min"/>
        <cfvo type="max"/>
        <color rgb="FFFCFCFF"/>
        <color rgb="FF63BE7B"/>
      </colorScale>
    </cfRule>
    <cfRule type="colorScale" priority="872">
      <colorScale>
        <cfvo type="min"/>
        <cfvo type="percentile" val="50"/>
        <cfvo type="max"/>
        <color rgb="FFF8696B"/>
        <color rgb="FFFFEB84"/>
        <color rgb="FF63BE7B"/>
      </colorScale>
    </cfRule>
    <cfRule type="colorScale" priority="873">
      <colorScale>
        <cfvo type="min"/>
        <cfvo type="max"/>
        <color rgb="FFFFEF9C"/>
        <color rgb="FF63BE7B"/>
      </colorScale>
    </cfRule>
  </conditionalFormatting>
  <conditionalFormatting sqref="N10">
    <cfRule type="colorScale" priority="874">
      <colorScale>
        <cfvo type="min"/>
        <cfvo type="max"/>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FEB84"/>
        <color rgb="FF63BE7B"/>
      </colorScale>
    </cfRule>
    <cfRule type="colorScale" priority="877">
      <colorScale>
        <cfvo type="min"/>
        <cfvo type="max"/>
        <color rgb="FFFFEF9C"/>
        <color rgb="FF63BE7B"/>
      </colorScale>
    </cfRule>
  </conditionalFormatting>
  <conditionalFormatting sqref="N10">
    <cfRule type="colorScale" priority="878">
      <colorScale>
        <cfvo type="min"/>
        <cfvo type="max"/>
        <color rgb="FFFCFCFF"/>
        <color rgb="FF63BE7B"/>
      </colorScale>
    </cfRule>
    <cfRule type="colorScale" priority="879">
      <colorScale>
        <cfvo type="min"/>
        <cfvo type="max"/>
        <color rgb="FFFCFCFF"/>
        <color rgb="FF63BE7B"/>
      </colorScale>
    </cfRule>
    <cfRule type="colorScale" priority="880">
      <colorScale>
        <cfvo type="min"/>
        <cfvo type="max"/>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onditionalFormatting>
  <conditionalFormatting sqref="E10">
    <cfRule type="colorScale" priority="614">
      <colorScale>
        <cfvo type="min"/>
        <cfvo type="max"/>
        <color rgb="FFFCFCFF"/>
        <color rgb="FF63BE7B"/>
      </colorScale>
    </cfRule>
  </conditionalFormatting>
  <conditionalFormatting sqref="D16:D19 D32:D33">
    <cfRule type="colorScale" priority="55491">
      <colorScale>
        <cfvo type="min"/>
        <cfvo type="percentile" val="50"/>
        <cfvo type="max"/>
        <color rgb="FFF8696B"/>
        <color rgb="FFFCFCFF"/>
        <color rgb="FF63BE7B"/>
      </colorScale>
    </cfRule>
  </conditionalFormatting>
  <conditionalFormatting sqref="E16:E19 E32:E33">
    <cfRule type="colorScale" priority="55501">
      <colorScale>
        <cfvo type="min"/>
        <cfvo type="max"/>
        <color rgb="FFFCFCFF"/>
        <color rgb="FF63BE7B"/>
      </colorScale>
    </cfRule>
  </conditionalFormatting>
  <conditionalFormatting sqref="O16:O19 O32:O33">
    <cfRule type="colorScale" priority="55515">
      <colorScale>
        <cfvo type="min"/>
        <cfvo type="percentile" val="50"/>
        <cfvo type="max"/>
        <color rgb="FF63BE7B"/>
        <color rgb="FFFCFCFF"/>
        <color rgb="FFF8696B"/>
      </colorScale>
    </cfRule>
  </conditionalFormatting>
  <conditionalFormatting sqref="P16:P19 P32:P33">
    <cfRule type="colorScale" priority="55517">
      <colorScale>
        <cfvo type="min"/>
        <cfvo type="percentile" val="50"/>
        <cfvo type="max"/>
        <color rgb="FF63BE7B"/>
        <color rgb="FFFCFCFF"/>
        <color rgb="FFF8696B"/>
      </colorScale>
    </cfRule>
  </conditionalFormatting>
  <conditionalFormatting sqref="Q16:Q19 Q32:Q33">
    <cfRule type="colorScale" priority="55519">
      <colorScale>
        <cfvo type="min"/>
        <cfvo type="percentile" val="50"/>
        <cfvo type="max"/>
        <color rgb="FFF8696B"/>
        <color rgb="FFFCFCFF"/>
        <color rgb="FF63BE7B"/>
      </colorScale>
    </cfRule>
  </conditionalFormatting>
  <conditionalFormatting sqref="R16:R19 R32:R33">
    <cfRule type="colorScale" priority="55521">
      <colorScale>
        <cfvo type="min"/>
        <cfvo type="max"/>
        <color rgb="FFFCFCFF"/>
        <color rgb="FF63BE7B"/>
      </colorScale>
    </cfRule>
  </conditionalFormatting>
  <conditionalFormatting sqref="S16:S19 S32:S33">
    <cfRule type="colorScale" priority="55523">
      <colorScale>
        <cfvo type="min"/>
        <cfvo type="max"/>
        <color rgb="FFFCFCFF"/>
        <color rgb="FF63BE7B"/>
      </colorScale>
    </cfRule>
  </conditionalFormatting>
  <conditionalFormatting sqref="T16:T19 T32:T33">
    <cfRule type="colorScale" priority="55525">
      <colorScale>
        <cfvo type="min"/>
        <cfvo type="max"/>
        <color rgb="FFFCFCFF"/>
        <color rgb="FF63BE7B"/>
      </colorScale>
    </cfRule>
  </conditionalFormatting>
  <conditionalFormatting sqref="U16:U19 U32:U33">
    <cfRule type="colorScale" priority="55527">
      <colorScale>
        <cfvo type="min"/>
        <cfvo type="max"/>
        <color rgb="FFFCFCFF"/>
        <color rgb="FF63BE7B"/>
      </colorScale>
    </cfRule>
  </conditionalFormatting>
  <conditionalFormatting sqref="V16:V19 V32:V33">
    <cfRule type="colorScale" priority="55529">
      <colorScale>
        <cfvo type="min"/>
        <cfvo type="percentile" val="50"/>
        <cfvo type="max"/>
        <color rgb="FF63BE7B"/>
        <color rgb="FFFCFCFF"/>
        <color rgb="FFF8696B"/>
      </colorScale>
    </cfRule>
  </conditionalFormatting>
  <conditionalFormatting sqref="N16:N19 N32:N33">
    <cfRule type="colorScale" priority="55575">
      <colorScale>
        <cfvo type="min"/>
        <cfvo type="max"/>
        <color rgb="FFFCFCFF"/>
        <color rgb="FF63BE7B"/>
      </colorScale>
    </cfRule>
  </conditionalFormatting>
  <conditionalFormatting sqref="N16:N19 N32:N33">
    <cfRule type="colorScale" priority="55579">
      <colorScale>
        <cfvo type="min"/>
        <cfvo type="max"/>
        <color rgb="FFFCFCFF"/>
        <color rgb="FF63BE7B"/>
      </colorScale>
    </cfRule>
    <cfRule type="colorScale" priority="55580">
      <colorScale>
        <cfvo type="min"/>
        <cfvo type="percentile" val="50"/>
        <cfvo type="max"/>
        <color rgb="FFF8696B"/>
        <color rgb="FFFCFCFF"/>
        <color rgb="FF63BE7B"/>
      </colorScale>
    </cfRule>
    <cfRule type="colorScale" priority="55581">
      <colorScale>
        <cfvo type="min"/>
        <cfvo type="percentile" val="50"/>
        <cfvo type="max"/>
        <color rgb="FFF8696B"/>
        <color rgb="FFFCFCFF"/>
        <color rgb="FF63BE7B"/>
      </colorScale>
    </cfRule>
  </conditionalFormatting>
  <conditionalFormatting sqref="N32:N33 E18 N18:N19">
    <cfRule type="colorScale" priority="55591">
      <colorScale>
        <cfvo type="min"/>
        <cfvo type="max"/>
        <color rgb="FFFCFCFF"/>
        <color rgb="FF63BE7B"/>
      </colorScale>
    </cfRule>
    <cfRule type="colorScale" priority="55592">
      <colorScale>
        <cfvo type="min"/>
        <cfvo type="max"/>
        <color rgb="FFFCFCFF"/>
        <color rgb="FF63BE7B"/>
      </colorScale>
    </cfRule>
    <cfRule type="colorScale" priority="55593">
      <colorScale>
        <cfvo type="min"/>
        <cfvo type="percentile" val="50"/>
        <cfvo type="max"/>
        <color rgb="FFF8696B"/>
        <color rgb="FFFFEB84"/>
        <color rgb="FF63BE7B"/>
      </colorScale>
    </cfRule>
    <cfRule type="colorScale" priority="55594">
      <colorScale>
        <cfvo type="min"/>
        <cfvo type="max"/>
        <color rgb="FFFCFCFF"/>
        <color rgb="FF63BE7B"/>
      </colorScale>
    </cfRule>
    <cfRule type="colorScale" priority="55595">
      <colorScale>
        <cfvo type="min"/>
        <cfvo type="max"/>
        <color rgb="FFFCFCFF"/>
        <color rgb="FF63BE7B"/>
      </colorScale>
    </cfRule>
    <cfRule type="colorScale" priority="55596">
      <colorScale>
        <cfvo type="min"/>
        <cfvo type="max"/>
        <color rgb="FFFCFCFF"/>
        <color rgb="FF63BE7B"/>
      </colorScale>
    </cfRule>
    <cfRule type="colorScale" priority="55597">
      <colorScale>
        <cfvo type="min"/>
        <cfvo type="max"/>
        <color rgb="FFFFEF9C"/>
        <color rgb="FF63BE7B"/>
      </colorScale>
    </cfRule>
  </conditionalFormatting>
  <conditionalFormatting sqref="N2:N9">
    <cfRule type="colorScale" priority="55598">
      <colorScale>
        <cfvo type="min"/>
        <cfvo type="max"/>
        <color rgb="FFFFEF9C"/>
        <color rgb="FF63BE7B"/>
      </colorScale>
    </cfRule>
    <cfRule type="colorScale" priority="55598">
      <colorScale>
        <cfvo type="min"/>
        <cfvo type="percentile" val="50"/>
        <cfvo type="max"/>
        <color rgb="FFF8696B"/>
        <color rgb="FFFFEB84"/>
        <color rgb="FF63BE7B"/>
      </colorScale>
    </cfRule>
    <cfRule type="colorScale" priority="55598">
      <colorScale>
        <cfvo type="min"/>
        <cfvo type="max"/>
        <color rgb="FFFCFCFF"/>
        <color rgb="FF63BE7B"/>
      </colorScale>
    </cfRule>
    <cfRule type="colorScale" priority="55598">
      <colorScale>
        <cfvo type="min"/>
        <cfvo type="max"/>
        <color rgb="FFFCFCFF"/>
        <color rgb="FF63BE7B"/>
      </colorScale>
    </cfRule>
    <cfRule type="colorScale" priority="55598">
      <colorScale>
        <cfvo type="min"/>
        <cfvo type="max"/>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max"/>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max"/>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percentile" val="50"/>
        <cfvo type="max"/>
        <color rgb="FFF8696B"/>
        <color rgb="FFFCFCFF"/>
        <color rgb="FF5A8AC6"/>
      </colorScale>
    </cfRule>
    <cfRule type="colorScale" priority="55598">
      <colorScale>
        <cfvo type="min"/>
        <cfvo type="percentile" val="50"/>
        <cfvo type="max"/>
        <color rgb="FFF8696B"/>
        <color rgb="FFFCFCFF"/>
        <color rgb="FF63BE7B"/>
      </colorScale>
    </cfRule>
    <cfRule type="colorScale" priority="55598">
      <colorScale>
        <cfvo type="min"/>
        <cfvo type="percentile" val="50"/>
        <cfvo type="max"/>
        <color rgb="FFF8696B"/>
        <color rgb="FFFCFCFF"/>
        <color rgb="FF63BE7B"/>
      </colorScale>
    </cfRule>
    <cfRule type="colorScale" priority="55598">
      <colorScale>
        <cfvo type="min"/>
        <cfvo type="max"/>
        <color rgb="FFFCFCFF"/>
        <color rgb="FF63BE7B"/>
      </colorScale>
    </cfRule>
    <cfRule type="colorScale" priority="55598">
      <colorScale>
        <cfvo type="min"/>
        <cfvo type="max"/>
        <color rgb="FFFFEF9C"/>
        <color rgb="FF63BE7B"/>
      </colorScale>
    </cfRule>
    <cfRule type="colorScale" priority="55902">
      <colorScale>
        <cfvo type="min"/>
        <cfvo type="max"/>
        <color rgb="FFFCFCFF"/>
        <color rgb="FF63BE7B"/>
      </colorScale>
    </cfRule>
    <cfRule type="colorScale" priority="55903">
      <colorScale>
        <cfvo type="min"/>
        <cfvo type="max"/>
        <color rgb="FFFCFCFF"/>
        <color rgb="FF63BE7B"/>
      </colorScale>
    </cfRule>
    <cfRule type="colorScale" priority="55904">
      <colorScale>
        <cfvo type="min"/>
        <cfvo type="percentile" val="50"/>
        <cfvo type="max"/>
        <color rgb="FFF8696B"/>
        <color rgb="FFFFEB84"/>
        <color rgb="FF63BE7B"/>
      </colorScale>
    </cfRule>
    <cfRule type="colorScale" priority="55905">
      <colorScale>
        <cfvo type="min"/>
        <cfvo type="max"/>
        <color rgb="FFFFEF9C"/>
        <color rgb="FF63BE7B"/>
      </colorScale>
    </cfRule>
    <cfRule type="colorScale" priority="55906">
      <colorScale>
        <cfvo type="min"/>
        <cfvo type="percentile" val="50"/>
        <cfvo type="max"/>
        <color rgb="FFF8696B"/>
        <color rgb="FFFCFCFF"/>
        <color rgb="FF63BE7B"/>
      </colorScale>
    </cfRule>
    <cfRule type="colorScale" priority="55907">
      <colorScale>
        <cfvo type="min"/>
        <cfvo type="max"/>
        <color rgb="FFFCFCFF"/>
        <color rgb="FF63BE7B"/>
      </colorScale>
    </cfRule>
    <cfRule type="colorScale" priority="55908">
      <colorScale>
        <cfvo type="min"/>
        <cfvo type="percentile" val="50"/>
        <cfvo type="max"/>
        <color rgb="FFF8696B"/>
        <color rgb="FFFCFCFF"/>
        <color rgb="FF63BE7B"/>
      </colorScale>
    </cfRule>
    <cfRule type="colorScale" priority="55909">
      <colorScale>
        <cfvo type="min"/>
        <cfvo type="percentile" val="50"/>
        <cfvo type="max"/>
        <color rgb="FFF8696B"/>
        <color rgb="FFFCFCFF"/>
        <color rgb="FF5A8AC6"/>
      </colorScale>
    </cfRule>
    <cfRule type="colorScale" priority="55910">
      <colorScale>
        <cfvo type="min"/>
        <cfvo type="percentile" val="50"/>
        <cfvo type="max"/>
        <color rgb="FFF8696B"/>
        <color rgb="FFFCFCFF"/>
        <color rgb="FF63BE7B"/>
      </colorScale>
    </cfRule>
    <cfRule type="colorScale" priority="55911">
      <colorScale>
        <cfvo type="min"/>
        <cfvo type="percentile" val="50"/>
        <cfvo type="max"/>
        <color rgb="FFF8696B"/>
        <color rgb="FFFCFCFF"/>
        <color rgb="FF63BE7B"/>
      </colorScale>
    </cfRule>
    <cfRule type="colorScale" priority="55912">
      <colorScale>
        <cfvo type="min"/>
        <cfvo type="max"/>
        <color rgb="FFFCFCFF"/>
        <color rgb="FF63BE7B"/>
      </colorScale>
    </cfRule>
    <cfRule type="colorScale" priority="55913">
      <colorScale>
        <cfvo type="min"/>
        <cfvo type="percentile" val="50"/>
        <cfvo type="max"/>
        <color rgb="FFF8696B"/>
        <color rgb="FFFCFCFF"/>
        <color rgb="FF63BE7B"/>
      </colorScale>
    </cfRule>
    <cfRule type="colorScale" priority="55914">
      <colorScale>
        <cfvo type="min"/>
        <cfvo type="max"/>
        <color rgb="FFFCFCFF"/>
        <color rgb="FF63BE7B"/>
      </colorScale>
    </cfRule>
    <cfRule type="colorScale" priority="55915">
      <colorScale>
        <cfvo type="min"/>
        <cfvo type="max"/>
        <color rgb="FFFCFCFF"/>
        <color rgb="FF63BE7B"/>
      </colorScale>
    </cfRule>
    <cfRule type="colorScale" priority="55916">
      <colorScale>
        <cfvo type="min"/>
        <cfvo type="percentile" val="50"/>
        <cfvo type="max"/>
        <color rgb="FFF8696B"/>
        <color rgb="FFFFEB84"/>
        <color rgb="FF63BE7B"/>
      </colorScale>
    </cfRule>
    <cfRule type="colorScale" priority="55917">
      <colorScale>
        <cfvo type="min"/>
        <cfvo type="max"/>
        <color rgb="FFFFEF9C"/>
        <color rgb="FF63BE7B"/>
      </colorScale>
    </cfRule>
    <cfRule type="colorScale" priority="55918">
      <colorScale>
        <cfvo type="min"/>
        <cfvo type="max"/>
        <color rgb="FFFCFCFF"/>
        <color rgb="FF63BE7B"/>
      </colorScale>
    </cfRule>
    <cfRule type="colorScale" priority="55919">
      <colorScale>
        <cfvo type="min"/>
        <cfvo type="max"/>
        <color rgb="FFFCFCFF"/>
        <color rgb="FF63BE7B"/>
      </colorScale>
    </cfRule>
    <cfRule type="colorScale" priority="55920">
      <colorScale>
        <cfvo type="min"/>
        <cfvo type="percentile" val="50"/>
        <cfvo type="max"/>
        <color rgb="FFF8696B"/>
        <color rgb="FFFFEB84"/>
        <color rgb="FF63BE7B"/>
      </colorScale>
    </cfRule>
    <cfRule type="colorScale" priority="55921">
      <colorScale>
        <cfvo type="min"/>
        <cfvo type="max"/>
        <color rgb="FFFFEF9C"/>
        <color rgb="FF63BE7B"/>
      </colorScale>
    </cfRule>
    <cfRule type="colorScale" priority="55922">
      <colorScale>
        <cfvo type="min"/>
        <cfvo type="max"/>
        <color rgb="FFFCFCFF"/>
        <color rgb="FF63BE7B"/>
      </colorScale>
    </cfRule>
    <cfRule type="colorScale" priority="55923">
      <colorScale>
        <cfvo type="min"/>
        <cfvo type="max"/>
        <color rgb="FFFCFCFF"/>
        <color rgb="FF63BE7B"/>
      </colorScale>
    </cfRule>
    <cfRule type="colorScale" priority="55924">
      <colorScale>
        <cfvo type="min"/>
        <cfvo type="percentile" val="50"/>
        <cfvo type="max"/>
        <color rgb="FFF8696B"/>
        <color rgb="FFFFEB84"/>
        <color rgb="FF63BE7B"/>
      </colorScale>
    </cfRule>
  </conditionalFormatting>
  <conditionalFormatting sqref="D2:D33">
    <cfRule type="colorScale" priority="595">
      <colorScale>
        <cfvo type="min"/>
        <cfvo type="percentile" val="50"/>
        <cfvo type="max"/>
        <color rgb="FFF8696B"/>
        <color rgb="FFFCFCFF"/>
        <color rgb="FF63BE7B"/>
      </colorScale>
    </cfRule>
  </conditionalFormatting>
  <conditionalFormatting sqref="N2:N33">
    <cfRule type="colorScale" priority="10">
      <colorScale>
        <cfvo type="min"/>
        <cfvo type="max"/>
        <color rgb="FFFCFCFF"/>
        <color rgb="FF63BE7B"/>
      </colorScale>
    </cfRule>
  </conditionalFormatting>
  <conditionalFormatting sqref="O2:O33">
    <cfRule type="colorScale" priority="9">
      <colorScale>
        <cfvo type="min"/>
        <cfvo type="percentile" val="50"/>
        <cfvo type="max"/>
        <color rgb="FF63BE7B"/>
        <color rgb="FFFCFCFF"/>
        <color rgb="FFF8696B"/>
      </colorScale>
    </cfRule>
  </conditionalFormatting>
  <conditionalFormatting sqref="P2:P33">
    <cfRule type="colorScale" priority="8">
      <colorScale>
        <cfvo type="min"/>
        <cfvo type="percentile" val="50"/>
        <cfvo type="max"/>
        <color rgb="FF63BE7B"/>
        <color rgb="FFFCFCFF"/>
        <color rgb="FFF8696B"/>
      </colorScale>
    </cfRule>
  </conditionalFormatting>
  <conditionalFormatting sqref="Q2:Q33">
    <cfRule type="colorScale" priority="7">
      <colorScale>
        <cfvo type="min"/>
        <cfvo type="percentile" val="50"/>
        <cfvo type="max"/>
        <color rgb="FFF8696B"/>
        <color rgb="FFFCFCFF"/>
        <color rgb="FF63BE7B"/>
      </colorScale>
    </cfRule>
  </conditionalFormatting>
  <conditionalFormatting sqref="R2:R33">
    <cfRule type="colorScale" priority="6">
      <colorScale>
        <cfvo type="min"/>
        <cfvo type="max"/>
        <color rgb="FFFCFCFF"/>
        <color rgb="FF63BE7B"/>
      </colorScale>
    </cfRule>
  </conditionalFormatting>
  <conditionalFormatting sqref="S2:S33">
    <cfRule type="colorScale" priority="5">
      <colorScale>
        <cfvo type="min"/>
        <cfvo type="percentile" val="50"/>
        <cfvo type="max"/>
        <color rgb="FFF8696B"/>
        <color rgb="FFFCFCFF"/>
        <color rgb="FF63BE7B"/>
      </colorScale>
    </cfRule>
  </conditionalFormatting>
  <conditionalFormatting sqref="T2:T33">
    <cfRule type="colorScale" priority="4">
      <colorScale>
        <cfvo type="min"/>
        <cfvo type="percentile" val="50"/>
        <cfvo type="max"/>
        <color rgb="FFF8696B"/>
        <color rgb="FFFCFCFF"/>
        <color rgb="FF63BE7B"/>
      </colorScale>
    </cfRule>
  </conditionalFormatting>
  <conditionalFormatting sqref="U2:U33">
    <cfRule type="colorScale" priority="3">
      <colorScale>
        <cfvo type="min"/>
        <cfvo type="percentile" val="50"/>
        <cfvo type="max"/>
        <color rgb="FFF8696B"/>
        <color rgb="FFFCFCFF"/>
        <color rgb="FF63BE7B"/>
      </colorScale>
    </cfRule>
  </conditionalFormatting>
  <conditionalFormatting sqref="V2:V33">
    <cfRule type="colorScale" priority="2">
      <colorScale>
        <cfvo type="min"/>
        <cfvo type="percentile" val="50"/>
        <cfvo type="max"/>
        <color rgb="FF63BE7B"/>
        <color rgb="FFFCFCFF"/>
        <color rgb="FFF8696B"/>
      </colorScale>
    </cfRule>
  </conditionalFormatting>
  <conditionalFormatting sqref="W2:W33">
    <cfRule type="colorScale" priority="1">
      <colorScale>
        <cfvo type="min"/>
        <cfvo type="percentile" val="50"/>
        <cfvo type="max"/>
        <color rgb="FF63BE7B"/>
        <color rgb="FFFCFCFF"/>
        <color rgb="FFF8696B"/>
      </colorScale>
    </cfRule>
  </conditionalFormatting>
  <conditionalFormatting sqref="N33 E33">
    <cfRule type="colorScale" priority="570">
      <colorScale>
        <cfvo type="min"/>
        <cfvo type="max"/>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FEB84"/>
        <color rgb="FF63BE7B"/>
      </colorScale>
    </cfRule>
    <cfRule type="colorScale" priority="573">
      <colorScale>
        <cfvo type="min"/>
        <cfvo type="max"/>
        <color rgb="FFFFEF9C"/>
        <color rgb="FF63BE7B"/>
      </colorScale>
    </cfRule>
  </conditionalFormatting>
  <conditionalFormatting sqref="Q33:W33">
    <cfRule type="colorScale" priority="578">
      <colorScale>
        <cfvo type="min"/>
        <cfvo type="max"/>
        <color rgb="FFFFEF9C"/>
        <color rgb="FF63BE7B"/>
      </colorScale>
    </cfRule>
  </conditionalFormatting>
  <conditionalFormatting sqref="R33:S33">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33:W33">
    <cfRule type="colorScale" priority="579">
      <colorScale>
        <cfvo type="min"/>
        <cfvo type="max"/>
        <color rgb="FFFFEF9C"/>
        <color rgb="FF63BE7B"/>
      </colorScale>
    </cfRule>
    <cfRule type="colorScale" priority="580">
      <colorScale>
        <cfvo type="min"/>
        <cfvo type="max"/>
        <color rgb="FFFFEF9C"/>
        <color rgb="FF63BE7B"/>
      </colorScale>
    </cfRule>
    <cfRule type="colorScale" priority="581">
      <colorScale>
        <cfvo type="min"/>
        <cfvo type="max"/>
        <color rgb="FFFFEF9C"/>
        <color rgb="FF63BE7B"/>
      </colorScale>
    </cfRule>
  </conditionalFormatting>
  <conditionalFormatting sqref="N33">
    <cfRule type="colorScale" priority="555">
      <colorScale>
        <cfvo type="min"/>
        <cfvo type="max"/>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onditionalFormatting>
  <conditionalFormatting sqref="D5:D33">
    <cfRule type="colorScale" priority="554">
      <colorScale>
        <cfvo type="min"/>
        <cfvo type="percentile" val="50"/>
        <cfvo type="max"/>
        <color rgb="FFF8696B"/>
        <color rgb="FFFCFCFF"/>
        <color rgb="FF63BE7B"/>
      </colorScale>
    </cfRule>
  </conditionalFormatting>
  <conditionalFormatting sqref="E5:E33">
    <cfRule type="colorScale" priority="553">
      <colorScale>
        <cfvo type="min"/>
        <cfvo type="max"/>
        <color rgb="FFFCFCFF"/>
        <color rgb="FF63BE7B"/>
      </colorScale>
    </cfRule>
  </conditionalFormatting>
  <conditionalFormatting sqref="F2:F3 F31:F32">
    <cfRule type="colorScale" priority="537">
      <colorScale>
        <cfvo type="min"/>
        <cfvo type="max"/>
        <color rgb="FFFCFCFF"/>
        <color rgb="FF63BE7B"/>
      </colorScale>
    </cfRule>
  </conditionalFormatting>
  <conditionalFormatting sqref="F24:M28 F2:M6 F31:M33 F8:M8">
    <cfRule type="colorScale" priority="539">
      <colorScale>
        <cfvo type="min"/>
        <cfvo type="percentile" val="50"/>
        <cfvo type="max"/>
        <color rgb="FFF8696B"/>
        <color rgb="FFFCFCFF"/>
        <color rgb="FF63BE7B"/>
      </colorScale>
    </cfRule>
    <cfRule type="colorScale" priority="540">
      <colorScale>
        <cfvo type="min"/>
        <cfvo type="max"/>
        <color rgb="FFFCFCFF"/>
        <color rgb="FF63BE7B"/>
      </colorScale>
    </cfRule>
    <cfRule type="colorScale" priority="541">
      <colorScale>
        <cfvo type="min"/>
        <cfvo type="percentile" val="50"/>
        <cfvo type="max"/>
        <color rgb="FFF8696B"/>
        <color rgb="FFFCFCFF"/>
        <color rgb="FF63BE7B"/>
      </colorScale>
    </cfRule>
  </conditionalFormatting>
  <conditionalFormatting sqref="F2:F3 F31:F32">
    <cfRule type="colorScale" priority="538">
      <colorScale>
        <cfvo type="min"/>
        <cfvo type="max"/>
        <color rgb="FFFCFCFF"/>
        <color rgb="FF63BE7B"/>
      </colorScale>
    </cfRule>
  </conditionalFormatting>
  <conditionalFormatting sqref="F24:M28 F4:M6 F33:M33 F8:M8">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max"/>
        <color rgb="FFFCFCFF"/>
        <color rgb="FF63BE7B"/>
      </colorScale>
    </cfRule>
  </conditionalFormatting>
  <conditionalFormatting sqref="F2:M2 F31:M31">
    <cfRule type="colorScale" priority="529">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percentile" val="50"/>
        <cfvo type="max"/>
        <color rgb="FFF8696B"/>
        <color rgb="FFFFEB84"/>
        <color rgb="FF63BE7B"/>
      </colorScale>
    </cfRule>
    <cfRule type="colorScale" priority="532">
      <colorScale>
        <cfvo type="min"/>
        <cfvo type="max"/>
        <color rgb="FFFFEF9C"/>
        <color rgb="FF63BE7B"/>
      </colorScale>
    </cfRule>
  </conditionalFormatting>
  <conditionalFormatting sqref="F3:M3 F32:M32">
    <cfRule type="colorScale" priority="533">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FEB84"/>
        <color rgb="FF63BE7B"/>
      </colorScale>
    </cfRule>
    <cfRule type="colorScale" priority="536">
      <colorScale>
        <cfvo type="min"/>
        <cfvo type="max"/>
        <color rgb="FFFFEF9C"/>
        <color rgb="FF63BE7B"/>
      </colorScale>
    </cfRule>
  </conditionalFormatting>
  <conditionalFormatting sqref="F9:M9">
    <cfRule type="colorScale" priority="516">
      <colorScale>
        <cfvo type="min"/>
        <cfvo type="max"/>
        <color rgb="FFFCFCFF"/>
        <color rgb="FF63BE7B"/>
      </colorScale>
    </cfRule>
    <cfRule type="colorScale" priority="517">
      <colorScale>
        <cfvo type="min"/>
        <cfvo type="max"/>
        <color rgb="FFFCFCFF"/>
        <color rgb="FF63BE7B"/>
      </colorScale>
    </cfRule>
  </conditionalFormatting>
  <conditionalFormatting sqref="F9:M9">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FEF9C"/>
        <color rgb="FF63BE7B"/>
      </colorScale>
    </cfRule>
  </conditionalFormatting>
  <conditionalFormatting sqref="F9:F11">
    <cfRule type="colorScale" priority="522">
      <colorScale>
        <cfvo type="min"/>
        <cfvo type="max"/>
        <color rgb="FFFCFCFF"/>
        <color rgb="FF63BE7B"/>
      </colorScale>
    </cfRule>
  </conditionalFormatting>
  <conditionalFormatting sqref="F9:F11">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F9:F11">
    <cfRule type="colorScale" priority="525">
      <colorScale>
        <cfvo type="min"/>
        <cfvo type="percentile" val="50"/>
        <cfvo type="max"/>
        <color rgb="FFF8696B"/>
        <color rgb="FFFCFCFF"/>
        <color rgb="FF63BE7B"/>
      </colorScale>
    </cfRule>
  </conditionalFormatting>
  <conditionalFormatting sqref="F9:F12">
    <cfRule type="colorScale" priority="526">
      <colorScale>
        <cfvo type="min"/>
        <cfvo type="max"/>
        <color rgb="FFFCFCFF"/>
        <color rgb="FF63BE7B"/>
      </colorScale>
    </cfRule>
  </conditionalFormatting>
  <conditionalFormatting sqref="F9:F18 F29:F30">
    <cfRule type="colorScale" priority="527">
      <colorScale>
        <cfvo type="min"/>
        <cfvo type="max"/>
        <color rgb="FFFCFCFF"/>
        <color rgb="FF63BE7B"/>
      </colorScale>
    </cfRule>
  </conditionalFormatting>
  <conditionalFormatting sqref="F9:F21 F29:F30">
    <cfRule type="colorScale" priority="528">
      <colorScale>
        <cfvo type="min"/>
        <cfvo type="max"/>
        <color rgb="FFFCFCFF"/>
        <color rgb="FF63BE7B"/>
      </colorScale>
    </cfRule>
  </conditionalFormatting>
  <conditionalFormatting sqref="F10:M10">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FEB84"/>
        <color rgb="FF63BE7B"/>
      </colorScale>
    </cfRule>
    <cfRule type="colorScale" priority="513">
      <colorScale>
        <cfvo type="min"/>
        <cfvo type="max"/>
        <color rgb="FFFFEF9C"/>
        <color rgb="FF63BE7B"/>
      </colorScale>
    </cfRule>
  </conditionalFormatting>
  <conditionalFormatting sqref="F10:F11">
    <cfRule type="colorScale" priority="514">
      <colorScale>
        <cfvo type="min"/>
        <cfvo type="max"/>
        <color rgb="FFFCFCFF"/>
        <color rgb="FF63BE7B"/>
      </colorScale>
    </cfRule>
  </conditionalFormatting>
  <conditionalFormatting sqref="F10:F11">
    <cfRule type="colorScale" priority="515">
      <colorScale>
        <cfvo type="min"/>
        <cfvo type="max"/>
        <color rgb="FFFCFCFF"/>
        <color rgb="FF63BE7B"/>
      </colorScale>
    </cfRule>
  </conditionalFormatting>
  <conditionalFormatting sqref="F11:M11">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F12:M12">
    <cfRule type="colorScale" priority="496">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F12:M12">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F13:M13">
    <cfRule type="colorScale" priority="489">
      <colorScale>
        <cfvo type="min"/>
        <cfvo type="max"/>
        <color rgb="FFFCFCFF"/>
        <color rgb="FF63BE7B"/>
      </colorScale>
    </cfRule>
  </conditionalFormatting>
  <conditionalFormatting sqref="F13:M13">
    <cfRule type="colorScale" priority="483">
      <colorScale>
        <cfvo type="min"/>
        <cfvo type="max"/>
        <color rgb="FFFCFCFF"/>
        <color rgb="FF63BE7B"/>
      </colorScale>
    </cfRule>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percentile" val="50"/>
        <cfvo type="max"/>
        <color rgb="FFF8696B"/>
        <color rgb="FFFFEB84"/>
        <color rgb="FF63BE7B"/>
      </colorScale>
    </cfRule>
    <cfRule type="colorScale" priority="487">
      <colorScale>
        <cfvo type="min"/>
        <cfvo type="max"/>
        <color rgb="FFFCFCFF"/>
        <color rgb="FF63BE7B"/>
      </colorScale>
    </cfRule>
    <cfRule type="colorScale" priority="488">
      <colorScale>
        <cfvo type="min"/>
        <cfvo type="max"/>
        <color rgb="FFFFEF9C"/>
        <color rgb="FF63BE7B"/>
      </colorScale>
    </cfRule>
  </conditionalFormatting>
  <conditionalFormatting sqref="F13:M13">
    <cfRule type="colorScale" priority="490">
      <colorScale>
        <cfvo type="min"/>
        <cfvo type="max"/>
        <color rgb="FFFCFCFF"/>
        <color rgb="FF63BE7B"/>
      </colorScale>
    </cfRule>
  </conditionalFormatting>
  <conditionalFormatting sqref="F13:F15">
    <cfRule type="colorScale" priority="491">
      <colorScale>
        <cfvo type="min"/>
        <cfvo type="max"/>
        <color rgb="FFFCFCFF"/>
        <color rgb="FF63BE7B"/>
      </colorScale>
    </cfRule>
  </conditionalFormatting>
  <conditionalFormatting sqref="F13:F15">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F13:F18 F29:F30">
    <cfRule type="colorScale" priority="495">
      <colorScale>
        <cfvo type="min"/>
        <cfvo type="max"/>
        <color rgb="FFFCFCFF"/>
        <color rgb="FF63BE7B"/>
      </colorScale>
    </cfRule>
  </conditionalFormatting>
  <conditionalFormatting sqref="F14:F15">
    <cfRule type="colorScale" priority="481">
      <colorScale>
        <cfvo type="min"/>
        <cfvo type="max"/>
        <color rgb="FFFCFCFF"/>
        <color rgb="FF63BE7B"/>
      </colorScale>
    </cfRule>
  </conditionalFormatting>
  <conditionalFormatting sqref="F14:M14">
    <cfRule type="colorScale" priority="475">
      <colorScale>
        <cfvo type="min"/>
        <cfvo type="max"/>
        <color rgb="FFFCFCFF"/>
        <color rgb="FF63BE7B"/>
      </colorScale>
    </cfRule>
    <cfRule type="colorScale" priority="476">
      <colorScale>
        <cfvo type="min"/>
        <cfvo type="max"/>
        <color rgb="FFFCFCFF"/>
        <color rgb="FF63BE7B"/>
      </colorScale>
    </cfRule>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onditionalFormatting>
  <conditionalFormatting sqref="F14:F15">
    <cfRule type="colorScale" priority="482">
      <colorScale>
        <cfvo type="min"/>
        <cfvo type="max"/>
        <color rgb="FFFCFCFF"/>
        <color rgb="FF63BE7B"/>
      </colorScale>
    </cfRule>
  </conditionalFormatting>
  <conditionalFormatting sqref="F16:M16">
    <cfRule type="colorScale" priority="466">
      <colorScale>
        <cfvo type="min"/>
        <cfvo type="max"/>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onditionalFormatting>
  <conditionalFormatting sqref="F16:M16">
    <cfRule type="colorScale" priority="471">
      <colorScale>
        <cfvo type="min"/>
        <cfvo type="max"/>
        <color rgb="FFFCFCFF"/>
        <color rgb="FF63BE7B"/>
      </colorScale>
    </cfRule>
    <cfRule type="colorScale" priority="472">
      <colorScale>
        <cfvo type="min"/>
        <cfvo type="max"/>
        <color rgb="FFFCFCFF"/>
        <color rgb="FF63BE7B"/>
      </colorScale>
    </cfRule>
    <cfRule type="colorScale" priority="473">
      <colorScale>
        <cfvo type="min"/>
        <cfvo type="percentile" val="50"/>
        <cfvo type="max"/>
        <color rgb="FFF8696B"/>
        <color rgb="FFFFEB84"/>
        <color rgb="FF63BE7B"/>
      </colorScale>
    </cfRule>
    <cfRule type="colorScale" priority="474">
      <colorScale>
        <cfvo type="min"/>
        <cfvo type="max"/>
        <color rgb="FFFFEF9C"/>
        <color rgb="FF63BE7B"/>
      </colorScale>
    </cfRule>
  </conditionalFormatting>
  <conditionalFormatting sqref="F29:F30">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fRule type="colorScale" priority="465">
      <colorScale>
        <cfvo type="min"/>
        <cfvo type="percentile" val="50"/>
        <cfvo type="max"/>
        <color rgb="FFF8696B"/>
        <color rgb="FFFCFCFF"/>
        <color rgb="FF63BE7B"/>
      </colorScale>
    </cfRule>
  </conditionalFormatting>
  <conditionalFormatting sqref="F29:M29">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fRule type="colorScale" priority="464">
      <colorScale>
        <cfvo type="min"/>
        <cfvo type="max"/>
        <color rgb="FFFFEF9C"/>
        <color rgb="FF63BE7B"/>
      </colorScale>
    </cfRule>
  </conditionalFormatting>
  <conditionalFormatting sqref="F17:F18">
    <cfRule type="colorScale" priority="448">
      <colorScale>
        <cfvo type="min"/>
        <cfvo type="max"/>
        <color rgb="FFFCFCFF"/>
        <color rgb="FF63BE7B"/>
      </colorScale>
    </cfRule>
  </conditionalFormatting>
  <conditionalFormatting sqref="F17:F18">
    <cfRule type="colorScale" priority="447">
      <colorScale>
        <cfvo type="min"/>
        <cfvo type="max"/>
        <color rgb="FFFCFCFF"/>
        <color rgb="FF63BE7B"/>
      </colorScale>
    </cfRule>
  </conditionalFormatting>
  <conditionalFormatting sqref="F17:F18">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CFCFF"/>
        <color rgb="FF63BE7B"/>
      </colorScale>
    </cfRule>
  </conditionalFormatting>
  <conditionalFormatting sqref="F17:M17">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FEB84"/>
        <color rgb="FF63BE7B"/>
      </colorScale>
    </cfRule>
    <cfRule type="colorScale" priority="455">
      <colorScale>
        <cfvo type="min"/>
        <cfvo type="max"/>
        <color rgb="FFFFEF9C"/>
        <color rgb="FF63BE7B"/>
      </colorScale>
    </cfRule>
  </conditionalFormatting>
  <conditionalFormatting sqref="F18:M18">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F19:F21">
    <cfRule type="colorScale" priority="433">
      <colorScale>
        <cfvo type="min"/>
        <cfvo type="max"/>
        <color rgb="FFFCFCFF"/>
        <color rgb="FF63BE7B"/>
      </colorScale>
    </cfRule>
  </conditionalFormatting>
  <conditionalFormatting sqref="F19:F21">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F19:F21">
    <cfRule type="colorScale" priority="442">
      <colorScale>
        <cfvo type="min"/>
        <cfvo type="percentile" val="50"/>
        <cfvo type="max"/>
        <color rgb="FFF8696B"/>
        <color rgb="FFFCFCFF"/>
        <color rgb="FF63BE7B"/>
      </colorScale>
    </cfRule>
  </conditionalFormatting>
  <conditionalFormatting sqref="F19:F21">
    <cfRule type="colorScale" priority="432">
      <colorScale>
        <cfvo type="min"/>
        <cfvo type="max"/>
        <color rgb="FFFCFCFF"/>
        <color rgb="FF63BE7B"/>
      </colorScale>
    </cfRule>
  </conditionalFormatting>
  <conditionalFormatting sqref="F19:F21">
    <cfRule type="colorScale" priority="434">
      <colorScale>
        <cfvo type="min"/>
        <cfvo type="max"/>
        <color rgb="FFFCFCFF"/>
        <color rgb="FF63BE7B"/>
      </colorScale>
    </cfRule>
  </conditionalFormatting>
  <conditionalFormatting sqref="F19:F21">
    <cfRule type="colorScale" priority="435">
      <colorScale>
        <cfvo type="min"/>
        <cfvo type="max"/>
        <color rgb="FFFCFCFF"/>
        <color rgb="FF63BE7B"/>
      </colorScale>
    </cfRule>
  </conditionalFormatting>
  <conditionalFormatting sqref="F19:F20">
    <cfRule type="colorScale" priority="436">
      <colorScale>
        <cfvo type="min"/>
        <cfvo type="max"/>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FEB84"/>
        <color rgb="FF63BE7B"/>
      </colorScale>
    </cfRule>
    <cfRule type="colorScale" priority="439">
      <colorScale>
        <cfvo type="min"/>
        <cfvo type="max"/>
        <color rgb="FFFFEF9C"/>
        <color rgb="FF63BE7B"/>
      </colorScale>
    </cfRule>
  </conditionalFormatting>
  <conditionalFormatting sqref="F21:M21">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F22:F23">
    <cfRule type="colorScale" priority="420">
      <colorScale>
        <cfvo type="min"/>
        <cfvo type="max"/>
        <color rgb="FFFCFCFF"/>
        <color rgb="FF63BE7B"/>
      </colorScale>
    </cfRule>
  </conditionalFormatting>
  <conditionalFormatting sqref="F22:M22">
    <cfRule type="colorScale" priority="416">
      <colorScale>
        <cfvo type="min"/>
        <cfvo type="max"/>
        <color rgb="FFFCFCFF"/>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F22:F23">
    <cfRule type="colorScale" priority="421">
      <colorScale>
        <cfvo type="min"/>
        <cfvo type="max"/>
        <color rgb="FFFCFCFF"/>
        <color rgb="FF63BE7B"/>
      </colorScale>
    </cfRule>
  </conditionalFormatting>
  <conditionalFormatting sqref="F22:F23">
    <cfRule type="colorScale" priority="422">
      <colorScale>
        <cfvo type="min"/>
        <cfvo type="max"/>
        <color rgb="FFFCFCFF"/>
        <color rgb="FF63BE7B"/>
      </colorScale>
    </cfRule>
  </conditionalFormatting>
  <conditionalFormatting sqref="F22:F23">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onditionalFormatting>
  <conditionalFormatting sqref="F22:F23">
    <cfRule type="colorScale" priority="425">
      <colorScale>
        <cfvo type="min"/>
        <cfvo type="percentile" val="50"/>
        <cfvo type="max"/>
        <color rgb="FFF8696B"/>
        <color rgb="FFFCFCFF"/>
        <color rgb="FF63BE7B"/>
      </colorScale>
    </cfRule>
  </conditionalFormatting>
  <conditionalFormatting sqref="F22:F23">
    <cfRule type="colorScale" priority="426">
      <colorScale>
        <cfvo type="min"/>
        <cfvo type="max"/>
        <color rgb="FFFCFCFF"/>
        <color rgb="FF63BE7B"/>
      </colorScale>
    </cfRule>
  </conditionalFormatting>
  <conditionalFormatting sqref="F22:F23">
    <cfRule type="colorScale" priority="427">
      <colorScale>
        <cfvo type="min"/>
        <cfvo type="max"/>
        <color rgb="FFFCFCFF"/>
        <color rgb="FF63BE7B"/>
      </colorScale>
    </cfRule>
  </conditionalFormatting>
  <conditionalFormatting sqref="F22:F23">
    <cfRule type="colorScale" priority="415">
      <colorScale>
        <cfvo type="min"/>
        <cfvo type="max"/>
        <color rgb="FFFCFCFF"/>
        <color rgb="FF63BE7B"/>
      </colorScale>
    </cfRule>
  </conditionalFormatting>
  <conditionalFormatting sqref="F2:F6 F8:F23 F29:F33">
    <cfRule type="colorScale" priority="414">
      <colorScale>
        <cfvo type="min"/>
        <cfvo type="max"/>
        <color rgb="FFFCFCFF"/>
        <color rgb="FF63BE7B"/>
      </colorScale>
    </cfRule>
  </conditionalFormatting>
  <conditionalFormatting sqref="F23:M23">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FEB84"/>
        <color rgb="FF63BE7B"/>
      </colorScale>
    </cfRule>
    <cfRule type="colorScale" priority="413">
      <colorScale>
        <cfvo type="min"/>
        <cfvo type="max"/>
        <color rgb="FFFFEF9C"/>
        <color rgb="FF63BE7B"/>
      </colorScale>
    </cfRule>
  </conditionalFormatting>
  <conditionalFormatting sqref="F2:F6 F8:F26 F29:F33">
    <cfRule type="colorScale" priority="409">
      <colorScale>
        <cfvo type="min"/>
        <cfvo type="max"/>
        <color rgb="FFFCFCFF"/>
        <color rgb="FF63BE7B"/>
      </colorScale>
    </cfRule>
  </conditionalFormatting>
  <conditionalFormatting sqref="F2:F6 F8:F33">
    <cfRule type="colorScale" priority="408">
      <colorScale>
        <cfvo type="min"/>
        <cfvo type="max"/>
        <color rgb="FFFCFCFF"/>
        <color rgb="FF63BE7B"/>
      </colorScale>
    </cfRule>
  </conditionalFormatting>
  <conditionalFormatting sqref="F7:M7">
    <cfRule type="colorScale" priority="395">
      <colorScale>
        <cfvo type="min"/>
        <cfvo type="max"/>
        <color rgb="FFFCFCFF"/>
        <color rgb="FF63BE7B"/>
      </colorScale>
    </cfRule>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onditionalFormatting>
  <conditionalFormatting sqref="F7:M7">
    <cfRule type="colorScale" priority="401">
      <colorScale>
        <cfvo type="min"/>
        <cfvo type="max"/>
        <color rgb="FFFCFCFF"/>
        <color rgb="FF63BE7B"/>
      </colorScale>
    </cfRule>
  </conditionalFormatting>
  <conditionalFormatting sqref="F7:M7">
    <cfRule type="colorScale" priority="402">
      <colorScale>
        <cfvo type="min"/>
        <cfvo type="max"/>
        <color rgb="FFFCFCFF"/>
        <color rgb="FF63BE7B"/>
      </colorScale>
    </cfRule>
  </conditionalFormatting>
  <conditionalFormatting sqref="F7:M7">
    <cfRule type="colorScale" priority="403">
      <colorScale>
        <cfvo type="min"/>
        <cfvo type="max"/>
        <color rgb="FFFCFCFF"/>
        <color rgb="FF63BE7B"/>
      </colorScale>
    </cfRule>
  </conditionalFormatting>
  <conditionalFormatting sqref="F7:M7">
    <cfRule type="colorScale" priority="404">
      <colorScale>
        <cfvo type="min"/>
        <cfvo type="max"/>
        <color rgb="FFFCFCFF"/>
        <color rgb="FF63BE7B"/>
      </colorScale>
    </cfRule>
    <cfRule type="colorScale" priority="405">
      <colorScale>
        <cfvo type="min"/>
        <cfvo type="max"/>
        <color rgb="FFFCFCFF"/>
        <color rgb="FF63BE7B"/>
      </colorScale>
    </cfRule>
    <cfRule type="colorScale" priority="406">
      <colorScale>
        <cfvo type="min"/>
        <cfvo type="percentile" val="50"/>
        <cfvo type="max"/>
        <color rgb="FFF8696B"/>
        <color rgb="FFFFEB84"/>
        <color rgb="FF63BE7B"/>
      </colorScale>
    </cfRule>
    <cfRule type="colorScale" priority="407">
      <colorScale>
        <cfvo type="min"/>
        <cfvo type="max"/>
        <color rgb="FFFFEF9C"/>
        <color rgb="FF63BE7B"/>
      </colorScale>
    </cfRule>
  </conditionalFormatting>
  <conditionalFormatting sqref="F7:M7">
    <cfRule type="colorScale" priority="394">
      <colorScale>
        <cfvo type="min"/>
        <cfvo type="max"/>
        <color rgb="FFFCFCFF"/>
        <color rgb="FF63BE7B"/>
      </colorScale>
    </cfRule>
  </conditionalFormatting>
  <conditionalFormatting sqref="F13:F16 F29:F30">
    <cfRule type="colorScale" priority="545">
      <colorScale>
        <cfvo type="min"/>
        <cfvo type="max"/>
        <color rgb="FFFCFCFF"/>
        <color rgb="FF63BE7B"/>
      </colorScale>
    </cfRule>
  </conditionalFormatting>
  <conditionalFormatting sqref="F15:M15">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fRule type="colorScale" priority="549">
      <colorScale>
        <cfvo type="min"/>
        <cfvo type="max"/>
        <color rgb="FFFCFCFF"/>
        <color rgb="FF63BE7B"/>
      </colorScale>
    </cfRule>
    <cfRule type="colorScale" priority="550">
      <colorScale>
        <cfvo type="min"/>
        <cfvo type="max"/>
        <color rgb="FFFCFCFF"/>
        <color rgb="FF63BE7B"/>
      </colorScale>
    </cfRule>
    <cfRule type="colorScale" priority="551">
      <colorScale>
        <cfvo type="min"/>
        <cfvo type="max"/>
        <color rgb="FFFCFCFF"/>
        <color rgb="FF63BE7B"/>
      </colorScale>
    </cfRule>
    <cfRule type="colorScale" priority="552">
      <colorScale>
        <cfvo type="min"/>
        <cfvo type="max"/>
        <color rgb="FFFFEF9C"/>
        <color rgb="FF63BE7B"/>
      </colorScale>
    </cfRule>
  </conditionalFormatting>
  <conditionalFormatting sqref="F30:M30">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F2:F33">
    <cfRule type="colorScale" priority="389">
      <colorScale>
        <cfvo type="min"/>
        <cfvo type="max"/>
        <color rgb="FFFCFCFF"/>
        <color rgb="FF63BE7B"/>
      </colorScale>
    </cfRule>
  </conditionalFormatting>
  <conditionalFormatting sqref="G2:G3 G31:G32">
    <cfRule type="colorScale" priority="386">
      <colorScale>
        <cfvo type="min"/>
        <cfvo type="max"/>
        <color rgb="FFFCFCFF"/>
        <color rgb="FF63BE7B"/>
      </colorScale>
    </cfRule>
  </conditionalFormatting>
  <conditionalFormatting sqref="G2:G3 G31:G32">
    <cfRule type="colorScale" priority="387">
      <colorScale>
        <cfvo type="min"/>
        <cfvo type="max"/>
        <color rgb="FFFCFCFF"/>
        <color rgb="FF63BE7B"/>
      </colorScale>
    </cfRule>
  </conditionalFormatting>
  <conditionalFormatting sqref="G9:G11">
    <cfRule type="colorScale" priority="379">
      <colorScale>
        <cfvo type="min"/>
        <cfvo type="max"/>
        <color rgb="FFFCFCFF"/>
        <color rgb="FF63BE7B"/>
      </colorScale>
    </cfRule>
  </conditionalFormatting>
  <conditionalFormatting sqref="G9:G11">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onditionalFormatting>
  <conditionalFormatting sqref="G9:G11">
    <cfRule type="colorScale" priority="382">
      <colorScale>
        <cfvo type="min"/>
        <cfvo type="percentile" val="50"/>
        <cfvo type="max"/>
        <color rgb="FFF8696B"/>
        <color rgb="FFFCFCFF"/>
        <color rgb="FF63BE7B"/>
      </colorScale>
    </cfRule>
  </conditionalFormatting>
  <conditionalFormatting sqref="G9:G12">
    <cfRule type="colorScale" priority="383">
      <colorScale>
        <cfvo type="min"/>
        <cfvo type="max"/>
        <color rgb="FFFCFCFF"/>
        <color rgb="FF63BE7B"/>
      </colorScale>
    </cfRule>
  </conditionalFormatting>
  <conditionalFormatting sqref="G9:G18 G29:G30">
    <cfRule type="colorScale" priority="384">
      <colorScale>
        <cfvo type="min"/>
        <cfvo type="max"/>
        <color rgb="FFFCFCFF"/>
        <color rgb="FF63BE7B"/>
      </colorScale>
    </cfRule>
  </conditionalFormatting>
  <conditionalFormatting sqref="G9:G21 G29:G30">
    <cfRule type="colorScale" priority="385">
      <colorScale>
        <cfvo type="min"/>
        <cfvo type="max"/>
        <color rgb="FFFCFCFF"/>
        <color rgb="FF63BE7B"/>
      </colorScale>
    </cfRule>
  </conditionalFormatting>
  <conditionalFormatting sqref="G10:G11">
    <cfRule type="colorScale" priority="377">
      <colorScale>
        <cfvo type="min"/>
        <cfvo type="max"/>
        <color rgb="FFFCFCFF"/>
        <color rgb="FF63BE7B"/>
      </colorScale>
    </cfRule>
  </conditionalFormatting>
  <conditionalFormatting sqref="G10:G11">
    <cfRule type="colorScale" priority="378">
      <colorScale>
        <cfvo type="min"/>
        <cfvo type="max"/>
        <color rgb="FFFCFCFF"/>
        <color rgb="FF63BE7B"/>
      </colorScale>
    </cfRule>
  </conditionalFormatting>
  <conditionalFormatting sqref="G13:G15">
    <cfRule type="colorScale" priority="372">
      <colorScale>
        <cfvo type="min"/>
        <cfvo type="max"/>
        <color rgb="FFFCFCFF"/>
        <color rgb="FF63BE7B"/>
      </colorScale>
    </cfRule>
  </conditionalFormatting>
  <conditionalFormatting sqref="G13:G15">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onditionalFormatting>
  <conditionalFormatting sqref="G13:G18 G29:G30">
    <cfRule type="colorScale" priority="376">
      <colorScale>
        <cfvo type="min"/>
        <cfvo type="max"/>
        <color rgb="FFFCFCFF"/>
        <color rgb="FF63BE7B"/>
      </colorScale>
    </cfRule>
  </conditionalFormatting>
  <conditionalFormatting sqref="G14:G15">
    <cfRule type="colorScale" priority="370">
      <colorScale>
        <cfvo type="min"/>
        <cfvo type="max"/>
        <color rgb="FFFCFCFF"/>
        <color rgb="FF63BE7B"/>
      </colorScale>
    </cfRule>
  </conditionalFormatting>
  <conditionalFormatting sqref="G14:G15">
    <cfRule type="colorScale" priority="371">
      <colorScale>
        <cfvo type="min"/>
        <cfvo type="max"/>
        <color rgb="FFFCFCFF"/>
        <color rgb="FF63BE7B"/>
      </colorScale>
    </cfRule>
  </conditionalFormatting>
  <conditionalFormatting sqref="G29:G30">
    <cfRule type="colorScale" priority="364">
      <colorScale>
        <cfvo type="min"/>
        <cfvo type="max"/>
        <color rgb="FFFCFCFF"/>
        <color rgb="FF63BE7B"/>
      </colorScale>
    </cfRule>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onditionalFormatting>
  <conditionalFormatting sqref="G17:G18">
    <cfRule type="colorScale" priority="360">
      <colorScale>
        <cfvo type="min"/>
        <cfvo type="max"/>
        <color rgb="FFFCFCFF"/>
        <color rgb="FF63BE7B"/>
      </colorScale>
    </cfRule>
  </conditionalFormatting>
  <conditionalFormatting sqref="G17:G18">
    <cfRule type="colorScale" priority="359">
      <colorScale>
        <cfvo type="min"/>
        <cfvo type="max"/>
        <color rgb="FFFCFCFF"/>
        <color rgb="FF63BE7B"/>
      </colorScale>
    </cfRule>
  </conditionalFormatting>
  <conditionalFormatting sqref="G17:G18">
    <cfRule type="colorScale" priority="361">
      <colorScale>
        <cfvo type="min"/>
        <cfvo type="percentile" val="50"/>
        <cfvo type="max"/>
        <color rgb="FFF8696B"/>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G19:G21">
    <cfRule type="colorScale" priority="349">
      <colorScale>
        <cfvo type="min"/>
        <cfvo type="max"/>
        <color rgb="FFFCFCFF"/>
        <color rgb="FF63BE7B"/>
      </colorScale>
    </cfRule>
  </conditionalFormatting>
  <conditionalFormatting sqref="G19:G21">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G19:G21">
    <cfRule type="colorScale" priority="358">
      <colorScale>
        <cfvo type="min"/>
        <cfvo type="percentile" val="50"/>
        <cfvo type="max"/>
        <color rgb="FFF8696B"/>
        <color rgb="FFFCFCFF"/>
        <color rgb="FF63BE7B"/>
      </colorScale>
    </cfRule>
  </conditionalFormatting>
  <conditionalFormatting sqref="G19:G21">
    <cfRule type="colorScale" priority="348">
      <colorScale>
        <cfvo type="min"/>
        <cfvo type="max"/>
        <color rgb="FFFCFCFF"/>
        <color rgb="FF63BE7B"/>
      </colorScale>
    </cfRule>
  </conditionalFormatting>
  <conditionalFormatting sqref="G19:G21">
    <cfRule type="colorScale" priority="350">
      <colorScale>
        <cfvo type="min"/>
        <cfvo type="max"/>
        <color rgb="FFFCFCFF"/>
        <color rgb="FF63BE7B"/>
      </colorScale>
    </cfRule>
  </conditionalFormatting>
  <conditionalFormatting sqref="G19:G21">
    <cfRule type="colorScale" priority="351">
      <colorScale>
        <cfvo type="min"/>
        <cfvo type="max"/>
        <color rgb="FFFCFCFF"/>
        <color rgb="FF63BE7B"/>
      </colorScale>
    </cfRule>
  </conditionalFormatting>
  <conditionalFormatting sqref="G19:G20">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5">
      <colorScale>
        <cfvo type="min"/>
        <cfvo type="max"/>
        <color rgb="FFFFEF9C"/>
        <color rgb="FF63BE7B"/>
      </colorScale>
    </cfRule>
  </conditionalFormatting>
  <conditionalFormatting sqref="G22:G23">
    <cfRule type="colorScale" priority="340">
      <colorScale>
        <cfvo type="min"/>
        <cfvo type="max"/>
        <color rgb="FFFCFCFF"/>
        <color rgb="FF63BE7B"/>
      </colorScale>
    </cfRule>
  </conditionalFormatting>
  <conditionalFormatting sqref="G22:G23">
    <cfRule type="colorScale" priority="341">
      <colorScale>
        <cfvo type="min"/>
        <cfvo type="max"/>
        <color rgb="FFFCFCFF"/>
        <color rgb="FF63BE7B"/>
      </colorScale>
    </cfRule>
  </conditionalFormatting>
  <conditionalFormatting sqref="G22:G23">
    <cfRule type="colorScale" priority="342">
      <colorScale>
        <cfvo type="min"/>
        <cfvo type="max"/>
        <color rgb="FFFCFCFF"/>
        <color rgb="FF63BE7B"/>
      </colorScale>
    </cfRule>
  </conditionalFormatting>
  <conditionalFormatting sqref="G22:G23">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G22:G23">
    <cfRule type="colorScale" priority="345">
      <colorScale>
        <cfvo type="min"/>
        <cfvo type="percentile" val="50"/>
        <cfvo type="max"/>
        <color rgb="FFF8696B"/>
        <color rgb="FFFCFCFF"/>
        <color rgb="FF63BE7B"/>
      </colorScale>
    </cfRule>
  </conditionalFormatting>
  <conditionalFormatting sqref="G22:G23">
    <cfRule type="colorScale" priority="346">
      <colorScale>
        <cfvo type="min"/>
        <cfvo type="max"/>
        <color rgb="FFFCFCFF"/>
        <color rgb="FF63BE7B"/>
      </colorScale>
    </cfRule>
  </conditionalFormatting>
  <conditionalFormatting sqref="G22:G23">
    <cfRule type="colorScale" priority="347">
      <colorScale>
        <cfvo type="min"/>
        <cfvo type="max"/>
        <color rgb="FFFCFCFF"/>
        <color rgb="FF63BE7B"/>
      </colorScale>
    </cfRule>
  </conditionalFormatting>
  <conditionalFormatting sqref="G22:G23">
    <cfRule type="colorScale" priority="339">
      <colorScale>
        <cfvo type="min"/>
        <cfvo type="max"/>
        <color rgb="FFFCFCFF"/>
        <color rgb="FF63BE7B"/>
      </colorScale>
    </cfRule>
  </conditionalFormatting>
  <conditionalFormatting sqref="G2:G6 G8:G23 G29:G33">
    <cfRule type="colorScale" priority="338">
      <colorScale>
        <cfvo type="min"/>
        <cfvo type="max"/>
        <color rgb="FFFCFCFF"/>
        <color rgb="FF63BE7B"/>
      </colorScale>
    </cfRule>
  </conditionalFormatting>
  <conditionalFormatting sqref="G2:G6 G8:G26 G29:G33">
    <cfRule type="colorScale" priority="337">
      <colorScale>
        <cfvo type="min"/>
        <cfvo type="max"/>
        <color rgb="FFFCFCFF"/>
        <color rgb="FF63BE7B"/>
      </colorScale>
    </cfRule>
  </conditionalFormatting>
  <conditionalFormatting sqref="G2:G6 G8:G33">
    <cfRule type="colorScale" priority="336">
      <colorScale>
        <cfvo type="min"/>
        <cfvo type="max"/>
        <color rgb="FFFCFCFF"/>
        <color rgb="FF63BE7B"/>
      </colorScale>
    </cfRule>
  </conditionalFormatting>
  <conditionalFormatting sqref="G13:G16 G29:G30">
    <cfRule type="colorScale" priority="388">
      <colorScale>
        <cfvo type="min"/>
        <cfvo type="max"/>
        <color rgb="FFFCFCFF"/>
        <color rgb="FF63BE7B"/>
      </colorScale>
    </cfRule>
  </conditionalFormatting>
  <conditionalFormatting sqref="G2:G33">
    <cfRule type="colorScale" priority="335">
      <colorScale>
        <cfvo type="min"/>
        <cfvo type="max"/>
        <color rgb="FFFCFCFF"/>
        <color rgb="FF63BE7B"/>
      </colorScale>
    </cfRule>
  </conditionalFormatting>
  <conditionalFormatting sqref="H2:H3 H31:H32">
    <cfRule type="colorScale" priority="332">
      <colorScale>
        <cfvo type="min"/>
        <cfvo type="max"/>
        <color rgb="FFFCFCFF"/>
        <color rgb="FF63BE7B"/>
      </colorScale>
    </cfRule>
  </conditionalFormatting>
  <conditionalFormatting sqref="H2:H3 H31:H32">
    <cfRule type="colorScale" priority="333">
      <colorScale>
        <cfvo type="min"/>
        <cfvo type="max"/>
        <color rgb="FFFCFCFF"/>
        <color rgb="FF63BE7B"/>
      </colorScale>
    </cfRule>
  </conditionalFormatting>
  <conditionalFormatting sqref="H9:H11">
    <cfRule type="colorScale" priority="325">
      <colorScale>
        <cfvo type="min"/>
        <cfvo type="max"/>
        <color rgb="FFFCFCFF"/>
        <color rgb="FF63BE7B"/>
      </colorScale>
    </cfRule>
  </conditionalFormatting>
  <conditionalFormatting sqref="H9:H11">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H9:H11">
    <cfRule type="colorScale" priority="328">
      <colorScale>
        <cfvo type="min"/>
        <cfvo type="percentile" val="50"/>
        <cfvo type="max"/>
        <color rgb="FFF8696B"/>
        <color rgb="FFFCFCFF"/>
        <color rgb="FF63BE7B"/>
      </colorScale>
    </cfRule>
  </conditionalFormatting>
  <conditionalFormatting sqref="H9:H12">
    <cfRule type="colorScale" priority="329">
      <colorScale>
        <cfvo type="min"/>
        <cfvo type="max"/>
        <color rgb="FFFCFCFF"/>
        <color rgb="FF63BE7B"/>
      </colorScale>
    </cfRule>
  </conditionalFormatting>
  <conditionalFormatting sqref="H9:H18 H29:H30">
    <cfRule type="colorScale" priority="330">
      <colorScale>
        <cfvo type="min"/>
        <cfvo type="max"/>
        <color rgb="FFFCFCFF"/>
        <color rgb="FF63BE7B"/>
      </colorScale>
    </cfRule>
  </conditionalFormatting>
  <conditionalFormatting sqref="H9:H21 H29:H30">
    <cfRule type="colorScale" priority="331">
      <colorScale>
        <cfvo type="min"/>
        <cfvo type="max"/>
        <color rgb="FFFCFCFF"/>
        <color rgb="FF63BE7B"/>
      </colorScale>
    </cfRule>
  </conditionalFormatting>
  <conditionalFormatting sqref="H10:H11">
    <cfRule type="colorScale" priority="323">
      <colorScale>
        <cfvo type="min"/>
        <cfvo type="max"/>
        <color rgb="FFFCFCFF"/>
        <color rgb="FF63BE7B"/>
      </colorScale>
    </cfRule>
  </conditionalFormatting>
  <conditionalFormatting sqref="H10:H11">
    <cfRule type="colorScale" priority="324">
      <colorScale>
        <cfvo type="min"/>
        <cfvo type="max"/>
        <color rgb="FFFCFCFF"/>
        <color rgb="FF63BE7B"/>
      </colorScale>
    </cfRule>
  </conditionalFormatting>
  <conditionalFormatting sqref="H13:H15">
    <cfRule type="colorScale" priority="318">
      <colorScale>
        <cfvo type="min"/>
        <cfvo type="max"/>
        <color rgb="FFFCFCFF"/>
        <color rgb="FF63BE7B"/>
      </colorScale>
    </cfRule>
  </conditionalFormatting>
  <conditionalFormatting sqref="H13:H15">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H13:H18 H29:H30">
    <cfRule type="colorScale" priority="322">
      <colorScale>
        <cfvo type="min"/>
        <cfvo type="max"/>
        <color rgb="FFFCFCFF"/>
        <color rgb="FF63BE7B"/>
      </colorScale>
    </cfRule>
  </conditionalFormatting>
  <conditionalFormatting sqref="H14:H15">
    <cfRule type="colorScale" priority="316">
      <colorScale>
        <cfvo type="min"/>
        <cfvo type="max"/>
        <color rgb="FFFCFCFF"/>
        <color rgb="FF63BE7B"/>
      </colorScale>
    </cfRule>
  </conditionalFormatting>
  <conditionalFormatting sqref="H14:H15">
    <cfRule type="colorScale" priority="317">
      <colorScale>
        <cfvo type="min"/>
        <cfvo type="max"/>
        <color rgb="FFFCFCFF"/>
        <color rgb="FF63BE7B"/>
      </colorScale>
    </cfRule>
  </conditionalFormatting>
  <conditionalFormatting sqref="H29:H30">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onditionalFormatting>
  <conditionalFormatting sqref="H17:H18">
    <cfRule type="colorScale" priority="306">
      <colorScale>
        <cfvo type="min"/>
        <cfvo type="max"/>
        <color rgb="FFFCFCFF"/>
        <color rgb="FF63BE7B"/>
      </colorScale>
    </cfRule>
  </conditionalFormatting>
  <conditionalFormatting sqref="H17:H18">
    <cfRule type="colorScale" priority="305">
      <colorScale>
        <cfvo type="min"/>
        <cfvo type="max"/>
        <color rgb="FFFCFCFF"/>
        <color rgb="FF63BE7B"/>
      </colorScale>
    </cfRule>
  </conditionalFormatting>
  <conditionalFormatting sqref="H17:H18">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CFCFF"/>
        <color rgb="FF63BE7B"/>
      </colorScale>
    </cfRule>
  </conditionalFormatting>
  <conditionalFormatting sqref="H19:H21">
    <cfRule type="colorScale" priority="295">
      <colorScale>
        <cfvo type="min"/>
        <cfvo type="max"/>
        <color rgb="FFFCFCFF"/>
        <color rgb="FF63BE7B"/>
      </colorScale>
    </cfRule>
  </conditionalFormatting>
  <conditionalFormatting sqref="H19:H21">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H19:H21">
    <cfRule type="colorScale" priority="304">
      <colorScale>
        <cfvo type="min"/>
        <cfvo type="percentile" val="50"/>
        <cfvo type="max"/>
        <color rgb="FFF8696B"/>
        <color rgb="FFFCFCFF"/>
        <color rgb="FF63BE7B"/>
      </colorScale>
    </cfRule>
  </conditionalFormatting>
  <conditionalFormatting sqref="H19:H21">
    <cfRule type="colorScale" priority="294">
      <colorScale>
        <cfvo type="min"/>
        <cfvo type="max"/>
        <color rgb="FFFCFCFF"/>
        <color rgb="FF63BE7B"/>
      </colorScale>
    </cfRule>
  </conditionalFormatting>
  <conditionalFormatting sqref="H19:H21">
    <cfRule type="colorScale" priority="296">
      <colorScale>
        <cfvo type="min"/>
        <cfvo type="max"/>
        <color rgb="FFFCFCFF"/>
        <color rgb="FF63BE7B"/>
      </colorScale>
    </cfRule>
  </conditionalFormatting>
  <conditionalFormatting sqref="H19:H21">
    <cfRule type="colorScale" priority="297">
      <colorScale>
        <cfvo type="min"/>
        <cfvo type="max"/>
        <color rgb="FFFCFCFF"/>
        <color rgb="FF63BE7B"/>
      </colorScale>
    </cfRule>
  </conditionalFormatting>
  <conditionalFormatting sqref="H19:H20">
    <cfRule type="colorScale" priority="298">
      <colorScale>
        <cfvo type="min"/>
        <cfvo type="max"/>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FEB84"/>
        <color rgb="FF63BE7B"/>
      </colorScale>
    </cfRule>
    <cfRule type="colorScale" priority="301">
      <colorScale>
        <cfvo type="min"/>
        <cfvo type="max"/>
        <color rgb="FFFFEF9C"/>
        <color rgb="FF63BE7B"/>
      </colorScale>
    </cfRule>
  </conditionalFormatting>
  <conditionalFormatting sqref="H22:H23">
    <cfRule type="colorScale" priority="286">
      <colorScale>
        <cfvo type="min"/>
        <cfvo type="max"/>
        <color rgb="FFFCFCFF"/>
        <color rgb="FF63BE7B"/>
      </colorScale>
    </cfRule>
  </conditionalFormatting>
  <conditionalFormatting sqref="H22:H23">
    <cfRule type="colorScale" priority="287">
      <colorScale>
        <cfvo type="min"/>
        <cfvo type="max"/>
        <color rgb="FFFCFCFF"/>
        <color rgb="FF63BE7B"/>
      </colorScale>
    </cfRule>
  </conditionalFormatting>
  <conditionalFormatting sqref="H22:H23">
    <cfRule type="colorScale" priority="288">
      <colorScale>
        <cfvo type="min"/>
        <cfvo type="max"/>
        <color rgb="FFFCFCFF"/>
        <color rgb="FF63BE7B"/>
      </colorScale>
    </cfRule>
  </conditionalFormatting>
  <conditionalFormatting sqref="H22:H23">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onditionalFormatting>
  <conditionalFormatting sqref="H22:H23">
    <cfRule type="colorScale" priority="291">
      <colorScale>
        <cfvo type="min"/>
        <cfvo type="percentile" val="50"/>
        <cfvo type="max"/>
        <color rgb="FFF8696B"/>
        <color rgb="FFFCFCFF"/>
        <color rgb="FF63BE7B"/>
      </colorScale>
    </cfRule>
  </conditionalFormatting>
  <conditionalFormatting sqref="H22:H23">
    <cfRule type="colorScale" priority="292">
      <colorScale>
        <cfvo type="min"/>
        <cfvo type="max"/>
        <color rgb="FFFCFCFF"/>
        <color rgb="FF63BE7B"/>
      </colorScale>
    </cfRule>
  </conditionalFormatting>
  <conditionalFormatting sqref="H22:H23">
    <cfRule type="colorScale" priority="293">
      <colorScale>
        <cfvo type="min"/>
        <cfvo type="max"/>
        <color rgb="FFFCFCFF"/>
        <color rgb="FF63BE7B"/>
      </colorScale>
    </cfRule>
  </conditionalFormatting>
  <conditionalFormatting sqref="H22:H23">
    <cfRule type="colorScale" priority="285">
      <colorScale>
        <cfvo type="min"/>
        <cfvo type="max"/>
        <color rgb="FFFCFCFF"/>
        <color rgb="FF63BE7B"/>
      </colorScale>
    </cfRule>
  </conditionalFormatting>
  <conditionalFormatting sqref="H2:H6 H8:H23 H29:H33">
    <cfRule type="colorScale" priority="284">
      <colorScale>
        <cfvo type="min"/>
        <cfvo type="max"/>
        <color rgb="FFFCFCFF"/>
        <color rgb="FF63BE7B"/>
      </colorScale>
    </cfRule>
  </conditionalFormatting>
  <conditionalFormatting sqref="H2:H6 H8:H26 H29:H33">
    <cfRule type="colorScale" priority="283">
      <colorScale>
        <cfvo type="min"/>
        <cfvo type="max"/>
        <color rgb="FFFCFCFF"/>
        <color rgb="FF63BE7B"/>
      </colorScale>
    </cfRule>
  </conditionalFormatting>
  <conditionalFormatting sqref="H2:H6 H8:H33">
    <cfRule type="colorScale" priority="282">
      <colorScale>
        <cfvo type="min"/>
        <cfvo type="max"/>
        <color rgb="FFFCFCFF"/>
        <color rgb="FF63BE7B"/>
      </colorScale>
    </cfRule>
  </conditionalFormatting>
  <conditionalFormatting sqref="H13:H16 H29:H30">
    <cfRule type="colorScale" priority="334">
      <colorScale>
        <cfvo type="min"/>
        <cfvo type="max"/>
        <color rgb="FFFCFCFF"/>
        <color rgb="FF63BE7B"/>
      </colorScale>
    </cfRule>
  </conditionalFormatting>
  <conditionalFormatting sqref="H2:H33">
    <cfRule type="colorScale" priority="281">
      <colorScale>
        <cfvo type="min"/>
        <cfvo type="max"/>
        <color rgb="FFFCFCFF"/>
        <color rgb="FF63BE7B"/>
      </colorScale>
    </cfRule>
  </conditionalFormatting>
  <conditionalFormatting sqref="I2:I3 I31:I32">
    <cfRule type="colorScale" priority="278">
      <colorScale>
        <cfvo type="min"/>
        <cfvo type="max"/>
        <color rgb="FFFCFCFF"/>
        <color rgb="FF63BE7B"/>
      </colorScale>
    </cfRule>
  </conditionalFormatting>
  <conditionalFormatting sqref="I2:I3 I31:I32">
    <cfRule type="colorScale" priority="279">
      <colorScale>
        <cfvo type="min"/>
        <cfvo type="max"/>
        <color rgb="FFFCFCFF"/>
        <color rgb="FF63BE7B"/>
      </colorScale>
    </cfRule>
  </conditionalFormatting>
  <conditionalFormatting sqref="I9:I11">
    <cfRule type="colorScale" priority="271">
      <colorScale>
        <cfvo type="min"/>
        <cfvo type="max"/>
        <color rgb="FFFCFCFF"/>
        <color rgb="FF63BE7B"/>
      </colorScale>
    </cfRule>
  </conditionalFormatting>
  <conditionalFormatting sqref="I9:I11">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onditionalFormatting>
  <conditionalFormatting sqref="I9:I11">
    <cfRule type="colorScale" priority="274">
      <colorScale>
        <cfvo type="min"/>
        <cfvo type="percentile" val="50"/>
        <cfvo type="max"/>
        <color rgb="FFF8696B"/>
        <color rgb="FFFCFCFF"/>
        <color rgb="FF63BE7B"/>
      </colorScale>
    </cfRule>
  </conditionalFormatting>
  <conditionalFormatting sqref="I9:I12">
    <cfRule type="colorScale" priority="275">
      <colorScale>
        <cfvo type="min"/>
        <cfvo type="max"/>
        <color rgb="FFFCFCFF"/>
        <color rgb="FF63BE7B"/>
      </colorScale>
    </cfRule>
  </conditionalFormatting>
  <conditionalFormatting sqref="I9:I18 I29:I30">
    <cfRule type="colorScale" priority="276">
      <colorScale>
        <cfvo type="min"/>
        <cfvo type="max"/>
        <color rgb="FFFCFCFF"/>
        <color rgb="FF63BE7B"/>
      </colorScale>
    </cfRule>
  </conditionalFormatting>
  <conditionalFormatting sqref="I9:I21 I29:I30">
    <cfRule type="colorScale" priority="277">
      <colorScale>
        <cfvo type="min"/>
        <cfvo type="max"/>
        <color rgb="FFFCFCFF"/>
        <color rgb="FF63BE7B"/>
      </colorScale>
    </cfRule>
  </conditionalFormatting>
  <conditionalFormatting sqref="I10:I11">
    <cfRule type="colorScale" priority="269">
      <colorScale>
        <cfvo type="min"/>
        <cfvo type="max"/>
        <color rgb="FFFCFCFF"/>
        <color rgb="FF63BE7B"/>
      </colorScale>
    </cfRule>
  </conditionalFormatting>
  <conditionalFormatting sqref="I10:I11">
    <cfRule type="colorScale" priority="270">
      <colorScale>
        <cfvo type="min"/>
        <cfvo type="max"/>
        <color rgb="FFFCFCFF"/>
        <color rgb="FF63BE7B"/>
      </colorScale>
    </cfRule>
  </conditionalFormatting>
  <conditionalFormatting sqref="I13:I15">
    <cfRule type="colorScale" priority="264">
      <colorScale>
        <cfvo type="min"/>
        <cfvo type="max"/>
        <color rgb="FFFCFCFF"/>
        <color rgb="FF63BE7B"/>
      </colorScale>
    </cfRule>
  </conditionalFormatting>
  <conditionalFormatting sqref="I13:I15">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I13:I18 I29:I30">
    <cfRule type="colorScale" priority="268">
      <colorScale>
        <cfvo type="min"/>
        <cfvo type="max"/>
        <color rgb="FFFCFCFF"/>
        <color rgb="FF63BE7B"/>
      </colorScale>
    </cfRule>
  </conditionalFormatting>
  <conditionalFormatting sqref="I14:I15">
    <cfRule type="colorScale" priority="262">
      <colorScale>
        <cfvo type="min"/>
        <cfvo type="max"/>
        <color rgb="FFFCFCFF"/>
        <color rgb="FF63BE7B"/>
      </colorScale>
    </cfRule>
  </conditionalFormatting>
  <conditionalFormatting sqref="I14:I15">
    <cfRule type="colorScale" priority="263">
      <colorScale>
        <cfvo type="min"/>
        <cfvo type="max"/>
        <color rgb="FFFCFCFF"/>
        <color rgb="FF63BE7B"/>
      </colorScale>
    </cfRule>
  </conditionalFormatting>
  <conditionalFormatting sqref="I29:I30">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onditionalFormatting>
  <conditionalFormatting sqref="I17:I18">
    <cfRule type="colorScale" priority="252">
      <colorScale>
        <cfvo type="min"/>
        <cfvo type="max"/>
        <color rgb="FFFCFCFF"/>
        <color rgb="FF63BE7B"/>
      </colorScale>
    </cfRule>
  </conditionalFormatting>
  <conditionalFormatting sqref="I17:I18">
    <cfRule type="colorScale" priority="251">
      <colorScale>
        <cfvo type="min"/>
        <cfvo type="max"/>
        <color rgb="FFFCFCFF"/>
        <color rgb="FF63BE7B"/>
      </colorScale>
    </cfRule>
  </conditionalFormatting>
  <conditionalFormatting sqref="I17:I18">
    <cfRule type="colorScale" priority="253">
      <colorScale>
        <cfvo type="min"/>
        <cfvo type="percentile" val="50"/>
        <cfvo type="max"/>
        <color rgb="FFF8696B"/>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CFCFF"/>
        <color rgb="FF63BE7B"/>
      </colorScale>
    </cfRule>
  </conditionalFormatting>
  <conditionalFormatting sqref="I19:I21">
    <cfRule type="colorScale" priority="241">
      <colorScale>
        <cfvo type="min"/>
        <cfvo type="max"/>
        <color rgb="FFFCFCFF"/>
        <color rgb="FF63BE7B"/>
      </colorScale>
    </cfRule>
  </conditionalFormatting>
  <conditionalFormatting sqref="I19:I21">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I19:I21">
    <cfRule type="colorScale" priority="250">
      <colorScale>
        <cfvo type="min"/>
        <cfvo type="percentile" val="50"/>
        <cfvo type="max"/>
        <color rgb="FFF8696B"/>
        <color rgb="FFFCFCFF"/>
        <color rgb="FF63BE7B"/>
      </colorScale>
    </cfRule>
  </conditionalFormatting>
  <conditionalFormatting sqref="I19:I21">
    <cfRule type="colorScale" priority="240">
      <colorScale>
        <cfvo type="min"/>
        <cfvo type="max"/>
        <color rgb="FFFCFCFF"/>
        <color rgb="FF63BE7B"/>
      </colorScale>
    </cfRule>
  </conditionalFormatting>
  <conditionalFormatting sqref="I19:I21">
    <cfRule type="colorScale" priority="242">
      <colorScale>
        <cfvo type="min"/>
        <cfvo type="max"/>
        <color rgb="FFFCFCFF"/>
        <color rgb="FF63BE7B"/>
      </colorScale>
    </cfRule>
  </conditionalFormatting>
  <conditionalFormatting sqref="I19:I21">
    <cfRule type="colorScale" priority="243">
      <colorScale>
        <cfvo type="min"/>
        <cfvo type="max"/>
        <color rgb="FFFCFCFF"/>
        <color rgb="FF63BE7B"/>
      </colorScale>
    </cfRule>
  </conditionalFormatting>
  <conditionalFormatting sqref="I19:I20">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I22:I23">
    <cfRule type="colorScale" priority="232">
      <colorScale>
        <cfvo type="min"/>
        <cfvo type="max"/>
        <color rgb="FFFCFCFF"/>
        <color rgb="FF63BE7B"/>
      </colorScale>
    </cfRule>
  </conditionalFormatting>
  <conditionalFormatting sqref="I22:I23">
    <cfRule type="colorScale" priority="233">
      <colorScale>
        <cfvo type="min"/>
        <cfvo type="max"/>
        <color rgb="FFFCFCFF"/>
        <color rgb="FF63BE7B"/>
      </colorScale>
    </cfRule>
  </conditionalFormatting>
  <conditionalFormatting sqref="I22:I23">
    <cfRule type="colorScale" priority="234">
      <colorScale>
        <cfvo type="min"/>
        <cfvo type="max"/>
        <color rgb="FFFCFCFF"/>
        <color rgb="FF63BE7B"/>
      </colorScale>
    </cfRule>
  </conditionalFormatting>
  <conditionalFormatting sqref="I22:I23">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onditionalFormatting>
  <conditionalFormatting sqref="I22:I23">
    <cfRule type="colorScale" priority="237">
      <colorScale>
        <cfvo type="min"/>
        <cfvo type="percentile" val="50"/>
        <cfvo type="max"/>
        <color rgb="FFF8696B"/>
        <color rgb="FFFCFCFF"/>
        <color rgb="FF63BE7B"/>
      </colorScale>
    </cfRule>
  </conditionalFormatting>
  <conditionalFormatting sqref="I22:I23">
    <cfRule type="colorScale" priority="238">
      <colorScale>
        <cfvo type="min"/>
        <cfvo type="max"/>
        <color rgb="FFFCFCFF"/>
        <color rgb="FF63BE7B"/>
      </colorScale>
    </cfRule>
  </conditionalFormatting>
  <conditionalFormatting sqref="I22:I23">
    <cfRule type="colorScale" priority="239">
      <colorScale>
        <cfvo type="min"/>
        <cfvo type="max"/>
        <color rgb="FFFCFCFF"/>
        <color rgb="FF63BE7B"/>
      </colorScale>
    </cfRule>
  </conditionalFormatting>
  <conditionalFormatting sqref="I22:I23">
    <cfRule type="colorScale" priority="231">
      <colorScale>
        <cfvo type="min"/>
        <cfvo type="max"/>
        <color rgb="FFFCFCFF"/>
        <color rgb="FF63BE7B"/>
      </colorScale>
    </cfRule>
  </conditionalFormatting>
  <conditionalFormatting sqref="I2:I6 I8:I23 I29:I33">
    <cfRule type="colorScale" priority="230">
      <colorScale>
        <cfvo type="min"/>
        <cfvo type="max"/>
        <color rgb="FFFCFCFF"/>
        <color rgb="FF63BE7B"/>
      </colorScale>
    </cfRule>
  </conditionalFormatting>
  <conditionalFormatting sqref="I2:I6 I8:I26 I29:I33">
    <cfRule type="colorScale" priority="229">
      <colorScale>
        <cfvo type="min"/>
        <cfvo type="max"/>
        <color rgb="FFFCFCFF"/>
        <color rgb="FF63BE7B"/>
      </colorScale>
    </cfRule>
  </conditionalFormatting>
  <conditionalFormatting sqref="I2:I6 I8:I33">
    <cfRule type="colorScale" priority="228">
      <colorScale>
        <cfvo type="min"/>
        <cfvo type="max"/>
        <color rgb="FFFCFCFF"/>
        <color rgb="FF63BE7B"/>
      </colorScale>
    </cfRule>
  </conditionalFormatting>
  <conditionalFormatting sqref="I13:I16 I29:I30">
    <cfRule type="colorScale" priority="280">
      <colorScale>
        <cfvo type="min"/>
        <cfvo type="max"/>
        <color rgb="FFFCFCFF"/>
        <color rgb="FF63BE7B"/>
      </colorScale>
    </cfRule>
  </conditionalFormatting>
  <conditionalFormatting sqref="I2:I33">
    <cfRule type="colorScale" priority="227">
      <colorScale>
        <cfvo type="min"/>
        <cfvo type="max"/>
        <color rgb="FFFCFCFF"/>
        <color rgb="FF63BE7B"/>
      </colorScale>
    </cfRule>
  </conditionalFormatting>
  <conditionalFormatting sqref="J2:J3 J31:J32">
    <cfRule type="colorScale" priority="224">
      <colorScale>
        <cfvo type="min"/>
        <cfvo type="max"/>
        <color rgb="FFFCFCFF"/>
        <color rgb="FF63BE7B"/>
      </colorScale>
    </cfRule>
  </conditionalFormatting>
  <conditionalFormatting sqref="J2:J3 J31:J32">
    <cfRule type="colorScale" priority="225">
      <colorScale>
        <cfvo type="min"/>
        <cfvo type="max"/>
        <color rgb="FFFCFCFF"/>
        <color rgb="FF63BE7B"/>
      </colorScale>
    </cfRule>
  </conditionalFormatting>
  <conditionalFormatting sqref="J9:J11">
    <cfRule type="colorScale" priority="217">
      <colorScale>
        <cfvo type="min"/>
        <cfvo type="max"/>
        <color rgb="FFFCFCFF"/>
        <color rgb="FF63BE7B"/>
      </colorScale>
    </cfRule>
  </conditionalFormatting>
  <conditionalFormatting sqref="J9:J11">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J9:J11">
    <cfRule type="colorScale" priority="220">
      <colorScale>
        <cfvo type="min"/>
        <cfvo type="percentile" val="50"/>
        <cfvo type="max"/>
        <color rgb="FFF8696B"/>
        <color rgb="FFFCFCFF"/>
        <color rgb="FF63BE7B"/>
      </colorScale>
    </cfRule>
  </conditionalFormatting>
  <conditionalFormatting sqref="J9:J12">
    <cfRule type="colorScale" priority="221">
      <colorScale>
        <cfvo type="min"/>
        <cfvo type="max"/>
        <color rgb="FFFCFCFF"/>
        <color rgb="FF63BE7B"/>
      </colorScale>
    </cfRule>
  </conditionalFormatting>
  <conditionalFormatting sqref="J9:J18 J29:J30">
    <cfRule type="colorScale" priority="222">
      <colorScale>
        <cfvo type="min"/>
        <cfvo type="max"/>
        <color rgb="FFFCFCFF"/>
        <color rgb="FF63BE7B"/>
      </colorScale>
    </cfRule>
  </conditionalFormatting>
  <conditionalFormatting sqref="J9:J21 J29:J30">
    <cfRule type="colorScale" priority="223">
      <colorScale>
        <cfvo type="min"/>
        <cfvo type="max"/>
        <color rgb="FFFCFCFF"/>
        <color rgb="FF63BE7B"/>
      </colorScale>
    </cfRule>
  </conditionalFormatting>
  <conditionalFormatting sqref="J10:J11">
    <cfRule type="colorScale" priority="215">
      <colorScale>
        <cfvo type="min"/>
        <cfvo type="max"/>
        <color rgb="FFFCFCFF"/>
        <color rgb="FF63BE7B"/>
      </colorScale>
    </cfRule>
  </conditionalFormatting>
  <conditionalFormatting sqref="J10:J11">
    <cfRule type="colorScale" priority="216">
      <colorScale>
        <cfvo type="min"/>
        <cfvo type="max"/>
        <color rgb="FFFCFCFF"/>
        <color rgb="FF63BE7B"/>
      </colorScale>
    </cfRule>
  </conditionalFormatting>
  <conditionalFormatting sqref="J13:J15">
    <cfRule type="colorScale" priority="210">
      <colorScale>
        <cfvo type="min"/>
        <cfvo type="max"/>
        <color rgb="FFFCFCFF"/>
        <color rgb="FF63BE7B"/>
      </colorScale>
    </cfRule>
  </conditionalFormatting>
  <conditionalFormatting sqref="J13:J15">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J13:J18 J29:J30">
    <cfRule type="colorScale" priority="214">
      <colorScale>
        <cfvo type="min"/>
        <cfvo type="max"/>
        <color rgb="FFFCFCFF"/>
        <color rgb="FF63BE7B"/>
      </colorScale>
    </cfRule>
  </conditionalFormatting>
  <conditionalFormatting sqref="J14:J15">
    <cfRule type="colorScale" priority="208">
      <colorScale>
        <cfvo type="min"/>
        <cfvo type="max"/>
        <color rgb="FFFCFCFF"/>
        <color rgb="FF63BE7B"/>
      </colorScale>
    </cfRule>
  </conditionalFormatting>
  <conditionalFormatting sqref="J14:J15">
    <cfRule type="colorScale" priority="209">
      <colorScale>
        <cfvo type="min"/>
        <cfvo type="max"/>
        <color rgb="FFFCFCFF"/>
        <color rgb="FF63BE7B"/>
      </colorScale>
    </cfRule>
  </conditionalFormatting>
  <conditionalFormatting sqref="J29:J30">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J17:J18">
    <cfRule type="colorScale" priority="198">
      <colorScale>
        <cfvo type="min"/>
        <cfvo type="max"/>
        <color rgb="FFFCFCFF"/>
        <color rgb="FF63BE7B"/>
      </colorScale>
    </cfRule>
  </conditionalFormatting>
  <conditionalFormatting sqref="J17:J18">
    <cfRule type="colorScale" priority="197">
      <colorScale>
        <cfvo type="min"/>
        <cfvo type="max"/>
        <color rgb="FFFCFCFF"/>
        <color rgb="FF63BE7B"/>
      </colorScale>
    </cfRule>
  </conditionalFormatting>
  <conditionalFormatting sqref="J17:J18">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onditionalFormatting>
  <conditionalFormatting sqref="J19:J21">
    <cfRule type="colorScale" priority="187">
      <colorScale>
        <cfvo type="min"/>
        <cfvo type="max"/>
        <color rgb="FFFCFCFF"/>
        <color rgb="FF63BE7B"/>
      </colorScale>
    </cfRule>
  </conditionalFormatting>
  <conditionalFormatting sqref="J19:J21">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J19:J21">
    <cfRule type="colorScale" priority="196">
      <colorScale>
        <cfvo type="min"/>
        <cfvo type="percentile" val="50"/>
        <cfvo type="max"/>
        <color rgb="FFF8696B"/>
        <color rgb="FFFCFCFF"/>
        <color rgb="FF63BE7B"/>
      </colorScale>
    </cfRule>
  </conditionalFormatting>
  <conditionalFormatting sqref="J19:J21">
    <cfRule type="colorScale" priority="186">
      <colorScale>
        <cfvo type="min"/>
        <cfvo type="max"/>
        <color rgb="FFFCFCFF"/>
        <color rgb="FF63BE7B"/>
      </colorScale>
    </cfRule>
  </conditionalFormatting>
  <conditionalFormatting sqref="J19:J21">
    <cfRule type="colorScale" priority="188">
      <colorScale>
        <cfvo type="min"/>
        <cfvo type="max"/>
        <color rgb="FFFCFCFF"/>
        <color rgb="FF63BE7B"/>
      </colorScale>
    </cfRule>
  </conditionalFormatting>
  <conditionalFormatting sqref="J19:J21">
    <cfRule type="colorScale" priority="189">
      <colorScale>
        <cfvo type="min"/>
        <cfvo type="max"/>
        <color rgb="FFFCFCFF"/>
        <color rgb="FF63BE7B"/>
      </colorScale>
    </cfRule>
  </conditionalFormatting>
  <conditionalFormatting sqref="J19:J20">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FEB84"/>
        <color rgb="FF63BE7B"/>
      </colorScale>
    </cfRule>
    <cfRule type="colorScale" priority="193">
      <colorScale>
        <cfvo type="min"/>
        <cfvo type="max"/>
        <color rgb="FFFFEF9C"/>
        <color rgb="FF63BE7B"/>
      </colorScale>
    </cfRule>
  </conditionalFormatting>
  <conditionalFormatting sqref="J22:J23">
    <cfRule type="colorScale" priority="178">
      <colorScale>
        <cfvo type="min"/>
        <cfvo type="max"/>
        <color rgb="FFFCFCFF"/>
        <color rgb="FF63BE7B"/>
      </colorScale>
    </cfRule>
  </conditionalFormatting>
  <conditionalFormatting sqref="J22:J23">
    <cfRule type="colorScale" priority="179">
      <colorScale>
        <cfvo type="min"/>
        <cfvo type="max"/>
        <color rgb="FFFCFCFF"/>
        <color rgb="FF63BE7B"/>
      </colorScale>
    </cfRule>
  </conditionalFormatting>
  <conditionalFormatting sqref="J22:J23">
    <cfRule type="colorScale" priority="180">
      <colorScale>
        <cfvo type="min"/>
        <cfvo type="max"/>
        <color rgb="FFFCFCFF"/>
        <color rgb="FF63BE7B"/>
      </colorScale>
    </cfRule>
  </conditionalFormatting>
  <conditionalFormatting sqref="J22:J23">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onditionalFormatting>
  <conditionalFormatting sqref="J22:J23">
    <cfRule type="colorScale" priority="183">
      <colorScale>
        <cfvo type="min"/>
        <cfvo type="percentile" val="50"/>
        <cfvo type="max"/>
        <color rgb="FFF8696B"/>
        <color rgb="FFFCFCFF"/>
        <color rgb="FF63BE7B"/>
      </colorScale>
    </cfRule>
  </conditionalFormatting>
  <conditionalFormatting sqref="J22:J23">
    <cfRule type="colorScale" priority="184">
      <colorScale>
        <cfvo type="min"/>
        <cfvo type="max"/>
        <color rgb="FFFCFCFF"/>
        <color rgb="FF63BE7B"/>
      </colorScale>
    </cfRule>
  </conditionalFormatting>
  <conditionalFormatting sqref="J22:J23">
    <cfRule type="colorScale" priority="185">
      <colorScale>
        <cfvo type="min"/>
        <cfvo type="max"/>
        <color rgb="FFFCFCFF"/>
        <color rgb="FF63BE7B"/>
      </colorScale>
    </cfRule>
  </conditionalFormatting>
  <conditionalFormatting sqref="J22:J23">
    <cfRule type="colorScale" priority="177">
      <colorScale>
        <cfvo type="min"/>
        <cfvo type="max"/>
        <color rgb="FFFCFCFF"/>
        <color rgb="FF63BE7B"/>
      </colorScale>
    </cfRule>
  </conditionalFormatting>
  <conditionalFormatting sqref="J2:J6 J8:J23 J29:J33">
    <cfRule type="colorScale" priority="176">
      <colorScale>
        <cfvo type="min"/>
        <cfvo type="max"/>
        <color rgb="FFFCFCFF"/>
        <color rgb="FF63BE7B"/>
      </colorScale>
    </cfRule>
  </conditionalFormatting>
  <conditionalFormatting sqref="J2:J6 J8:J26 J29:J33">
    <cfRule type="colorScale" priority="175">
      <colorScale>
        <cfvo type="min"/>
        <cfvo type="max"/>
        <color rgb="FFFCFCFF"/>
        <color rgb="FF63BE7B"/>
      </colorScale>
    </cfRule>
  </conditionalFormatting>
  <conditionalFormatting sqref="J2:J6 J8:J33">
    <cfRule type="colorScale" priority="174">
      <colorScale>
        <cfvo type="min"/>
        <cfvo type="max"/>
        <color rgb="FFFCFCFF"/>
        <color rgb="FF63BE7B"/>
      </colorScale>
    </cfRule>
  </conditionalFormatting>
  <conditionalFormatting sqref="J13:J16 J29:J30">
    <cfRule type="colorScale" priority="226">
      <colorScale>
        <cfvo type="min"/>
        <cfvo type="max"/>
        <color rgb="FFFCFCFF"/>
        <color rgb="FF63BE7B"/>
      </colorScale>
    </cfRule>
  </conditionalFormatting>
  <conditionalFormatting sqref="J2:J33">
    <cfRule type="colorScale" priority="173">
      <colorScale>
        <cfvo type="min"/>
        <cfvo type="max"/>
        <color rgb="FFFCFCFF"/>
        <color rgb="FF63BE7B"/>
      </colorScale>
    </cfRule>
  </conditionalFormatting>
  <conditionalFormatting sqref="K2:K3 K31:K32">
    <cfRule type="colorScale" priority="170">
      <colorScale>
        <cfvo type="min"/>
        <cfvo type="max"/>
        <color rgb="FFFCFCFF"/>
        <color rgb="FF63BE7B"/>
      </colorScale>
    </cfRule>
  </conditionalFormatting>
  <conditionalFormatting sqref="K2:K3 K31:K32">
    <cfRule type="colorScale" priority="171">
      <colorScale>
        <cfvo type="min"/>
        <cfvo type="max"/>
        <color rgb="FFFCFCFF"/>
        <color rgb="FF63BE7B"/>
      </colorScale>
    </cfRule>
  </conditionalFormatting>
  <conditionalFormatting sqref="K9:K11">
    <cfRule type="colorScale" priority="163">
      <colorScale>
        <cfvo type="min"/>
        <cfvo type="max"/>
        <color rgb="FFFCFCFF"/>
        <color rgb="FF63BE7B"/>
      </colorScale>
    </cfRule>
  </conditionalFormatting>
  <conditionalFormatting sqref="K9:K1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K9:K11">
    <cfRule type="colorScale" priority="166">
      <colorScale>
        <cfvo type="min"/>
        <cfvo type="percentile" val="50"/>
        <cfvo type="max"/>
        <color rgb="FFF8696B"/>
        <color rgb="FFFCFCFF"/>
        <color rgb="FF63BE7B"/>
      </colorScale>
    </cfRule>
  </conditionalFormatting>
  <conditionalFormatting sqref="K9:K12">
    <cfRule type="colorScale" priority="167">
      <colorScale>
        <cfvo type="min"/>
        <cfvo type="max"/>
        <color rgb="FFFCFCFF"/>
        <color rgb="FF63BE7B"/>
      </colorScale>
    </cfRule>
  </conditionalFormatting>
  <conditionalFormatting sqref="K9:K18 K29:K30">
    <cfRule type="colorScale" priority="168">
      <colorScale>
        <cfvo type="min"/>
        <cfvo type="max"/>
        <color rgb="FFFCFCFF"/>
        <color rgb="FF63BE7B"/>
      </colorScale>
    </cfRule>
  </conditionalFormatting>
  <conditionalFormatting sqref="K9:K21 K29:K30">
    <cfRule type="colorScale" priority="169">
      <colorScale>
        <cfvo type="min"/>
        <cfvo type="max"/>
        <color rgb="FFFCFCFF"/>
        <color rgb="FF63BE7B"/>
      </colorScale>
    </cfRule>
  </conditionalFormatting>
  <conditionalFormatting sqref="K10:K11">
    <cfRule type="colorScale" priority="161">
      <colorScale>
        <cfvo type="min"/>
        <cfvo type="max"/>
        <color rgb="FFFCFCFF"/>
        <color rgb="FF63BE7B"/>
      </colorScale>
    </cfRule>
  </conditionalFormatting>
  <conditionalFormatting sqref="K10:K11">
    <cfRule type="colorScale" priority="162">
      <colorScale>
        <cfvo type="min"/>
        <cfvo type="max"/>
        <color rgb="FFFCFCFF"/>
        <color rgb="FF63BE7B"/>
      </colorScale>
    </cfRule>
  </conditionalFormatting>
  <conditionalFormatting sqref="K13:K15">
    <cfRule type="colorScale" priority="156">
      <colorScale>
        <cfvo type="min"/>
        <cfvo type="max"/>
        <color rgb="FFFCFCFF"/>
        <color rgb="FF63BE7B"/>
      </colorScale>
    </cfRule>
  </conditionalFormatting>
  <conditionalFormatting sqref="K13:K15">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onditionalFormatting>
  <conditionalFormatting sqref="K13:K18 K29:K30">
    <cfRule type="colorScale" priority="160">
      <colorScale>
        <cfvo type="min"/>
        <cfvo type="max"/>
        <color rgb="FFFCFCFF"/>
        <color rgb="FF63BE7B"/>
      </colorScale>
    </cfRule>
  </conditionalFormatting>
  <conditionalFormatting sqref="K14:K15">
    <cfRule type="colorScale" priority="154">
      <colorScale>
        <cfvo type="min"/>
        <cfvo type="max"/>
        <color rgb="FFFCFCFF"/>
        <color rgb="FF63BE7B"/>
      </colorScale>
    </cfRule>
  </conditionalFormatting>
  <conditionalFormatting sqref="K14:K15">
    <cfRule type="colorScale" priority="155">
      <colorScale>
        <cfvo type="min"/>
        <cfvo type="max"/>
        <color rgb="FFFCFCFF"/>
        <color rgb="FF63BE7B"/>
      </colorScale>
    </cfRule>
  </conditionalFormatting>
  <conditionalFormatting sqref="K29:K30">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onditionalFormatting>
  <conditionalFormatting sqref="K17:K18">
    <cfRule type="colorScale" priority="144">
      <colorScale>
        <cfvo type="min"/>
        <cfvo type="max"/>
        <color rgb="FFFCFCFF"/>
        <color rgb="FF63BE7B"/>
      </colorScale>
    </cfRule>
  </conditionalFormatting>
  <conditionalFormatting sqref="K17:K18">
    <cfRule type="colorScale" priority="143">
      <colorScale>
        <cfvo type="min"/>
        <cfvo type="max"/>
        <color rgb="FFFCFCFF"/>
        <color rgb="FF63BE7B"/>
      </colorScale>
    </cfRule>
  </conditionalFormatting>
  <conditionalFormatting sqref="K17:K18">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K19:K21">
    <cfRule type="colorScale" priority="133">
      <colorScale>
        <cfvo type="min"/>
        <cfvo type="max"/>
        <color rgb="FFFCFCFF"/>
        <color rgb="FF63BE7B"/>
      </colorScale>
    </cfRule>
  </conditionalFormatting>
  <conditionalFormatting sqref="K19:K21">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onditionalFormatting>
  <conditionalFormatting sqref="K19:K21">
    <cfRule type="colorScale" priority="142">
      <colorScale>
        <cfvo type="min"/>
        <cfvo type="percentile" val="50"/>
        <cfvo type="max"/>
        <color rgb="FFF8696B"/>
        <color rgb="FFFCFCFF"/>
        <color rgb="FF63BE7B"/>
      </colorScale>
    </cfRule>
  </conditionalFormatting>
  <conditionalFormatting sqref="K19:K21">
    <cfRule type="colorScale" priority="132">
      <colorScale>
        <cfvo type="min"/>
        <cfvo type="max"/>
        <color rgb="FFFCFCFF"/>
        <color rgb="FF63BE7B"/>
      </colorScale>
    </cfRule>
  </conditionalFormatting>
  <conditionalFormatting sqref="K19:K21">
    <cfRule type="colorScale" priority="134">
      <colorScale>
        <cfvo type="min"/>
        <cfvo type="max"/>
        <color rgb="FFFCFCFF"/>
        <color rgb="FF63BE7B"/>
      </colorScale>
    </cfRule>
  </conditionalFormatting>
  <conditionalFormatting sqref="K19:K21">
    <cfRule type="colorScale" priority="135">
      <colorScale>
        <cfvo type="min"/>
        <cfvo type="max"/>
        <color rgb="FFFCFCFF"/>
        <color rgb="FF63BE7B"/>
      </colorScale>
    </cfRule>
  </conditionalFormatting>
  <conditionalFormatting sqref="K19:K20">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K22:K23">
    <cfRule type="colorScale" priority="124">
      <colorScale>
        <cfvo type="min"/>
        <cfvo type="max"/>
        <color rgb="FFFCFCFF"/>
        <color rgb="FF63BE7B"/>
      </colorScale>
    </cfRule>
  </conditionalFormatting>
  <conditionalFormatting sqref="K22:K23">
    <cfRule type="colorScale" priority="125">
      <colorScale>
        <cfvo type="min"/>
        <cfvo type="max"/>
        <color rgb="FFFCFCFF"/>
        <color rgb="FF63BE7B"/>
      </colorScale>
    </cfRule>
  </conditionalFormatting>
  <conditionalFormatting sqref="K22:K23">
    <cfRule type="colorScale" priority="126">
      <colorScale>
        <cfvo type="min"/>
        <cfvo type="max"/>
        <color rgb="FFFCFCFF"/>
        <color rgb="FF63BE7B"/>
      </colorScale>
    </cfRule>
  </conditionalFormatting>
  <conditionalFormatting sqref="K22:K23">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onditionalFormatting>
  <conditionalFormatting sqref="K22:K23">
    <cfRule type="colorScale" priority="129">
      <colorScale>
        <cfvo type="min"/>
        <cfvo type="percentile" val="50"/>
        <cfvo type="max"/>
        <color rgb="FFF8696B"/>
        <color rgb="FFFCFCFF"/>
        <color rgb="FF63BE7B"/>
      </colorScale>
    </cfRule>
  </conditionalFormatting>
  <conditionalFormatting sqref="K22:K23">
    <cfRule type="colorScale" priority="130">
      <colorScale>
        <cfvo type="min"/>
        <cfvo type="max"/>
        <color rgb="FFFCFCFF"/>
        <color rgb="FF63BE7B"/>
      </colorScale>
    </cfRule>
  </conditionalFormatting>
  <conditionalFormatting sqref="K22:K23">
    <cfRule type="colorScale" priority="131">
      <colorScale>
        <cfvo type="min"/>
        <cfvo type="max"/>
        <color rgb="FFFCFCFF"/>
        <color rgb="FF63BE7B"/>
      </colorScale>
    </cfRule>
  </conditionalFormatting>
  <conditionalFormatting sqref="K22:K23">
    <cfRule type="colorScale" priority="123">
      <colorScale>
        <cfvo type="min"/>
        <cfvo type="max"/>
        <color rgb="FFFCFCFF"/>
        <color rgb="FF63BE7B"/>
      </colorScale>
    </cfRule>
  </conditionalFormatting>
  <conditionalFormatting sqref="K2:K6 K8:K23 K29:K33">
    <cfRule type="colorScale" priority="122">
      <colorScale>
        <cfvo type="min"/>
        <cfvo type="max"/>
        <color rgb="FFFCFCFF"/>
        <color rgb="FF63BE7B"/>
      </colorScale>
    </cfRule>
  </conditionalFormatting>
  <conditionalFormatting sqref="K2:K6 K8:K26 K29:K33">
    <cfRule type="colorScale" priority="121">
      <colorScale>
        <cfvo type="min"/>
        <cfvo type="max"/>
        <color rgb="FFFCFCFF"/>
        <color rgb="FF63BE7B"/>
      </colorScale>
    </cfRule>
  </conditionalFormatting>
  <conditionalFormatting sqref="K2:K6 K8:K33">
    <cfRule type="colorScale" priority="120">
      <colorScale>
        <cfvo type="min"/>
        <cfvo type="max"/>
        <color rgb="FFFCFCFF"/>
        <color rgb="FF63BE7B"/>
      </colorScale>
    </cfRule>
  </conditionalFormatting>
  <conditionalFormatting sqref="K13:K16 K29:K30">
    <cfRule type="colorScale" priority="172">
      <colorScale>
        <cfvo type="min"/>
        <cfvo type="max"/>
        <color rgb="FFFCFCFF"/>
        <color rgb="FF63BE7B"/>
      </colorScale>
    </cfRule>
  </conditionalFormatting>
  <conditionalFormatting sqref="K2:K33">
    <cfRule type="colorScale" priority="119">
      <colorScale>
        <cfvo type="min"/>
        <cfvo type="max"/>
        <color rgb="FFFCFCFF"/>
        <color rgb="FF63BE7B"/>
      </colorScale>
    </cfRule>
  </conditionalFormatting>
  <conditionalFormatting sqref="L2:L3 L31:L32">
    <cfRule type="colorScale" priority="116">
      <colorScale>
        <cfvo type="min"/>
        <cfvo type="max"/>
        <color rgb="FFFCFCFF"/>
        <color rgb="FF63BE7B"/>
      </colorScale>
    </cfRule>
  </conditionalFormatting>
  <conditionalFormatting sqref="L2:L3 L31:L32">
    <cfRule type="colorScale" priority="117">
      <colorScale>
        <cfvo type="min"/>
        <cfvo type="max"/>
        <color rgb="FFFCFCFF"/>
        <color rgb="FF63BE7B"/>
      </colorScale>
    </cfRule>
  </conditionalFormatting>
  <conditionalFormatting sqref="L9:L11">
    <cfRule type="colorScale" priority="109">
      <colorScale>
        <cfvo type="min"/>
        <cfvo type="max"/>
        <color rgb="FFFCFCFF"/>
        <color rgb="FF63BE7B"/>
      </colorScale>
    </cfRule>
  </conditionalFormatting>
  <conditionalFormatting sqref="L9:L11">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onditionalFormatting>
  <conditionalFormatting sqref="L9:L11">
    <cfRule type="colorScale" priority="112">
      <colorScale>
        <cfvo type="min"/>
        <cfvo type="percentile" val="50"/>
        <cfvo type="max"/>
        <color rgb="FFF8696B"/>
        <color rgb="FFFCFCFF"/>
        <color rgb="FF63BE7B"/>
      </colorScale>
    </cfRule>
  </conditionalFormatting>
  <conditionalFormatting sqref="L9:L12">
    <cfRule type="colorScale" priority="113">
      <colorScale>
        <cfvo type="min"/>
        <cfvo type="max"/>
        <color rgb="FFFCFCFF"/>
        <color rgb="FF63BE7B"/>
      </colorScale>
    </cfRule>
  </conditionalFormatting>
  <conditionalFormatting sqref="L9:L18 L29:L30">
    <cfRule type="colorScale" priority="114">
      <colorScale>
        <cfvo type="min"/>
        <cfvo type="max"/>
        <color rgb="FFFCFCFF"/>
        <color rgb="FF63BE7B"/>
      </colorScale>
    </cfRule>
  </conditionalFormatting>
  <conditionalFormatting sqref="L9:L21 L29:L30">
    <cfRule type="colorScale" priority="115">
      <colorScale>
        <cfvo type="min"/>
        <cfvo type="max"/>
        <color rgb="FFFCFCFF"/>
        <color rgb="FF63BE7B"/>
      </colorScale>
    </cfRule>
  </conditionalFormatting>
  <conditionalFormatting sqref="L10:L11">
    <cfRule type="colorScale" priority="107">
      <colorScale>
        <cfvo type="min"/>
        <cfvo type="max"/>
        <color rgb="FFFCFCFF"/>
        <color rgb="FF63BE7B"/>
      </colorScale>
    </cfRule>
  </conditionalFormatting>
  <conditionalFormatting sqref="L10:L11">
    <cfRule type="colorScale" priority="108">
      <colorScale>
        <cfvo type="min"/>
        <cfvo type="max"/>
        <color rgb="FFFCFCFF"/>
        <color rgb="FF63BE7B"/>
      </colorScale>
    </cfRule>
  </conditionalFormatting>
  <conditionalFormatting sqref="L13:L15">
    <cfRule type="colorScale" priority="102">
      <colorScale>
        <cfvo type="min"/>
        <cfvo type="max"/>
        <color rgb="FFFCFCFF"/>
        <color rgb="FF63BE7B"/>
      </colorScale>
    </cfRule>
  </conditionalFormatting>
  <conditionalFormatting sqref="L13:L15">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CFCFF"/>
        <color rgb="FF63BE7B"/>
      </colorScale>
    </cfRule>
  </conditionalFormatting>
  <conditionalFormatting sqref="L13:L18 L29:L30">
    <cfRule type="colorScale" priority="106">
      <colorScale>
        <cfvo type="min"/>
        <cfvo type="max"/>
        <color rgb="FFFCFCFF"/>
        <color rgb="FF63BE7B"/>
      </colorScale>
    </cfRule>
  </conditionalFormatting>
  <conditionalFormatting sqref="L14:L15">
    <cfRule type="colorScale" priority="100">
      <colorScale>
        <cfvo type="min"/>
        <cfvo type="max"/>
        <color rgb="FFFCFCFF"/>
        <color rgb="FF63BE7B"/>
      </colorScale>
    </cfRule>
  </conditionalFormatting>
  <conditionalFormatting sqref="L14:L15">
    <cfRule type="colorScale" priority="101">
      <colorScale>
        <cfvo type="min"/>
        <cfvo type="max"/>
        <color rgb="FFFCFCFF"/>
        <color rgb="FF63BE7B"/>
      </colorScale>
    </cfRule>
  </conditionalFormatting>
  <conditionalFormatting sqref="L29:L30">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fRule type="colorScale" priority="99">
      <colorScale>
        <cfvo type="min"/>
        <cfvo type="percentile" val="50"/>
        <cfvo type="max"/>
        <color rgb="FFF8696B"/>
        <color rgb="FFFCFCFF"/>
        <color rgb="FF63BE7B"/>
      </colorScale>
    </cfRule>
  </conditionalFormatting>
  <conditionalFormatting sqref="L17:L18">
    <cfRule type="colorScale" priority="90">
      <colorScale>
        <cfvo type="min"/>
        <cfvo type="max"/>
        <color rgb="FFFCFCFF"/>
        <color rgb="FF63BE7B"/>
      </colorScale>
    </cfRule>
  </conditionalFormatting>
  <conditionalFormatting sqref="L17:L18">
    <cfRule type="colorScale" priority="89">
      <colorScale>
        <cfvo type="min"/>
        <cfvo type="max"/>
        <color rgb="FFFCFCFF"/>
        <color rgb="FF63BE7B"/>
      </colorScale>
    </cfRule>
  </conditionalFormatting>
  <conditionalFormatting sqref="L17:L18">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onditionalFormatting>
  <conditionalFormatting sqref="L19:L21">
    <cfRule type="colorScale" priority="79">
      <colorScale>
        <cfvo type="min"/>
        <cfvo type="max"/>
        <color rgb="FFFCFCFF"/>
        <color rgb="FF63BE7B"/>
      </colorScale>
    </cfRule>
  </conditionalFormatting>
  <conditionalFormatting sqref="L19:L21">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onditionalFormatting>
  <conditionalFormatting sqref="L19:L21">
    <cfRule type="colorScale" priority="88">
      <colorScale>
        <cfvo type="min"/>
        <cfvo type="percentile" val="50"/>
        <cfvo type="max"/>
        <color rgb="FFF8696B"/>
        <color rgb="FFFCFCFF"/>
        <color rgb="FF63BE7B"/>
      </colorScale>
    </cfRule>
  </conditionalFormatting>
  <conditionalFormatting sqref="L19:L21">
    <cfRule type="colorScale" priority="78">
      <colorScale>
        <cfvo type="min"/>
        <cfvo type="max"/>
        <color rgb="FFFCFCFF"/>
        <color rgb="FF63BE7B"/>
      </colorScale>
    </cfRule>
  </conditionalFormatting>
  <conditionalFormatting sqref="L19:L21">
    <cfRule type="colorScale" priority="80">
      <colorScale>
        <cfvo type="min"/>
        <cfvo type="max"/>
        <color rgb="FFFCFCFF"/>
        <color rgb="FF63BE7B"/>
      </colorScale>
    </cfRule>
  </conditionalFormatting>
  <conditionalFormatting sqref="L19:L21">
    <cfRule type="colorScale" priority="81">
      <colorScale>
        <cfvo type="min"/>
        <cfvo type="max"/>
        <color rgb="FFFCFCFF"/>
        <color rgb="FF63BE7B"/>
      </colorScale>
    </cfRule>
  </conditionalFormatting>
  <conditionalFormatting sqref="L19:L20">
    <cfRule type="colorScale" priority="82">
      <colorScale>
        <cfvo type="min"/>
        <cfvo type="max"/>
        <color rgb="FFFCFCFF"/>
        <color rgb="FF63BE7B"/>
      </colorScale>
    </cfRule>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fRule type="colorScale" priority="85">
      <colorScale>
        <cfvo type="min"/>
        <cfvo type="max"/>
        <color rgb="FFFFEF9C"/>
        <color rgb="FF63BE7B"/>
      </colorScale>
    </cfRule>
  </conditionalFormatting>
  <conditionalFormatting sqref="L22:L23">
    <cfRule type="colorScale" priority="70">
      <colorScale>
        <cfvo type="min"/>
        <cfvo type="max"/>
        <color rgb="FFFCFCFF"/>
        <color rgb="FF63BE7B"/>
      </colorScale>
    </cfRule>
  </conditionalFormatting>
  <conditionalFormatting sqref="L22:L23">
    <cfRule type="colorScale" priority="71">
      <colorScale>
        <cfvo type="min"/>
        <cfvo type="max"/>
        <color rgb="FFFCFCFF"/>
        <color rgb="FF63BE7B"/>
      </colorScale>
    </cfRule>
  </conditionalFormatting>
  <conditionalFormatting sqref="L22:L23">
    <cfRule type="colorScale" priority="72">
      <colorScale>
        <cfvo type="min"/>
        <cfvo type="max"/>
        <color rgb="FFFCFCFF"/>
        <color rgb="FF63BE7B"/>
      </colorScale>
    </cfRule>
  </conditionalFormatting>
  <conditionalFormatting sqref="L22:L23">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onditionalFormatting>
  <conditionalFormatting sqref="L22:L23">
    <cfRule type="colorScale" priority="75">
      <colorScale>
        <cfvo type="min"/>
        <cfvo type="percentile" val="50"/>
        <cfvo type="max"/>
        <color rgb="FFF8696B"/>
        <color rgb="FFFCFCFF"/>
        <color rgb="FF63BE7B"/>
      </colorScale>
    </cfRule>
  </conditionalFormatting>
  <conditionalFormatting sqref="L22:L23">
    <cfRule type="colorScale" priority="76">
      <colorScale>
        <cfvo type="min"/>
        <cfvo type="max"/>
        <color rgb="FFFCFCFF"/>
        <color rgb="FF63BE7B"/>
      </colorScale>
    </cfRule>
  </conditionalFormatting>
  <conditionalFormatting sqref="L22:L23">
    <cfRule type="colorScale" priority="77">
      <colorScale>
        <cfvo type="min"/>
        <cfvo type="max"/>
        <color rgb="FFFCFCFF"/>
        <color rgb="FF63BE7B"/>
      </colorScale>
    </cfRule>
  </conditionalFormatting>
  <conditionalFormatting sqref="L22:L23">
    <cfRule type="colorScale" priority="69">
      <colorScale>
        <cfvo type="min"/>
        <cfvo type="max"/>
        <color rgb="FFFCFCFF"/>
        <color rgb="FF63BE7B"/>
      </colorScale>
    </cfRule>
  </conditionalFormatting>
  <conditionalFormatting sqref="L2:L6 L8:L23 L29:L33">
    <cfRule type="colorScale" priority="68">
      <colorScale>
        <cfvo type="min"/>
        <cfvo type="max"/>
        <color rgb="FFFCFCFF"/>
        <color rgb="FF63BE7B"/>
      </colorScale>
    </cfRule>
  </conditionalFormatting>
  <conditionalFormatting sqref="L2:L6 L8:L26 L29:L33">
    <cfRule type="colorScale" priority="67">
      <colorScale>
        <cfvo type="min"/>
        <cfvo type="max"/>
        <color rgb="FFFCFCFF"/>
        <color rgb="FF63BE7B"/>
      </colorScale>
    </cfRule>
  </conditionalFormatting>
  <conditionalFormatting sqref="L2:L6 L8:L33">
    <cfRule type="colorScale" priority="66">
      <colorScale>
        <cfvo type="min"/>
        <cfvo type="max"/>
        <color rgb="FFFCFCFF"/>
        <color rgb="FF63BE7B"/>
      </colorScale>
    </cfRule>
  </conditionalFormatting>
  <conditionalFormatting sqref="L13:L16 L29:L30">
    <cfRule type="colorScale" priority="118">
      <colorScale>
        <cfvo type="min"/>
        <cfvo type="max"/>
        <color rgb="FFFCFCFF"/>
        <color rgb="FF63BE7B"/>
      </colorScale>
    </cfRule>
  </conditionalFormatting>
  <conditionalFormatting sqref="L2:L33">
    <cfRule type="colorScale" priority="65">
      <colorScale>
        <cfvo type="min"/>
        <cfvo type="max"/>
        <color rgb="FFFCFCFF"/>
        <color rgb="FF63BE7B"/>
      </colorScale>
    </cfRule>
  </conditionalFormatting>
  <conditionalFormatting sqref="M2:M3 M31:M32">
    <cfRule type="colorScale" priority="62">
      <colorScale>
        <cfvo type="min"/>
        <cfvo type="max"/>
        <color rgb="FFFCFCFF"/>
        <color rgb="FF63BE7B"/>
      </colorScale>
    </cfRule>
  </conditionalFormatting>
  <conditionalFormatting sqref="M2:M3 M31:M32">
    <cfRule type="colorScale" priority="63">
      <colorScale>
        <cfvo type="min"/>
        <cfvo type="max"/>
        <color rgb="FFFCFCFF"/>
        <color rgb="FF63BE7B"/>
      </colorScale>
    </cfRule>
  </conditionalFormatting>
  <conditionalFormatting sqref="M9:M11">
    <cfRule type="colorScale" priority="55">
      <colorScale>
        <cfvo type="min"/>
        <cfvo type="max"/>
        <color rgb="FFFCFCFF"/>
        <color rgb="FF63BE7B"/>
      </colorScale>
    </cfRule>
  </conditionalFormatting>
  <conditionalFormatting sqref="M9:M11">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onditionalFormatting>
  <conditionalFormatting sqref="M9:M11">
    <cfRule type="colorScale" priority="58">
      <colorScale>
        <cfvo type="min"/>
        <cfvo type="percentile" val="50"/>
        <cfvo type="max"/>
        <color rgb="FFF8696B"/>
        <color rgb="FFFCFCFF"/>
        <color rgb="FF63BE7B"/>
      </colorScale>
    </cfRule>
  </conditionalFormatting>
  <conditionalFormatting sqref="M9:M12">
    <cfRule type="colorScale" priority="59">
      <colorScale>
        <cfvo type="min"/>
        <cfvo type="max"/>
        <color rgb="FFFCFCFF"/>
        <color rgb="FF63BE7B"/>
      </colorScale>
    </cfRule>
  </conditionalFormatting>
  <conditionalFormatting sqref="M9:M18 M29:M30">
    <cfRule type="colorScale" priority="60">
      <colorScale>
        <cfvo type="min"/>
        <cfvo type="max"/>
        <color rgb="FFFCFCFF"/>
        <color rgb="FF63BE7B"/>
      </colorScale>
    </cfRule>
  </conditionalFormatting>
  <conditionalFormatting sqref="M9:M21 M29:M30">
    <cfRule type="colorScale" priority="61">
      <colorScale>
        <cfvo type="min"/>
        <cfvo type="max"/>
        <color rgb="FFFCFCFF"/>
        <color rgb="FF63BE7B"/>
      </colorScale>
    </cfRule>
  </conditionalFormatting>
  <conditionalFormatting sqref="M10:M11">
    <cfRule type="colorScale" priority="53">
      <colorScale>
        <cfvo type="min"/>
        <cfvo type="max"/>
        <color rgb="FFFCFCFF"/>
        <color rgb="FF63BE7B"/>
      </colorScale>
    </cfRule>
  </conditionalFormatting>
  <conditionalFormatting sqref="M10:M11">
    <cfRule type="colorScale" priority="54">
      <colorScale>
        <cfvo type="min"/>
        <cfvo type="max"/>
        <color rgb="FFFCFCFF"/>
        <color rgb="FF63BE7B"/>
      </colorScale>
    </cfRule>
  </conditionalFormatting>
  <conditionalFormatting sqref="M13:M15">
    <cfRule type="colorScale" priority="48">
      <colorScale>
        <cfvo type="min"/>
        <cfvo type="max"/>
        <color rgb="FFFCFCFF"/>
        <color rgb="FF63BE7B"/>
      </colorScale>
    </cfRule>
  </conditionalFormatting>
  <conditionalFormatting sqref="M13:M15">
    <cfRule type="colorScale" priority="49">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CFCFF"/>
        <color rgb="FF63BE7B"/>
      </colorScale>
    </cfRule>
  </conditionalFormatting>
  <conditionalFormatting sqref="M13:M18 M29:M30">
    <cfRule type="colorScale" priority="52">
      <colorScale>
        <cfvo type="min"/>
        <cfvo type="max"/>
        <color rgb="FFFCFCFF"/>
        <color rgb="FF63BE7B"/>
      </colorScale>
    </cfRule>
  </conditionalFormatting>
  <conditionalFormatting sqref="M14:M15">
    <cfRule type="colorScale" priority="46">
      <colorScale>
        <cfvo type="min"/>
        <cfvo type="max"/>
        <color rgb="FFFCFCFF"/>
        <color rgb="FF63BE7B"/>
      </colorScale>
    </cfRule>
  </conditionalFormatting>
  <conditionalFormatting sqref="M14:M15">
    <cfRule type="colorScale" priority="47">
      <colorScale>
        <cfvo type="min"/>
        <cfvo type="max"/>
        <color rgb="FFFCFCFF"/>
        <color rgb="FF63BE7B"/>
      </colorScale>
    </cfRule>
  </conditionalFormatting>
  <conditionalFormatting sqref="M29:M30">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CFCFF"/>
        <color rgb="FF63BE7B"/>
      </colorScale>
    </cfRule>
  </conditionalFormatting>
  <conditionalFormatting sqref="M17:M18">
    <cfRule type="colorScale" priority="36">
      <colorScale>
        <cfvo type="min"/>
        <cfvo type="max"/>
        <color rgb="FFFCFCFF"/>
        <color rgb="FF63BE7B"/>
      </colorScale>
    </cfRule>
  </conditionalFormatting>
  <conditionalFormatting sqref="M17:M18">
    <cfRule type="colorScale" priority="35">
      <colorScale>
        <cfvo type="min"/>
        <cfvo type="max"/>
        <color rgb="FFFCFCFF"/>
        <color rgb="FF63BE7B"/>
      </colorScale>
    </cfRule>
  </conditionalFormatting>
  <conditionalFormatting sqref="M17:M18">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onditionalFormatting>
  <conditionalFormatting sqref="M19:M21">
    <cfRule type="colorScale" priority="25">
      <colorScale>
        <cfvo type="min"/>
        <cfvo type="max"/>
        <color rgb="FFFCFCFF"/>
        <color rgb="FF63BE7B"/>
      </colorScale>
    </cfRule>
  </conditionalFormatting>
  <conditionalFormatting sqref="M19:M21">
    <cfRule type="colorScale" priority="32">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M19:M21">
    <cfRule type="colorScale" priority="34">
      <colorScale>
        <cfvo type="min"/>
        <cfvo type="percentile" val="50"/>
        <cfvo type="max"/>
        <color rgb="FFF8696B"/>
        <color rgb="FFFCFCFF"/>
        <color rgb="FF63BE7B"/>
      </colorScale>
    </cfRule>
  </conditionalFormatting>
  <conditionalFormatting sqref="M19:M21">
    <cfRule type="colorScale" priority="24">
      <colorScale>
        <cfvo type="min"/>
        <cfvo type="max"/>
        <color rgb="FFFCFCFF"/>
        <color rgb="FF63BE7B"/>
      </colorScale>
    </cfRule>
  </conditionalFormatting>
  <conditionalFormatting sqref="M19:M21">
    <cfRule type="colorScale" priority="26">
      <colorScale>
        <cfvo type="min"/>
        <cfvo type="max"/>
        <color rgb="FFFCFCFF"/>
        <color rgb="FF63BE7B"/>
      </colorScale>
    </cfRule>
  </conditionalFormatting>
  <conditionalFormatting sqref="M19:M21">
    <cfRule type="colorScale" priority="27">
      <colorScale>
        <cfvo type="min"/>
        <cfvo type="max"/>
        <color rgb="FFFCFCFF"/>
        <color rgb="FF63BE7B"/>
      </colorScale>
    </cfRule>
  </conditionalFormatting>
  <conditionalFormatting sqref="M19:M20">
    <cfRule type="colorScale" priority="28">
      <colorScale>
        <cfvo type="min"/>
        <cfvo type="max"/>
        <color rgb="FFFCFCFF"/>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fRule type="colorScale" priority="31">
      <colorScale>
        <cfvo type="min"/>
        <cfvo type="max"/>
        <color rgb="FFFFEF9C"/>
        <color rgb="FF63BE7B"/>
      </colorScale>
    </cfRule>
  </conditionalFormatting>
  <conditionalFormatting sqref="M22:M23">
    <cfRule type="colorScale" priority="16">
      <colorScale>
        <cfvo type="min"/>
        <cfvo type="max"/>
        <color rgb="FFFCFCFF"/>
        <color rgb="FF63BE7B"/>
      </colorScale>
    </cfRule>
  </conditionalFormatting>
  <conditionalFormatting sqref="M22:M23">
    <cfRule type="colorScale" priority="17">
      <colorScale>
        <cfvo type="min"/>
        <cfvo type="max"/>
        <color rgb="FFFCFCFF"/>
        <color rgb="FF63BE7B"/>
      </colorScale>
    </cfRule>
  </conditionalFormatting>
  <conditionalFormatting sqref="M22:M23">
    <cfRule type="colorScale" priority="18">
      <colorScale>
        <cfvo type="min"/>
        <cfvo type="max"/>
        <color rgb="FFFCFCFF"/>
        <color rgb="FF63BE7B"/>
      </colorScale>
    </cfRule>
  </conditionalFormatting>
  <conditionalFormatting sqref="M22:M23">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onditionalFormatting>
  <conditionalFormatting sqref="M22:M23">
    <cfRule type="colorScale" priority="21">
      <colorScale>
        <cfvo type="min"/>
        <cfvo type="percentile" val="50"/>
        <cfvo type="max"/>
        <color rgb="FFF8696B"/>
        <color rgb="FFFCFCFF"/>
        <color rgb="FF63BE7B"/>
      </colorScale>
    </cfRule>
  </conditionalFormatting>
  <conditionalFormatting sqref="M22:M23">
    <cfRule type="colorScale" priority="22">
      <colorScale>
        <cfvo type="min"/>
        <cfvo type="max"/>
        <color rgb="FFFCFCFF"/>
        <color rgb="FF63BE7B"/>
      </colorScale>
    </cfRule>
  </conditionalFormatting>
  <conditionalFormatting sqref="M22:M23">
    <cfRule type="colorScale" priority="23">
      <colorScale>
        <cfvo type="min"/>
        <cfvo type="max"/>
        <color rgb="FFFCFCFF"/>
        <color rgb="FF63BE7B"/>
      </colorScale>
    </cfRule>
  </conditionalFormatting>
  <conditionalFormatting sqref="M22:M23">
    <cfRule type="colorScale" priority="15">
      <colorScale>
        <cfvo type="min"/>
        <cfvo type="max"/>
        <color rgb="FFFCFCFF"/>
        <color rgb="FF63BE7B"/>
      </colorScale>
    </cfRule>
  </conditionalFormatting>
  <conditionalFormatting sqref="M2:M6 M8:M23 M29:M33">
    <cfRule type="colorScale" priority="14">
      <colorScale>
        <cfvo type="min"/>
        <cfvo type="max"/>
        <color rgb="FFFCFCFF"/>
        <color rgb="FF63BE7B"/>
      </colorScale>
    </cfRule>
  </conditionalFormatting>
  <conditionalFormatting sqref="M2:M6 M8:M26 M29:M33">
    <cfRule type="colorScale" priority="13">
      <colorScale>
        <cfvo type="min"/>
        <cfvo type="max"/>
        <color rgb="FFFCFCFF"/>
        <color rgb="FF63BE7B"/>
      </colorScale>
    </cfRule>
  </conditionalFormatting>
  <conditionalFormatting sqref="M2:M6 M8:M33">
    <cfRule type="colorScale" priority="12">
      <colorScale>
        <cfvo type="min"/>
        <cfvo type="max"/>
        <color rgb="FFFCFCFF"/>
        <color rgb="FF63BE7B"/>
      </colorScale>
    </cfRule>
  </conditionalFormatting>
  <conditionalFormatting sqref="M13:M16 M29:M30">
    <cfRule type="colorScale" priority="64">
      <colorScale>
        <cfvo type="min"/>
        <cfvo type="max"/>
        <color rgb="FFFCFCFF"/>
        <color rgb="FF63BE7B"/>
      </colorScale>
    </cfRule>
  </conditionalFormatting>
  <conditionalFormatting sqref="M2:M33">
    <cfRule type="colorScale" priority="11">
      <colorScale>
        <cfvo type="min"/>
        <cfvo type="max"/>
        <color rgb="FFFCFCFF"/>
        <color rgb="FF63BE7B"/>
      </colorScale>
    </cfRule>
  </conditionalFormatting>
  <hyperlinks>
    <hyperlink ref="A5" r:id="rId1" display="Technology/Software/VeriSign.xlsx" xr:uid="{1F56B279-E1BE-3148-A5D6-4043A46A64FA}"/>
    <hyperlink ref="A20" r:id="rId2" display="Technology/Software/Automatic Data Processing.xlsx" xr:uid="{1B88DA44-E218-5F4A-88C6-24F4CAC6EE4B}"/>
    <hyperlink ref="A6" r:id="rId3" display="Technology/Software/Qualys.xlsx" xr:uid="{D183B4BE-07CC-9742-8ECC-3B60575D6DE0}"/>
    <hyperlink ref="A27" r:id="rId4" display="Technology/Software/MongoDB.xlsx" xr:uid="{D83D4BBB-CF32-5B4D-9AF2-A8EFF7F9CE4F}"/>
    <hyperlink ref="A17" r:id="rId5" display="Technology/Software/ServiceNow.xlsx" xr:uid="{0BDBDC6C-58F4-AA49-9857-C52B9FBDA1B9}"/>
    <hyperlink ref="A12" r:id="rId6" display="Technology/Software/Cadence Design Systems.xlsx" xr:uid="{3B9F422D-F4C2-754E-8ACD-27C19D3F5AEC}"/>
    <hyperlink ref="A16" r:id="rId7" display="Technology/Software/Synopsys.xlsx" xr:uid="{F76BE386-F4DE-0343-8D0B-13F405DA0790}"/>
    <hyperlink ref="A24" r:id="rId8" display="Technology/Software/Global-E.xlsx" xr:uid="{EA7E5667-3856-CC4E-8233-456F13D6DF25}"/>
    <hyperlink ref="A15" r:id="rId9" display="Technology/Software/Constellation Software.xlsx" xr:uid="{1CB51E27-FD43-ED46-8389-0046806C1197}"/>
    <hyperlink ref="A8" r:id="rId10" display="Financials/Fair Isaac Corporation.xlsx" xr:uid="{5C406C0F-8354-B244-914B-8444439E1D8C}"/>
    <hyperlink ref="A14" r:id="rId11" display="Technology/Software/MercadoLibre.xlsx" xr:uid="{2F98A22F-4EB5-B844-98E9-A0F024EEE741}"/>
    <hyperlink ref="A3" r:id="rId12" display="Technology/Software/dLocal.xlsx" xr:uid="{A5310A8B-4789-0345-869F-A660624F9259}"/>
    <hyperlink ref="A25" r:id="rId13" display="Technology/Software/Datadog.xlsx" xr:uid="{F1BC55E9-9609-6741-BC47-6A0447E71F5D}"/>
    <hyperlink ref="A21" r:id="rId14" display="Technology/Software/Crowdstrike.xlsx" xr:uid="{9D978690-FC3F-D541-8AD1-52EE5A1E17E7}"/>
    <hyperlink ref="A13" r:id="rId15" display="Technology/Software/Twilio.xlsx" xr:uid="{48A8A6F8-C433-FB43-954D-AAD0834D8FC7}"/>
    <hyperlink ref="A29" r:id="rId16" display="Technology/Software/Snowflake.xlsx" xr:uid="{32F410CC-4D09-3342-92FA-904ACE40E908}"/>
    <hyperlink ref="A22" r:id="rId17" display="Technology/Software/ZScaler.xlsx" xr:uid="{59F10B28-8D2B-8C45-BAAB-0BD65B2E089C}"/>
    <hyperlink ref="A23" r:id="rId18" display="Technology/Software/Verisk Analytics.xlsx" xr:uid="{EB251596-14C3-8F44-AA98-71E50C7E586D}"/>
    <hyperlink ref="A31" r:id="rId19" display="Technology/Software/Palantir.xlsx" xr:uid="{843F02C4-0A3C-5B41-B78C-79763F18E44E}"/>
    <hyperlink ref="A10" r:id="rId20" display="Technology/Software/Elastic.xlsx" xr:uid="{18990265-2C9F-EC4D-B8DF-C2D6A9FE40C7}"/>
    <hyperlink ref="A19" r:id="rId21" display="Technology/Software/Manhattan Associates.xlsx" xr:uid="{53CA7AEA-45D7-4C4B-BD36-048ACB101B2B}"/>
    <hyperlink ref="A28" r:id="rId22" display="Technology/Software/Amazon.xlsx" xr:uid="{E46DA801-2DFB-C449-8138-8866C138E8E9}"/>
    <hyperlink ref="A2" r:id="rId23" display="Technology/Software/Check Point Software.xlsx" xr:uid="{368362BD-2C61-4C4E-81FC-1F91CA0A7FE0}"/>
    <hyperlink ref="A11" r:id="rId24" display="Technology/Software/Alphabet.xlsx" xr:uid="{A5B03A04-1CBB-4944-8BB2-41D943FF8A48}"/>
    <hyperlink ref="A18" r:id="rId25" display="Technology/Software/Roper Technologies.xlsx" xr:uid="{26369435-E7A6-AE43-B7B5-10410F23E072}"/>
    <hyperlink ref="A9" r:id="rId26" display="Technology/Software/Airbnb.xlsx" xr:uid="{4691E770-5923-614D-BD55-BBECC221F563}"/>
    <hyperlink ref="A30" r:id="rId27" display="Technology/Software/Copart.xlsx" xr:uid="{FCA0E9E1-1265-834D-9B20-E33C83CD7A71}"/>
    <hyperlink ref="A33" r:id="rId28" display="Technology/Software/Confluent.xlsx" xr:uid="{CB760317-08F8-B040-81B9-7E3C799717C1}"/>
    <hyperlink ref="A32" r:id="rId29" display="Technology/Software/SentinelOne.xlsx" xr:uid="{F667BE2E-0227-AE43-AC95-18405D1F0C96}"/>
    <hyperlink ref="A26" r:id="rId30" display="Technology/Software/GitLab.xlsx" xr:uid="{40092F29-C132-104B-B79D-235CB447AF4B}"/>
    <hyperlink ref="A7" r:id="rId31" display="Technology/Software/Palo Alto Networks.xlsx" xr:uid="{E9CFD3A4-8A7E-1E40-A56A-F59757AF013D}"/>
    <hyperlink ref="A4" r:id="rId32" display="Technology/Software/Fortinet.xlsx" xr:uid="{579BF8CA-E537-6942-A8FE-E79905B7E7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tabSelected="1" topLeftCell="H1" zoomScale="80" zoomScaleNormal="80" workbookViewId="0">
      <pane ySplit="1" topLeftCell="A2" activePane="bottomLeft" state="frozen"/>
      <selection pane="bottomLeft" activeCell="V10" sqref="V10"/>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33">
        <v>#VALUE!</v>
      </c>
      <c r="B2" s="13" cm="1">
        <f t="array" ref="B2">_FV(A2,"Price")</f>
        <v>450.05</v>
      </c>
      <c r="C2" s="13">
        <f>'[33]Sheet 1'!$AB$116</f>
        <v>268.8223066950618</v>
      </c>
      <c r="D2" s="4">
        <f>'[33]Sheet 1'!$AB$118</f>
        <v>-0.38210291294290033</v>
      </c>
      <c r="E2" s="4">
        <f>'[33]Sheet 1'!$Z$4</f>
        <v>2.2293230289069932E-3</v>
      </c>
      <c r="F2" s="4">
        <f>'[33]Sheet 1'!$AA$4</f>
        <v>1.0093052569140655</v>
      </c>
      <c r="G2" s="4">
        <f>'[33]Sheet 1'!$AH$107</f>
        <v>0.38530942311311728</v>
      </c>
      <c r="H2" s="4">
        <f>'[33]Sheet 1'!$Z$29</f>
        <v>-0.55209187858900743</v>
      </c>
      <c r="I2" s="4">
        <f>'[33]Sheet 1'!$AA$29</f>
        <v>5.166895604395604</v>
      </c>
      <c r="J2" s="4">
        <f>'[33]Sheet 1'!$AG$22</f>
        <v>1.2415091467258181</v>
      </c>
      <c r="K2" s="4">
        <f>'[33]Sheet 1'!$Z$106</f>
        <v>-0.53172651254303982</v>
      </c>
      <c r="L2" s="4">
        <f>'[33]Sheet 1'!$AA$106</f>
        <v>5.4254201680672267</v>
      </c>
      <c r="M2" s="4">
        <f>'[33]Sheet 1'!$AF$106</f>
        <v>1.3263766083805322</v>
      </c>
      <c r="N2" s="4">
        <f t="shared" ref="N2:N19" si="0">SUM(D2,G2,M2,J2,Q2,R2,S2,T2,U2)/9</f>
        <v>0.48581583826483637</v>
      </c>
      <c r="O2" s="26">
        <f>'[33]Sheet 1'!$AG$19</f>
        <v>19.288695363383088</v>
      </c>
      <c r="P2" s="26">
        <f>'[33]Sheet 1'!$AH$19</f>
        <v>38.810112484686492</v>
      </c>
      <c r="Q2" s="23">
        <f>'[33]Sheet 1'!$AI$22</f>
        <v>2.3404768190635798E-2</v>
      </c>
      <c r="R2" s="4">
        <f>'[33]Sheet 1'!$AF$7</f>
        <v>0.70499999999999996</v>
      </c>
      <c r="S2" s="4">
        <f>'[33]Sheet 1'!$AH$7</f>
        <v>0.49700178970091702</v>
      </c>
      <c r="T2" s="4">
        <f>'[33]Sheet 1'!$AI$7</f>
        <v>0.45144744367977269</v>
      </c>
      <c r="U2" s="4">
        <f>'[33]Sheet 1'!$AH$13</f>
        <v>0.12439627753563436</v>
      </c>
      <c r="V2" s="27">
        <f>'[33]Sheet 1'!$AI$13</f>
        <v>0.8633545993393964</v>
      </c>
      <c r="W2" s="4">
        <f>'[33]Sheet 1'!$AF$16</f>
        <v>-2.3333519741318988E-3</v>
      </c>
      <c r="X2" s="5">
        <f>'[33]Sheet 1'!$AH$102</f>
        <v>1045428000000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4"/>
      <c r="AD2" s="25"/>
    </row>
    <row r="3" spans="1:35" ht="50" customHeight="1">
      <c r="A3" s="2" t="e" vm="34">
        <v>#VALUE!</v>
      </c>
      <c r="B3" s="13" cm="1">
        <f t="array" ref="B3">_FV(A3,"Price")</f>
        <v>255</v>
      </c>
      <c r="C3" s="13">
        <f>[93]Model!$K$6</f>
        <v>532.65797166641698</v>
      </c>
      <c r="D3" s="4">
        <f>[93]Model!$K$7</f>
        <v>1.0888547908486941</v>
      </c>
      <c r="E3" s="4">
        <f>[93]Model!$E$11</f>
        <v>0.37092884488921407</v>
      </c>
      <c r="F3" s="4">
        <f>[93]Model!$F$11</f>
        <v>0.47540205758925191</v>
      </c>
      <c r="G3" s="4">
        <f>[93]Model!$K$11</f>
        <v>0.25750687921343629</v>
      </c>
      <c r="H3" s="4">
        <f>[93]Model!$E$13</f>
        <v>1.2443234220428319</v>
      </c>
      <c r="I3" s="4">
        <f>[93]Model!$F$13</f>
        <v>0.58437995118734753</v>
      </c>
      <c r="J3" s="4">
        <f>[93]Model!$K$13</f>
        <v>0.28188069657938031</v>
      </c>
      <c r="K3" s="4">
        <f>[93]Model!$E$15</f>
        <v>-2.3994265747941608</v>
      </c>
      <c r="L3" s="4">
        <f>[93]Model!$F$15</f>
        <v>-0.5866366602947154</v>
      </c>
      <c r="M3" s="4">
        <f>[93]Model!$K$15</f>
        <v>0.55795440402595209</v>
      </c>
      <c r="N3" s="4">
        <f t="shared" si="0"/>
        <v>0.3132679540315611</v>
      </c>
      <c r="O3" s="26">
        <f>[93]Model!$A$6</f>
        <v>1.2836365366317792</v>
      </c>
      <c r="P3" s="26">
        <f>[93]Model!$A$7</f>
        <v>13.304753451676529</v>
      </c>
      <c r="Q3" s="23">
        <f>[93]Model!$C$7</f>
        <v>2.0606299597806542E-2</v>
      </c>
      <c r="R3" s="4">
        <f>[93]Model!$C$3</f>
        <v>0.18010000000000001</v>
      </c>
      <c r="S3" s="4">
        <f>[93]Model!$C$5</f>
        <v>8.9800000000000005E-2</v>
      </c>
      <c r="T3" s="4">
        <f>[93]Model!$C$6</f>
        <v>9.0393128248235907E-2</v>
      </c>
      <c r="U3" s="4">
        <f>[93]Model!$E$7</f>
        <v>0.2523153877705448</v>
      </c>
      <c r="V3" s="27">
        <f>[93]Model!$G$7</f>
        <v>0.14719927795271198</v>
      </c>
      <c r="W3" s="4">
        <f>[93]Model!$G$3</f>
        <v>1.0362265793095937E-2</v>
      </c>
      <c r="X3" s="18">
        <f>[93]Model!$A$3</f>
        <v>13491020000</v>
      </c>
      <c r="Y3" s="10" t="str" cm="1">
        <f t="array" ref="Y3">_FV(A3,"Industry")</f>
        <v>Computers, Phones &amp; Household Electronics</v>
      </c>
      <c r="Z3" s="16"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4"/>
      <c r="AD3" s="6"/>
      <c r="AI3" s="6"/>
    </row>
    <row r="4" spans="1:35" ht="50" customHeight="1">
      <c r="A4" s="2" t="e" vm="35">
        <v>#VALUE!</v>
      </c>
      <c r="B4" s="13" cm="1">
        <f t="array" ref="B4">_FV(A4,"Price")</f>
        <v>16.8</v>
      </c>
      <c r="C4" s="13">
        <f>[34]Model!$K$6</f>
        <v>31.411091824117499</v>
      </c>
      <c r="D4" s="4">
        <f>[34]Model!$K$7</f>
        <v>0.8369059546267541</v>
      </c>
      <c r="E4" s="4">
        <f>[34]Model!$E$11</f>
        <v>0.1799237809948746</v>
      </c>
      <c r="F4" s="4">
        <f>[34]Model!$F$11</f>
        <v>0.14670685601171551</v>
      </c>
      <c r="G4" s="4">
        <f>[34]Model!$K$11</f>
        <v>0.13228912074299265</v>
      </c>
      <c r="H4" s="4">
        <f>[34]Model!$E$13</f>
        <v>0.7635472431162611</v>
      </c>
      <c r="I4" s="4">
        <f>[34]Model!$F$13</f>
        <v>1.6372415913108078</v>
      </c>
      <c r="J4" s="4">
        <f>[34]Model!$K$13</f>
        <v>0.47228227391506933</v>
      </c>
      <c r="K4" s="4">
        <f>[34]Model!$E$15</f>
        <v>-5.0868188520936108E-4</v>
      </c>
      <c r="L4" s="4">
        <f>[34]Model!$F$15</f>
        <v>0.56170478004037205</v>
      </c>
      <c r="M4" s="4">
        <f>[34]Model!$K$15</f>
        <v>0.23433025592609996</v>
      </c>
      <c r="N4" s="4">
        <f t="shared" si="0"/>
        <v>0.31592968272426719</v>
      </c>
      <c r="O4" s="26">
        <f>[34]Model!$A$6</f>
        <v>1.4717350764119601</v>
      </c>
      <c r="P4" s="26">
        <f>[34]Model!$A$7</f>
        <v>10.757461340456532</v>
      </c>
      <c r="Q4" s="23">
        <f>[34]Model!$C$7</f>
        <v>0.12329786585119057</v>
      </c>
      <c r="R4" s="4">
        <f>[34]Model!$C$3</f>
        <v>0.57500000000000007</v>
      </c>
      <c r="S4" s="4">
        <f>[34]Model!$C$5</f>
        <v>5.9500000000000004E-2</v>
      </c>
      <c r="T4" s="4">
        <f>[34]Model!$C$6</f>
        <v>0.19035735576256388</v>
      </c>
      <c r="U4" s="4">
        <f>[34]Model!$E$7</f>
        <v>0.21940431769373375</v>
      </c>
      <c r="V4" s="27">
        <f>[34]Model!$G$7</f>
        <v>2.2664194189392903</v>
      </c>
      <c r="W4" s="4">
        <f>[34]Model!$G$3</f>
        <v>1.7825812957948467E-2</v>
      </c>
      <c r="X4" s="5">
        <f>[34]Model!$O$20</f>
        <v>2214961290</v>
      </c>
      <c r="Y4" s="10" t="str" cm="1">
        <f t="array" ref="Y4">_FV(A4,"Industry")</f>
        <v>Communications &amp; Networking</v>
      </c>
      <c r="Z4" s="16"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4"/>
      <c r="AD4" s="6"/>
      <c r="AE4" s="6"/>
    </row>
    <row r="5" spans="1:35" ht="50" customHeight="1">
      <c r="A5" s="2" t="e" vm="36">
        <v>#VALUE!</v>
      </c>
      <c r="B5" s="13" cm="1">
        <f t="array" ref="B5">_FV(A5,"Price")</f>
        <v>212.49</v>
      </c>
      <c r="C5" s="13">
        <f>'[35]Sheet 1'!$O$116</f>
        <v>134.14230976723826</v>
      </c>
      <c r="D5" s="4">
        <f>'[35]Sheet 1'!$O$118</f>
        <v>-0.3662967225659568</v>
      </c>
      <c r="E5" s="4">
        <f>'[35]Sheet 1'!$M$4</f>
        <v>0.48617876912671032</v>
      </c>
      <c r="F5" s="4">
        <f>'[35]Sheet 1'!$N$4</f>
        <v>0.2626360609041587</v>
      </c>
      <c r="G5" s="4">
        <f>'[35]Sheet 1'!$U$107</f>
        <v>0.12521309204642547</v>
      </c>
      <c r="H5" s="4">
        <f>'[35]Sheet 1'!$M$29</f>
        <v>0.60841953537712845</v>
      </c>
      <c r="I5" s="4">
        <f>'[35]Sheet 1'!$N$29</f>
        <v>0.36937075491368976</v>
      </c>
      <c r="J5" s="4">
        <f>'[35]Sheet 1'!$T$22</f>
        <v>0.17684386197874469</v>
      </c>
      <c r="K5" s="4">
        <f>'[35]Sheet 1'!$M$106</f>
        <v>-0.52879867945159398</v>
      </c>
      <c r="L5" s="4">
        <f>'[35]Sheet 1'!$N$106</f>
        <v>3.00295424270755</v>
      </c>
      <c r="M5" s="4">
        <f>'[35]Sheet 1'!$S$106</f>
        <v>0.70272951667710326</v>
      </c>
      <c r="N5" s="4">
        <f t="shared" si="0"/>
        <v>0.24896794832304733</v>
      </c>
      <c r="O5" s="26">
        <f>'[35]Sheet 1'!$T$19</f>
        <v>11.845990854663775</v>
      </c>
      <c r="P5" s="26">
        <f>'[35]Sheet 1'!$U$19</f>
        <v>35.384460803455724</v>
      </c>
      <c r="Q5" s="23">
        <f>'[35]Sheet 1'!$V$22</f>
        <v>2.7375929529635912E-2</v>
      </c>
      <c r="R5" s="4">
        <f>'[35]Sheet 1'!$S$7</f>
        <v>0.60599999999999998</v>
      </c>
      <c r="S5" s="4">
        <f>'[35]Sheet 1'!$U$7</f>
        <v>0.33477946493130872</v>
      </c>
      <c r="T5" s="4">
        <f>'[35]Sheet 1'!$V$7</f>
        <v>0.324295010845987</v>
      </c>
      <c r="U5" s="4">
        <f>'[35]Sheet 1'!$U$13</f>
        <v>0.30977138146417776</v>
      </c>
      <c r="V5" s="27">
        <f>'[35]Sheet 1'!$V$13</f>
        <v>0.38674981886356846</v>
      </c>
      <c r="W5" s="4">
        <f>'[35]Sheet 1'!$S$16</f>
        <v>4.3644380616636029E-4</v>
      </c>
      <c r="X5" s="5">
        <f>'[35]Sheet 1'!$U$102</f>
        <v>65532021408</v>
      </c>
      <c r="Y5" s="10" t="str" cm="1">
        <f t="array" ref="Y5">_FV(A5,"Industry")</f>
        <v>Communications &amp; Networking</v>
      </c>
      <c r="Z5" s="16"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4"/>
      <c r="AD5" s="6"/>
    </row>
    <row r="6" spans="1:35" ht="50" customHeight="1">
      <c r="A6" s="2" t="e" vm="37">
        <v>#VALUE!</v>
      </c>
      <c r="B6" s="13" cm="1">
        <f t="array" ref="B6">_FV(A6,"Price")</f>
        <v>36.799999999999997</v>
      </c>
      <c r="C6" s="13">
        <f>'[36]Sheet 1'!$G$116</f>
        <v>34.526221484671325</v>
      </c>
      <c r="D6" s="4">
        <f>'[36]Sheet 1'!$G$118</f>
        <v>-6.1787459655670451E-2</v>
      </c>
      <c r="E6" s="4">
        <f>'[36]Sheet 1'!$E$4</f>
        <v>0.3484848484848484</v>
      </c>
      <c r="F6" s="4">
        <f>'[36]Sheet 1'!$F$4</f>
        <v>0.12359550561797761</v>
      </c>
      <c r="G6" s="4">
        <f>'[36]Sheet 1'!$M$107</f>
        <v>0.31378052389580879</v>
      </c>
      <c r="H6" s="4">
        <f>'[36]Sheet 1'!$E$29</f>
        <v>9.3333333333333268E-2</v>
      </c>
      <c r="I6" s="4">
        <f>'[36]Sheet 1'!$F$29</f>
        <v>-7.975609756097561</v>
      </c>
      <c r="J6" s="4">
        <f>'[36]Sheet 1'!$L$22</f>
        <v>0.41970912177976993</v>
      </c>
      <c r="K6" s="4">
        <f>'[36]Sheet 1'!$E$106</f>
        <v>-4.6052631578947345E-2</v>
      </c>
      <c r="L6" s="4">
        <f>'[36]Sheet 1'!$F$106</f>
        <v>0.29655172413793096</v>
      </c>
      <c r="M6" s="4">
        <f>'[36]Sheet 1'!$K$106</f>
        <v>0.45587833439018671</v>
      </c>
      <c r="N6" s="4">
        <f t="shared" si="0"/>
        <v>0.24205053951647848</v>
      </c>
      <c r="O6" s="26">
        <f>'[36]Sheet 1'!$L$19</f>
        <v>14.118271428571429</v>
      </c>
      <c r="P6" s="26">
        <f>'[36]Sheet 1'!$M$19</f>
        <v>51.832814685314688</v>
      </c>
      <c r="Q6" s="23">
        <f>'[36]Sheet 1'!$N$22</f>
        <v>1.902296821039403E-2</v>
      </c>
      <c r="R6" s="4">
        <f>'[36]Sheet 1'!$K$7</f>
        <v>0.49340000000000001</v>
      </c>
      <c r="S6" s="4">
        <f>'[36]Sheet 1'!$M$7</f>
        <v>0.27238095238095239</v>
      </c>
      <c r="T6" s="4">
        <f>'[36]Sheet 1'!$N$7</f>
        <v>0.26857142857142857</v>
      </c>
      <c r="U6" s="4">
        <f>'[36]Sheet 1'!$M$13</f>
        <v>-2.5010139245640124E-3</v>
      </c>
      <c r="V6" s="27">
        <f>'[36]Sheet 1'!$N$13</f>
        <v>4.3733946194403135E-2</v>
      </c>
      <c r="W6" s="4">
        <f>'[36]Sheet 1'!$K$16</f>
        <v>0</v>
      </c>
      <c r="X6" s="5">
        <f>'[36]Sheet 1'!$M$102</f>
        <v>29648370000</v>
      </c>
      <c r="Y6" s="10" t="str" cm="1">
        <f t="array" ref="Y6">_FV(A6,"Industry")</f>
        <v>Integrated Hardware &amp; Software</v>
      </c>
      <c r="Z6" s="16"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4"/>
      <c r="AD6" s="6"/>
    </row>
    <row r="7" spans="1:35" ht="50" customHeight="1">
      <c r="A7" s="2" t="e" vm="38">
        <v>#VALUE!</v>
      </c>
      <c r="B7" s="13" cm="1">
        <f t="array" ref="B7">_FV(A7,"Price")</f>
        <v>882.68</v>
      </c>
      <c r="C7" s="13">
        <f>[37]Model!$K$6</f>
        <v>869.9998113478872</v>
      </c>
      <c r="D7" s="4">
        <f>[37]Model!$K$7</f>
        <v>3.7740125182364581E-2</v>
      </c>
      <c r="E7" s="4">
        <f>[37]Model!$E$11</f>
        <v>0.20958105646630232</v>
      </c>
      <c r="F7" s="4">
        <f>[37]Model!$F$11</f>
        <v>7.806523506912022E-2</v>
      </c>
      <c r="G7" s="4">
        <f>[37]Model!$K$11</f>
        <v>6.2732225116358453E-2</v>
      </c>
      <c r="H7" s="4">
        <f>[37]Model!$E$13</f>
        <v>0.70650237529691218</v>
      </c>
      <c r="I7" s="4">
        <f>[37]Model!$F$13</f>
        <v>0.59538929969551968</v>
      </c>
      <c r="J7" s="4">
        <f>[37]Model!$K$13</f>
        <v>0.1592905227304236</v>
      </c>
      <c r="K7" s="4">
        <f>[37]Model!$E$15</f>
        <v>0.17896558295994835</v>
      </c>
      <c r="L7" s="4">
        <f>[37]Model!$F$15</f>
        <v>6.7651967860751228E-2</v>
      </c>
      <c r="M7" s="4">
        <f>[37]Model!$K$15</f>
        <v>8.0191705431379573E-2</v>
      </c>
      <c r="N7" s="4">
        <f t="shared" si="0"/>
        <v>0.24461083562678404</v>
      </c>
      <c r="O7" s="26">
        <f>[37]Model!$A$6</f>
        <v>9.6667383712809052</v>
      </c>
      <c r="P7" s="26">
        <f>[37]Model!$A$7</f>
        <v>18.868035334532962</v>
      </c>
      <c r="Q7" s="23">
        <f>[37]Model!$C$7</f>
        <v>5.5285677830443192E-2</v>
      </c>
      <c r="R7" s="4">
        <f>[37]Model!$C$3</f>
        <v>0.68280000000000007</v>
      </c>
      <c r="S7" s="4">
        <f>[37]Model!$C$5</f>
        <v>0.39250000000000002</v>
      </c>
      <c r="T7" s="4">
        <f>[37]Model!$C$6</f>
        <v>0.53315117512833532</v>
      </c>
      <c r="U7" s="4">
        <f>[37]Model!$E$7</f>
        <v>0.19780608922175189</v>
      </c>
      <c r="V7" s="27">
        <f>[37]Model!$G$7</f>
        <v>1.7818288871778614</v>
      </c>
      <c r="W7" s="4">
        <f>[37]Model!$G$3</f>
        <v>6.2379534193363895E-3</v>
      </c>
      <c r="X7" s="5">
        <f>[37]Model!$A$3</f>
        <v>346020900000</v>
      </c>
      <c r="Y7" s="10" t="str" cm="1">
        <f t="array" ref="Y7">_FV(A7,"Industry")</f>
        <v>Semiconductors &amp; Semiconductor Equipment</v>
      </c>
      <c r="Z7" s="16" cm="1">
        <f t="array" ref="Z7">_FV(A7,"Year incorporated",TRUE)</f>
        <v>2018</v>
      </c>
      <c r="AA7" s="8" t="str" cm="1">
        <f t="array" ref="AA7">_FV(A7,"Description")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8" spans="1:35" ht="50" customHeight="1">
      <c r="A8" s="2" t="e" vm="39">
        <v>#VALUE!</v>
      </c>
      <c r="B8" s="13" cm="1">
        <f t="array" ref="B8">_FV(A8,"Price")</f>
        <v>150.22999999999999</v>
      </c>
      <c r="C8" s="13">
        <f>'[38]Sheet 1'!$AO$116</f>
        <v>165.71720898742117</v>
      </c>
      <c r="D8" s="4">
        <f>'[38]Sheet 1'!$AO$118</f>
        <v>0.15788994541238943</v>
      </c>
      <c r="E8" s="4">
        <f>'[38]Sheet 1'!$AM$4</f>
        <v>9.1801133885739183E-2</v>
      </c>
      <c r="F8" s="4">
        <f>'[38]Sheet 1'!$AN$4</f>
        <v>-0.10150788895546237</v>
      </c>
      <c r="G8" s="4">
        <f>'[38]Sheet 1'!$AU$107</f>
        <v>4.9852092330914921E-2</v>
      </c>
      <c r="H8" s="4">
        <f>'[38]Sheet 1'!$AM$29</f>
        <v>0.12614236066417805</v>
      </c>
      <c r="I8" s="4">
        <f>'[38]Sheet 1'!$AN$29</f>
        <v>-0.23042633443822147</v>
      </c>
      <c r="J8" s="4">
        <f>'[38]Sheet 1'!$AT$22</f>
        <v>5.7951056789383351E-2</v>
      </c>
      <c r="K8" s="4">
        <f>'[38]Sheet 1'!$AM$106</f>
        <v>-5.8945027009850604E-2</v>
      </c>
      <c r="L8" s="4">
        <f>'[38]Sheet 1'!$AN$106</f>
        <v>-0.28110754685125783</v>
      </c>
      <c r="M8" s="4">
        <f>'[38]Sheet 1'!$AS$106</f>
        <v>0.15770775942865348</v>
      </c>
      <c r="N8" s="4">
        <f t="shared" si="0"/>
        <v>0.23873865612970566</v>
      </c>
      <c r="O8" s="26">
        <f>'[38]Sheet 1'!$AT$19</f>
        <v>7.2232397888302309</v>
      </c>
      <c r="P8" s="26">
        <f>'[38]Sheet 1'!$AU$19</f>
        <v>19.305242833803653</v>
      </c>
      <c r="Q8" s="23">
        <f>'[38]Sheet 1'!$AV$22</f>
        <v>3.275833152539348E-2</v>
      </c>
      <c r="R8" s="4">
        <f>'[38]Sheet 1'!$AS$7</f>
        <v>0.64219999999999999</v>
      </c>
      <c r="S8" s="4">
        <f>'[38]Sheet 1'!$AU$7</f>
        <v>0.37415948874687416</v>
      </c>
      <c r="T8" s="4">
        <f>'[38]Sheet 1'!$AV$7</f>
        <v>0.23662128368991386</v>
      </c>
      <c r="U8" s="4">
        <f>'[38]Sheet 1'!$AU$13</f>
        <v>0.43950794724382819</v>
      </c>
      <c r="V8" s="27">
        <f>'[38]Sheet 1'!$AV$13</f>
        <v>0.86643342251492073</v>
      </c>
      <c r="W8" s="4">
        <f>'[38]Sheet 1'!$AS$16</f>
        <v>-1.5373103585659404E-2</v>
      </c>
      <c r="X8" s="5">
        <f>'[38]Sheet 1'!$AU$102</f>
        <v>129982200000</v>
      </c>
      <c r="Y8" s="10" t="str" cm="1">
        <f t="array" ref="Y8">_FV(A8,"Industry")</f>
        <v>Semiconductors &amp; Semiconductor Equipment</v>
      </c>
      <c r="Z8" s="16" cm="1">
        <f t="array" ref="Z8">_FV(A8,"Year incorporated",TRUE)</f>
        <v>1938</v>
      </c>
      <c r="AA8" s="8" t="str" cm="1">
        <f t="array" ref="AA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9" spans="1:35" ht="50" customHeight="1">
      <c r="A9" s="2" t="e" vm="40">
        <v>#VALUE!</v>
      </c>
      <c r="B9" s="13" cm="1">
        <f t="array" ref="B9">_FV(A9,"Price")</f>
        <v>80.81</v>
      </c>
      <c r="C9" s="13">
        <f>[39]Model!$K$6</f>
        <v>95.942310016359187</v>
      </c>
      <c r="D9" s="4">
        <f>[39]Model!$K$7</f>
        <v>0.16874540158800322</v>
      </c>
      <c r="E9" s="4">
        <f>[39]Model!$E$11</f>
        <v>0.68651979777851579</v>
      </c>
      <c r="F9" s="4">
        <f>[39]Model!$F$11</f>
        <v>-8.0884551707035568E-3</v>
      </c>
      <c r="G9" s="4">
        <f>[39]Model!$K$11</f>
        <v>0.14095714005943652</v>
      </c>
      <c r="H9" s="4">
        <f>[39]Model!$E$13</f>
        <v>1.7319679062764268</v>
      </c>
      <c r="I9" s="4">
        <f>[39]Model!$F$13</f>
        <v>0.5678399041679878</v>
      </c>
      <c r="J9" s="4">
        <f>[39]Model!$K$13</f>
        <v>0.24256417307424954</v>
      </c>
      <c r="K9" s="4">
        <f>[39]Model!$E$15</f>
        <v>1.3593424445779916</v>
      </c>
      <c r="L9" s="4">
        <f>[39]Model!$F$15</f>
        <v>-0.14528735169661855</v>
      </c>
      <c r="M9" s="4">
        <f>[39]Model!$K$15</f>
        <v>0.17196304371125076</v>
      </c>
      <c r="N9" s="4">
        <f t="shared" si="0"/>
        <v>0.2153703178360056</v>
      </c>
      <c r="O9" s="26">
        <f>[39]Model!$A$6</f>
        <v>4.8483953287197235</v>
      </c>
      <c r="P9" s="26">
        <f>[39]Model!$A$7</f>
        <v>17.992760834670946</v>
      </c>
      <c r="Q9" s="23">
        <f>[39]Model!$C$7</f>
        <v>4.8304592767091009E-2</v>
      </c>
      <c r="R9" s="4">
        <f>[39]Model!$C$3</f>
        <v>0.43920000000000003</v>
      </c>
      <c r="S9" s="4">
        <f>[39]Model!$C$5</f>
        <v>0.20480000000000001</v>
      </c>
      <c r="T9" s="4">
        <f>[39]Model!$C$6</f>
        <v>0.31217747190326189</v>
      </c>
      <c r="U9" s="4">
        <f>[39]Model!$E$7</f>
        <v>0.20962103742075724</v>
      </c>
      <c r="V9" s="27">
        <f>[39]Model!$G$7</f>
        <v>1.3309832436584079</v>
      </c>
      <c r="W9" s="4">
        <f>[39]Model!$G$3</f>
        <v>6.3746186123713855E-2</v>
      </c>
      <c r="X9" s="5">
        <f>[39]Model!$A$3</f>
        <v>11209490000</v>
      </c>
      <c r="Y9" s="10" t="str" cm="1">
        <f t="array" ref="Y9">_FV(A9,"Industry")</f>
        <v>Renewable Energy</v>
      </c>
      <c r="Z9" s="16"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1">
        <v>#VALUE!</v>
      </c>
      <c r="B10" s="13" cm="1">
        <f t="array" ref="B10">_FV(A10,"Price")</f>
        <v>176.65</v>
      </c>
      <c r="C10" s="13">
        <f>'[40]Sheet 1'!$AO$116</f>
        <v>138.40345322183791</v>
      </c>
      <c r="D10" s="4">
        <f>'[40]Sheet 1'!$AO$118</f>
        <v>-0.2205696163662898</v>
      </c>
      <c r="E10" s="4">
        <f>'[40]Sheet 1'!$AM$4</f>
        <v>7.7937876041846099E-2</v>
      </c>
      <c r="F10" s="4">
        <f>'[40]Sheet 1'!$AN$4</f>
        <v>-2.8727353877989859E-2</v>
      </c>
      <c r="G10" s="4">
        <f>'[40]Sheet 1'!$AU$107</f>
        <v>6.0884142525847305E-2</v>
      </c>
      <c r="H10" s="4">
        <f>'[40]Sheet 1'!$AM$29</f>
        <v>5.410857625686516E-2</v>
      </c>
      <c r="I10" s="4">
        <f>'[40]Sheet 1'!$AN$29</f>
        <v>-3.8405659148522564E-2</v>
      </c>
      <c r="J10" s="4">
        <f>'[40]Sheet 1'!$AT$22</f>
        <v>7.2733906431089262E-2</v>
      </c>
      <c r="K10" s="4">
        <f>'[40]Sheet 1'!$AM$106</f>
        <v>0.19891773261755952</v>
      </c>
      <c r="L10" s="4">
        <f>'[40]Sheet 1'!$AN$106</f>
        <v>-0.15508376479455865</v>
      </c>
      <c r="M10" s="4">
        <f>'[40]Sheet 1'!$AS$106</f>
        <v>4.6078419495873879E-2</v>
      </c>
      <c r="N10" s="4">
        <f t="shared" si="0"/>
        <v>0.18157650607253778</v>
      </c>
      <c r="O10" s="26">
        <f>'[40]Sheet 1'!$AT$19</f>
        <v>7.2484862169712798</v>
      </c>
      <c r="P10" s="26">
        <f>'[40]Sheet 1'!$AU$19</f>
        <v>29.014705882352938</v>
      </c>
      <c r="Q10" s="23">
        <f>'[40]Sheet 1'!$AV$22</f>
        <v>3.3917228592233457E-2</v>
      </c>
      <c r="R10" s="4">
        <f>'[40]Sheet 1'!$AS$7</f>
        <v>0.44519999999999998</v>
      </c>
      <c r="S10" s="4">
        <f>'[40]Sheet 1'!$AU$7</f>
        <v>0.25057441253263707</v>
      </c>
      <c r="T10" s="4">
        <f>'[40]Sheet 1'!$AV$7</f>
        <v>0.24584856396866842</v>
      </c>
      <c r="U10" s="4">
        <f>'[40]Sheet 1'!$AU$13</f>
        <v>0.69952149747278036</v>
      </c>
      <c r="V10" s="27">
        <f>'[40]Sheet 1'!$AV$13</f>
        <v>5.9615369434796337</v>
      </c>
      <c r="W10" s="4">
        <f>'[40]Sheet 1'!$AS$16</f>
        <v>-4.9070536893905711E-2</v>
      </c>
      <c r="X10" s="5">
        <f>'[40]Sheet 1'!$AU$102</f>
        <v>2776170221100</v>
      </c>
      <c r="Y10" s="10" t="str" cm="1">
        <f t="array" ref="Y10">_FV(A10,"Industry")</f>
        <v>Computers, Phones &amp; Household Electronics</v>
      </c>
      <c r="Z10" s="16"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2">
        <v>#VALUE!</v>
      </c>
      <c r="B11" s="13" cm="1">
        <f t="array" ref="B11">_FV(A11,"Price")</f>
        <v>597.70000000000005</v>
      </c>
      <c r="C11" s="13">
        <f>'[41]Sheet 1'!$AE$117</f>
        <v>456.2695152593144</v>
      </c>
      <c r="D11" s="4">
        <f>'[41]Sheet 1'!$AE$119</f>
        <v>-0.23277364173648163</v>
      </c>
      <c r="E11" s="4">
        <f>'[41]Sheet 1'!$AC$5</f>
        <v>0.137682016012036</v>
      </c>
      <c r="F11" s="4">
        <f>'[41]Sheet 1'!$AD$5</f>
        <v>0.2875116891949332</v>
      </c>
      <c r="G11" s="4">
        <f>'[41]Sheet 1'!$AK$108</f>
        <v>0.1513853665384724</v>
      </c>
      <c r="H11" s="4">
        <f>'[41]Sheet 1'!$AC$30</f>
        <v>-6.74802828392711E-2</v>
      </c>
      <c r="I11" s="4">
        <f>'[41]Sheet 1'!$AD$30</f>
        <v>0.39276730706135399</v>
      </c>
      <c r="J11" s="4">
        <f>'[41]Sheet 1'!$AJ$23</f>
        <v>0.23772105194512388</v>
      </c>
      <c r="K11" s="4">
        <f>'[41]Sheet 1'!$AC$107</f>
        <v>-0.2764120942910504</v>
      </c>
      <c r="L11" s="4">
        <f>'[41]Sheet 1'!$AD$107</f>
        <v>-5.6714335542378813E-2</v>
      </c>
      <c r="M11" s="4">
        <f>'[41]Sheet 1'!$AI$107</f>
        <v>0.18395325824202946</v>
      </c>
      <c r="N11" s="4">
        <f t="shared" si="0"/>
        <v>0.18055474481207182</v>
      </c>
      <c r="O11" s="26">
        <f>'[41]Sheet 1'!$AJ$20</f>
        <v>8.4484391621730683</v>
      </c>
      <c r="P11" s="26">
        <f>'[41]Sheet 1'!$AK$20</f>
        <v>30.141722287658684</v>
      </c>
      <c r="Q11" s="23">
        <f>'[41]Sheet 1'!$AL$23</f>
        <v>2.9355715637291703E-2</v>
      </c>
      <c r="R11" s="4">
        <f>'[41]Sheet 1'!$AI$8</f>
        <v>0.50539999999999996</v>
      </c>
      <c r="S11" s="4">
        <f>'[41]Sheet 1'!$AK$8</f>
        <v>0.28029052492571804</v>
      </c>
      <c r="T11" s="4">
        <f>'[41]Sheet 1'!$AL$8</f>
        <v>0.24800997762371152</v>
      </c>
      <c r="U11" s="4">
        <f>'[41]Sheet 1'!$AK$14</f>
        <v>0.2216504501327809</v>
      </c>
      <c r="V11" s="27">
        <f>'[41]Sheet 1'!$AL$14</f>
        <v>0.39885140963363147</v>
      </c>
      <c r="W11" s="4">
        <f>'[41]Sheet 1'!$AI$17</f>
        <v>-9.9987576959951977E-3</v>
      </c>
      <c r="X11" s="5">
        <f>'[41]Sheet 1'!$AK$102</f>
        <v>230312900000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43">
        <v>#VALUE!</v>
      </c>
      <c r="B12" s="13" cm="1">
        <f t="array" ref="B12">_FV(A12,"Price")</f>
        <v>91.79</v>
      </c>
      <c r="C12" s="13">
        <f>'[42]Sheet 1'!$AC$116</f>
        <v>68.812395994015972</v>
      </c>
      <c r="D12" s="4">
        <f>'[42]Sheet 1'!$AC$118</f>
        <v>-0.23947396116251141</v>
      </c>
      <c r="E12" s="4">
        <f>'[42]Sheet 1'!$AA$4</f>
        <v>0.42614961556996755</v>
      </c>
      <c r="F12" s="4">
        <f>'[42]Sheet 1'!$AB$4</f>
        <v>-7.4575438553961315E-2</v>
      </c>
      <c r="G12" s="4">
        <f>'[42]Sheet 1'!$AI$107</f>
        <v>9.1718874733007438E-2</v>
      </c>
      <c r="H12" s="4">
        <f>'[42]Sheet 1'!$AA$29</f>
        <v>0.71607066962073018</v>
      </c>
      <c r="I12" s="4">
        <f>'[42]Sheet 1'!$AB$29</f>
        <v>-0.23524760806804157</v>
      </c>
      <c r="J12" s="4">
        <f>'[42]Sheet 1'!$AH$22</f>
        <v>5.3329918159131795E-2</v>
      </c>
      <c r="K12" s="4">
        <f>'[42]Sheet 1'!$AA$106</f>
        <v>0.98296363145700649</v>
      </c>
      <c r="L12" s="4">
        <f>'[42]Sheet 1'!$AB$106</f>
        <v>-0.30561130451338914</v>
      </c>
      <c r="M12" s="4">
        <f>'[42]Sheet 1'!$AG$106</f>
        <v>0.21327613087229214</v>
      </c>
      <c r="N12" s="4">
        <f t="shared" si="0"/>
        <v>0.17523040259713107</v>
      </c>
      <c r="O12" s="26">
        <f>'[42]Sheet 1'!$AH$19</f>
        <v>6.5354338487351207</v>
      </c>
      <c r="P12" s="26">
        <f>'[42]Sheet 1'!$AI$19</f>
        <v>17.612859203243161</v>
      </c>
      <c r="Q12" s="23">
        <f>'[42]Sheet 1'!$AJ$22</f>
        <v>2.6420839983083401E-2</v>
      </c>
      <c r="R12" s="4">
        <f>'[42]Sheet 1'!$AG$7</f>
        <v>0.59560000000000002</v>
      </c>
      <c r="S12" s="4">
        <f>'[42]Sheet 1'!$AI$7</f>
        <v>0.37106035841879165</v>
      </c>
      <c r="T12" s="4">
        <f>'[42]Sheet 1'!$AJ$7</f>
        <v>0.17267165193745751</v>
      </c>
      <c r="U12" s="4">
        <f>'[42]Sheet 1'!$AI$13</f>
        <v>0.2924698104329268</v>
      </c>
      <c r="V12" s="27">
        <f>'[42]Sheet 1'!$AJ$13</f>
        <v>0.6804229413028372</v>
      </c>
      <c r="W12" s="4">
        <f>'[42]Sheet 1'!$AG$16</f>
        <v>0</v>
      </c>
      <c r="X12" s="5">
        <f>'[42]Sheet 1'!$AJ$103</f>
        <v>451840290000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44">
        <v>#VALUE!</v>
      </c>
      <c r="B13" s="13" cm="1">
        <f t="array" ref="B13">_FV(A13,"Price")</f>
        <v>139.75</v>
      </c>
      <c r="C13" s="13">
        <f>'[43]Sheet 1'!$AO$116</f>
        <v>115.95769446851243</v>
      </c>
      <c r="D13" s="4">
        <f>'[43]Sheet 1'!$AO$118</f>
        <v>-0.11684924243326411</v>
      </c>
      <c r="E13" s="4">
        <f>'[43]Sheet 1'!$AM$4</f>
        <v>0.11802454147335562</v>
      </c>
      <c r="F13" s="4">
        <f>'[43]Sheet 1'!$AN$4</f>
        <v>-1.5551677331782088E-2</v>
      </c>
      <c r="G13" s="4">
        <f>'[43]Sheet 1'!$AU$107</f>
        <v>4.8383593469180954E-2</v>
      </c>
      <c r="H13" s="4">
        <f>'[43]Sheet 1'!$AM$29</f>
        <v>0.10818614130434789</v>
      </c>
      <c r="I13" s="4">
        <f>'[43]Sheet 1'!$AN$29</f>
        <v>-4.3984674329501927E-2</v>
      </c>
      <c r="J13" s="4">
        <f>'[43]Sheet 1'!$AT$22</f>
        <v>5.6685718287863229E-2</v>
      </c>
      <c r="K13" s="4">
        <f>'[43]Sheet 1'!$AM$106</f>
        <v>-3.3933808127356468E-2</v>
      </c>
      <c r="L13" s="4">
        <f>'[43]Sheet 1'!$AN$106</f>
        <v>0.1795316565481353</v>
      </c>
      <c r="M13" s="4">
        <f>'[43]Sheet 1'!$AS$106</f>
        <v>0.11915354036030675</v>
      </c>
      <c r="N13" s="4">
        <f t="shared" si="0"/>
        <v>0.16904184769167963</v>
      </c>
      <c r="O13" s="26">
        <f>'[43]Sheet 1'!$AT$19</f>
        <v>4.3270130791049484</v>
      </c>
      <c r="P13" s="26">
        <f>'[43]Sheet 1'!$AU$19</f>
        <v>17.607710804745111</v>
      </c>
      <c r="Q13" s="23">
        <f>'[43]Sheet 1'!$AV$22</f>
        <v>4.952798194413717E-2</v>
      </c>
      <c r="R13" s="4">
        <f>'[43]Sheet 1'!$AS$7</f>
        <v>0.4632</v>
      </c>
      <c r="S13" s="4">
        <f>'[43]Sheet 1'!$AU$7</f>
        <v>0.24574535140245823</v>
      </c>
      <c r="T13" s="4">
        <f>'[43]Sheet 1'!$AV$7</f>
        <v>0.21430822565395524</v>
      </c>
      <c r="U13" s="4">
        <f>'[43]Sheet 1'!$AU$13</f>
        <v>0.44122146054047928</v>
      </c>
      <c r="V13" s="27">
        <f>'[43]Sheet 1'!$AV$13</f>
        <v>1.1917336394948335</v>
      </c>
      <c r="W13" s="4">
        <f>'[43]Sheet 1'!$AS$16</f>
        <v>-4.1153774213629021E-2</v>
      </c>
      <c r="X13" s="5">
        <f>'[43]Sheet 1'!$AU$102</f>
        <v>109836900000</v>
      </c>
      <c r="Y13" s="10" t="str" cm="1">
        <f t="array" ref="Y13">_FV(A13,"Industry")</f>
        <v>Semiconductors &amp; Semiconductor Equipment</v>
      </c>
      <c r="Z13" s="16"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45">
        <v>#VALUE!</v>
      </c>
      <c r="B14" s="13" cm="1">
        <f t="array" ref="B14">_FV(A14,"Price")</f>
        <v>128.4</v>
      </c>
      <c r="C14" s="13">
        <f>[44]Model!$K$6</f>
        <v>206.98027301277406</v>
      </c>
      <c r="D14" s="4">
        <f>[44]Model!$K$7</f>
        <v>0.52865785090675077</v>
      </c>
      <c r="E14" s="4">
        <f>[44]Model!$E$11</f>
        <v>3.6561323854471528E-2</v>
      </c>
      <c r="F14" s="4">
        <f>[44]Model!$F$11</f>
        <v>-3.4522505907440548E-2</v>
      </c>
      <c r="G14" s="4">
        <f>-[44]Model!$K$11</f>
        <v>-1.3433529866212667E-2</v>
      </c>
      <c r="H14" s="4">
        <f>[44]Model!$E$13</f>
        <v>-0.17871485943775101</v>
      </c>
      <c r="I14" s="4">
        <f>[44]Model!$F$13</f>
        <v>0.48899755501222497</v>
      </c>
      <c r="J14" s="4">
        <f>[44]Model!$K$13</f>
        <v>0.13221037009046577</v>
      </c>
      <c r="K14" s="4">
        <f>[44]Model!$E$15</f>
        <v>0.35442199374165972</v>
      </c>
      <c r="L14" s="4">
        <f>[44]Model!$F$15</f>
        <v>1.7256238882229136</v>
      </c>
      <c r="M14" s="4">
        <f>[44]Model!$K$15</f>
        <v>0.37034753950441657</v>
      </c>
      <c r="N14" s="4">
        <f t="shared" si="0"/>
        <v>0.15675759306986067</v>
      </c>
      <c r="O14" s="26">
        <f>[44]Model!$A$6</f>
        <v>0.52893211437440302</v>
      </c>
      <c r="P14" s="26">
        <f>[44]Model!$A$7</f>
        <v>14.549541510673235</v>
      </c>
      <c r="Q14" s="23">
        <f>[44]Model!$C$7</f>
        <v>6.8337863442193836E-2</v>
      </c>
      <c r="R14" s="4">
        <f>[44]Model!$C$3</f>
        <v>8.2599999999999993E-2</v>
      </c>
      <c r="S14" s="4">
        <f>[44]Model!$C$5</f>
        <v>2.3599999999999999E-2</v>
      </c>
      <c r="T14" s="4">
        <f>[44]Model!$C$6</f>
        <v>2.2995381735923002E-2</v>
      </c>
      <c r="U14" s="4">
        <f>[44]Model!$E$7</f>
        <v>0.19550286181520851</v>
      </c>
      <c r="V14" s="27">
        <f>[44]Model!$G$7</f>
        <v>1.1328915242413673</v>
      </c>
      <c r="W14" s="4">
        <f>[44]Model!$G$3</f>
        <v>-3.8114824137343961E-2</v>
      </c>
      <c r="X14" s="5">
        <f>[44]Model!$A$3</f>
        <v>17721341560</v>
      </c>
      <c r="Y14" s="10" t="str" cm="1">
        <f t="array" ref="Y14">_FV(A14,"Industry")</f>
        <v>Electronic Equipment &amp; Parts</v>
      </c>
      <c r="Z14" s="16"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46">
        <v>#VALUE!</v>
      </c>
      <c r="B15" s="13" cm="1">
        <f t="array" ref="B15">_FV(A15,"Price")</f>
        <v>162.52000000000001</v>
      </c>
      <c r="C15" s="13">
        <f>[45]Model!$K$6</f>
        <v>207.22117318286564</v>
      </c>
      <c r="D15" s="4">
        <f>[45]Model!$K$7</f>
        <v>0.28925012868080424</v>
      </c>
      <c r="E15" s="4">
        <f>[45]Model!$E$11</f>
        <v>0.16930816753778588</v>
      </c>
      <c r="F15" s="4">
        <f>[45]Model!$F$11</f>
        <v>7.5517997064157294E-2</v>
      </c>
      <c r="G15" s="4">
        <f>[45]Model!$K$11</f>
        <v>8.8123951865493488E-2</v>
      </c>
      <c r="H15" s="4">
        <f>[45]Model!$E$13</f>
        <v>0.23721429284359719</v>
      </c>
      <c r="I15" s="4">
        <f>[45]Model!$F$13</f>
        <v>0.19800091161012134</v>
      </c>
      <c r="J15" s="4">
        <f>[45]Model!$K$13</f>
        <v>0.13550228962118321</v>
      </c>
      <c r="K15" s="4">
        <f>[45]Model!$E$15</f>
        <v>3.4729004241716117</v>
      </c>
      <c r="L15" s="4">
        <f>[45]Model!$F$15</f>
        <v>0.60126420760371424</v>
      </c>
      <c r="M15" s="4">
        <f>[45]Model!$K$15</f>
        <v>0.28056919085651716</v>
      </c>
      <c r="N15" s="4">
        <f t="shared" si="0"/>
        <v>0.13828940680130627</v>
      </c>
      <c r="O15" s="26">
        <f>[45]Model!$A$6</f>
        <v>2.0446239015817222</v>
      </c>
      <c r="P15" s="26">
        <f>[45]Model!$A$7</f>
        <v>19.58570707070707</v>
      </c>
      <c r="Q15" s="23">
        <f>[45]Model!$C$7</f>
        <v>4.1866925266252034E-2</v>
      </c>
      <c r="R15" s="4">
        <f>[45]Model!$C$3</f>
        <v>0.12710000000000002</v>
      </c>
      <c r="S15" s="4">
        <f>[45]Model!$C$5</f>
        <v>9.3699999999999992E-2</v>
      </c>
      <c r="T15" s="4">
        <f>[45]Model!$C$6</f>
        <v>5.7628882024559618E-2</v>
      </c>
      <c r="U15" s="4">
        <f>[45]Model!$E$7</f>
        <v>0.13086329289694693</v>
      </c>
      <c r="V15" s="27">
        <f>[45]Model!$G$7</f>
        <v>9.1396363210495563E-3</v>
      </c>
      <c r="W15" s="4">
        <f>[45]Model!$G$3</f>
        <v>-4.4877524340637409E-3</v>
      </c>
      <c r="X15" s="5">
        <f>[45]Model!$A$3</f>
        <v>5816955000</v>
      </c>
      <c r="Y15" s="10" t="str" cm="1">
        <f t="array" ref="Y15">_FV(A15,"Industry")</f>
        <v>Electronic Equipment &amp; Parts</v>
      </c>
      <c r="Z15" s="16"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47">
        <v>#VALUE!</v>
      </c>
      <c r="B16" s="13" cm="1">
        <f t="array" ref="B16">_FV(A16,"Price")</f>
        <v>217.25</v>
      </c>
      <c r="C16" s="13">
        <f>[46]Model!$K$6</f>
        <v>85.027266355837497</v>
      </c>
      <c r="D16" s="4">
        <f>[46]Model!$K$7</f>
        <v>-0.57646252219950933</v>
      </c>
      <c r="E16" s="4">
        <f>[46]Model!$E$11</f>
        <v>0.37822699364475243</v>
      </c>
      <c r="F16" s="4">
        <f>[46]Model!$F$11</f>
        <v>0.28158260745334829</v>
      </c>
      <c r="G16" s="4">
        <f>[46]Model!$K$11</f>
        <v>0.16805625149264386</v>
      </c>
      <c r="H16" s="4">
        <f>[46]Model!$E$13</f>
        <v>-3.4515811923089741</v>
      </c>
      <c r="I16" s="4">
        <f>[46]Model!$F$13</f>
        <v>0.82140696892054454</v>
      </c>
      <c r="J16" s="4">
        <f>[46]Model!$K$13</f>
        <v>0.34958422550878043</v>
      </c>
      <c r="K16" s="4">
        <f>[46]Model!$E$15</f>
        <v>1.4152743343753369</v>
      </c>
      <c r="L16" s="4">
        <f>[46]Model!$F$15</f>
        <v>-0.31381518755718207</v>
      </c>
      <c r="M16" s="4">
        <f>[46]Model!$K$15</f>
        <v>0.27124256869321278</v>
      </c>
      <c r="N16" s="4">
        <f t="shared" si="0"/>
        <v>0.11376468072858509</v>
      </c>
      <c r="O16" s="26">
        <f>[46]Model!$A$6</f>
        <v>9.8416011750819674</v>
      </c>
      <c r="P16" s="26">
        <f>[46]Model!$A$7</f>
        <v>56.001648477611937</v>
      </c>
      <c r="Q16" s="23">
        <f>[46]Model!$C$7</f>
        <v>7.8254495722433412E-3</v>
      </c>
      <c r="R16" s="4">
        <f>[46]Model!$C$3</f>
        <v>0.61160000000000003</v>
      </c>
      <c r="S16" s="4">
        <f>[46]Model!$C$5</f>
        <v>7.2400000000000006E-2</v>
      </c>
      <c r="T16" s="4">
        <f>[46]Model!$C$6</f>
        <v>8.0816875911724553E-2</v>
      </c>
      <c r="U16" s="4">
        <f>[46]Model!$E$7</f>
        <v>3.8819277578169997E-2</v>
      </c>
      <c r="V16" s="27">
        <f>[46]Model!$G$7</f>
        <v>0.49100760001051902</v>
      </c>
      <c r="W16" s="4">
        <f>[46]Model!$G$3</f>
        <v>5.0849609614888436E-2</v>
      </c>
      <c r="X16" s="5">
        <f>[46]Model!$A$3</f>
        <v>15008441792</v>
      </c>
      <c r="Y16" s="10" t="str" cm="1">
        <f t="array" ref="Y16">_FV(A16,"Industry")</f>
        <v>Aerospace &amp; Defense</v>
      </c>
      <c r="Z16" s="16"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48">
        <v>#VALUE!</v>
      </c>
      <c r="B17" s="13" cm="1">
        <f t="array" ref="B17">_FV(A17,"Price")</f>
        <v>25.66</v>
      </c>
      <c r="C17" s="13">
        <f>[47]Model!$K$6</f>
        <v>27.935609360942436</v>
      </c>
      <c r="D17" s="4">
        <f>[47]Model!$K$7</f>
        <v>0.10373802295307932</v>
      </c>
      <c r="E17" s="4">
        <f>[47]Model!$E$11</f>
        <v>0.28667009778692742</v>
      </c>
      <c r="F17" s="4">
        <f>[47]Model!$F$11</f>
        <v>8.6620689655172445E-2</v>
      </c>
      <c r="G17" s="4">
        <f>[47]Model!$K$11</f>
        <v>4.019392648057081E-2</v>
      </c>
      <c r="H17" s="4">
        <f>[47]Model!$E$13</f>
        <v>0.40038498556304147</v>
      </c>
      <c r="I17" s="4">
        <f>[47]Model!$F$13</f>
        <v>0.87835051546391751</v>
      </c>
      <c r="J17" s="4">
        <f>[47]Model!$K$13</f>
        <v>0.19216746538241369</v>
      </c>
      <c r="K17" s="4">
        <f>[47]Model!$E$15</f>
        <v>-5.0868188520936108E-4</v>
      </c>
      <c r="L17" s="4">
        <f>[47]Model!$F$15</f>
        <v>0.25805584624270184</v>
      </c>
      <c r="M17" s="4">
        <f>[47]Model!$K$15</f>
        <v>0.15979511096535443</v>
      </c>
      <c r="N17" s="4">
        <f t="shared" si="0"/>
        <v>8.5609515193244931E-2</v>
      </c>
      <c r="O17" s="26">
        <f>[47]Model!$A$6</f>
        <v>0.54275552170601671</v>
      </c>
      <c r="P17" s="26">
        <f>[47]Model!$A$7</f>
        <v>15.645181119648738</v>
      </c>
      <c r="Q17" s="23">
        <f>[47]Model!$C$7</f>
        <v>4.3484895323950612E-2</v>
      </c>
      <c r="R17" s="4">
        <f>[47]Model!$C$3</f>
        <v>9.0700000000000003E-2</v>
      </c>
      <c r="S17" s="4">
        <f>[47]Model!$C$5</f>
        <v>2.1700000000000001E-2</v>
      </c>
      <c r="T17" s="4">
        <f>[47]Model!$C$6</f>
        <v>2.1394933166302903E-2</v>
      </c>
      <c r="U17" s="4">
        <f>[47]Model!$E$7</f>
        <v>9.731128246753247E-2</v>
      </c>
      <c r="V17" s="27">
        <f>[47]Model!$G$7</f>
        <v>0.46614304415089847</v>
      </c>
      <c r="W17" s="4">
        <f>[47]Model!$G$3</f>
        <v>-2.7815384497344886E-2</v>
      </c>
      <c r="X17" s="5">
        <f>[47]Model!$A$3</f>
        <v>4275828000</v>
      </c>
      <c r="Y17" s="10" t="str" cm="1">
        <f t="array" ref="Y17">_FV(A17,"Industry")</f>
        <v>Electronic Equipment &amp; Parts</v>
      </c>
      <c r="Z17" s="16"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49">
        <v>#VALUE!</v>
      </c>
      <c r="B18" s="13" cm="1">
        <f t="array" ref="B18">_FV(A18,"Price")</f>
        <v>219.96</v>
      </c>
      <c r="C18" s="13">
        <f>[48]Model!$K$6</f>
        <v>71.009489161974543</v>
      </c>
      <c r="D18" s="4">
        <f>[48]Model!$K$7</f>
        <v>-0.67717089851802803</v>
      </c>
      <c r="E18" s="4">
        <f>[48]Model!$E$11</f>
        <v>0.51351652639206291</v>
      </c>
      <c r="F18" s="4">
        <f>[48]Model!$F$11</f>
        <v>0.19231052515283209</v>
      </c>
      <c r="G18" s="4">
        <f>[48]Model!$K$11</f>
        <v>0.18230657158682942</v>
      </c>
      <c r="H18" s="4">
        <f>[48]Model!$E$15</f>
        <v>1.2799420184816088</v>
      </c>
      <c r="I18" s="4">
        <f>[48]Model!$F$15</f>
        <v>-0.12580465707700861</v>
      </c>
      <c r="J18" s="4">
        <f>[48]Model!$K$15</f>
        <v>0.18036066344792764</v>
      </c>
      <c r="K18" s="4">
        <f>[48]Model!$E$18</f>
        <v>1.0264897607285257</v>
      </c>
      <c r="L18" s="4">
        <f>[48]Model!$F$18</f>
        <v>9.4160452355638302E-3</v>
      </c>
      <c r="M18" s="4">
        <f>[48]Model!$K$18</f>
        <v>0.36993066006610098</v>
      </c>
      <c r="N18" s="4">
        <f t="shared" si="0"/>
        <v>7.4964023488705414E-2</v>
      </c>
      <c r="O18" s="26">
        <f>[48]Model!$A$6</f>
        <v>7.1991145704637178</v>
      </c>
      <c r="P18" s="26">
        <f>[48]Model!$A$7</f>
        <v>63.566872727272724</v>
      </c>
      <c r="Q18" s="23">
        <f>[48]Model!$C$7</f>
        <v>1.1155038444838906E-2</v>
      </c>
      <c r="R18" s="4">
        <f>[48]Model!$C$3</f>
        <v>0.21489999999999998</v>
      </c>
      <c r="S18" s="4">
        <f>[48]Model!$C$5</f>
        <v>0.12970000000000001</v>
      </c>
      <c r="T18" s="4">
        <f>[48]Model!$C$6</f>
        <v>8.8957827242948914E-2</v>
      </c>
      <c r="U18" s="4">
        <f>[48]Model!$E$7</f>
        <v>0.174536349127731</v>
      </c>
      <c r="V18" s="27">
        <f>[48]Model!$G$7</f>
        <v>4.4670576060710593E-2</v>
      </c>
      <c r="W18" s="4">
        <f>[48]Model!$G$3</f>
        <v>4.1919530131270123E-2</v>
      </c>
      <c r="X18" s="5">
        <f>[48]Model!$A$3</f>
        <v>699235600000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50">
        <v>#VALUE!</v>
      </c>
      <c r="B19" s="13" cm="1">
        <f t="array" ref="B19">_FV(A19,"Price")</f>
        <v>72.58</v>
      </c>
      <c r="C19" s="13">
        <f>'[49]Sheet 1'!$AO$116</f>
        <v>34.5476007667896</v>
      </c>
      <c r="D19" s="4">
        <f>'[49]Sheet 1'!$AO$118</f>
        <v>-0.47376084132841434</v>
      </c>
      <c r="E19" s="4">
        <f>'[49]Sheet 1'!$AM$4</f>
        <v>0.11019671539433307</v>
      </c>
      <c r="F19" s="4">
        <f>'[49]Sheet 1'!$AN$4</f>
        <v>-0.49834189479159896</v>
      </c>
      <c r="G19" s="4">
        <f>'[49]Sheet 1'!$AU$107</f>
        <v>8.1426974436775976E-2</v>
      </c>
      <c r="H19" s="4">
        <f>'[49]Sheet 1'!$AM$29</f>
        <v>0.48217027810953761</v>
      </c>
      <c r="I19" s="4">
        <f>'[49]Sheet 1'!$AN$29</f>
        <v>-1.5736157476689305</v>
      </c>
      <c r="J19" s="4">
        <f>'[49]Sheet 1'!$AT$22</f>
        <v>-1.7596049730679844</v>
      </c>
      <c r="K19" s="4">
        <f>'[49]Sheet 1'!$AM$106</f>
        <v>0.27727645611156682</v>
      </c>
      <c r="L19" s="4">
        <f>'[49]Sheet 1'!$AN$106</f>
        <v>-3.21868978805395</v>
      </c>
      <c r="M19" s="4">
        <f>'[49]Sheet 1'!$AS$106</f>
        <v>-0.72827249972127706</v>
      </c>
      <c r="N19" s="4">
        <f t="shared" si="0"/>
        <v>-0.21907295587758743</v>
      </c>
      <c r="O19" s="26">
        <f>'[49]Sheet 1'!$AT$19</f>
        <v>4.6718055735580037</v>
      </c>
      <c r="P19" s="26" t="str">
        <f>'[49]Sheet 1'!$AU$19</f>
        <v>-</v>
      </c>
      <c r="Q19" s="23">
        <f>'[49]Sheet 1'!$AV$22</f>
        <v>-9.5843906358464251E-2</v>
      </c>
      <c r="R19" s="4">
        <f>'[49]Sheet 1'!$AS$7</f>
        <v>0.45179999999999998</v>
      </c>
      <c r="S19" s="4">
        <f>'[49]Sheet 1'!$AU$7</f>
        <v>0.28239999999999998</v>
      </c>
      <c r="T19" s="4">
        <f>'[49]Sheet 1'!$AV$7</f>
        <v>0.10124195331295922</v>
      </c>
      <c r="U19" s="4">
        <f>'[49]Sheet 1'!$AU$13</f>
        <v>0.16895668982811765</v>
      </c>
      <c r="V19" s="27">
        <f>'[49]Sheet 1'!$AV$13</f>
        <v>0.32813032239966339</v>
      </c>
      <c r="W19" s="4">
        <f>'[49]Sheet 1'!$AS$16</f>
        <v>-4.6586539405968682E-3</v>
      </c>
      <c r="X19" s="5">
        <f>'[49]Sheet 1'!$AU$102</f>
        <v>72085960000</v>
      </c>
      <c r="Y19" s="10" t="str" cm="1">
        <f t="array" ref="Y19">_FV(A19,"Industry")</f>
        <v>Semiconductors &amp; Semiconductor Equipment</v>
      </c>
      <c r="Z19" s="16"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fRule type="colorScale" priority="23505">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8">
      <colorScale>
        <cfvo type="min"/>
        <cfvo type="max"/>
        <color rgb="FFFCFCFF"/>
        <color rgb="FF63BE7B"/>
      </colorScale>
    </cfRule>
    <cfRule type="colorScale" priority="22507">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4">
      <colorScale>
        <cfvo type="min"/>
        <cfvo type="max"/>
        <color rgb="FFFFEF9C"/>
        <color rgb="FF63BE7B"/>
      </colorScale>
    </cfRule>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onditionalFormatting>
  <conditionalFormatting sqref="E3:N3 N2:N3">
    <cfRule type="colorScale" priority="626">
      <colorScale>
        <cfvo type="min"/>
        <cfvo type="max"/>
        <color rgb="FFFFEF9C"/>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3">
      <colorScale>
        <cfvo type="min"/>
        <cfvo type="max"/>
        <color rgb="FFFCFCFF"/>
        <color rgb="FF63BE7B"/>
      </colorScale>
    </cfRule>
  </conditionalFormatting>
  <conditionalFormatting sqref="E4:N4">
    <cfRule type="colorScale" priority="640">
      <colorScale>
        <cfvo type="min"/>
        <cfvo type="percentile" val="50"/>
        <cfvo type="max"/>
        <color rgb="FFF8696B"/>
        <color rgb="FFFFEB84"/>
        <color rgb="FF63BE7B"/>
      </colorScale>
    </cfRule>
    <cfRule type="colorScale" priority="639">
      <colorScale>
        <cfvo type="min"/>
        <cfvo type="max"/>
        <color rgb="FFFCFCFF"/>
        <color rgb="FF63BE7B"/>
      </colorScale>
    </cfRule>
    <cfRule type="colorScale" priority="637">
      <colorScale>
        <cfvo type="min"/>
        <cfvo type="max"/>
        <color rgb="FFFCFCFF"/>
        <color rgb="FF63BE7B"/>
      </colorScale>
    </cfRule>
    <cfRule type="colorScale" priority="638">
      <colorScale>
        <cfvo type="min"/>
        <cfvo type="max"/>
        <color rgb="FFFFEF9C"/>
        <color rgb="FF63BE7B"/>
      </colorScale>
    </cfRule>
  </conditionalFormatting>
  <conditionalFormatting sqref="E5:N5">
    <cfRule type="colorScale" priority="686">
      <colorScale>
        <cfvo type="min"/>
        <cfvo type="max"/>
        <color rgb="FFFCFCFF"/>
        <color rgb="FF63BE7B"/>
      </colorScale>
    </cfRule>
    <cfRule type="colorScale" priority="688">
      <colorScale>
        <cfvo type="min"/>
        <cfvo type="max"/>
        <color rgb="FFFFEF9C"/>
        <color rgb="FF63BE7B"/>
      </colorScale>
    </cfRule>
    <cfRule type="colorScale" priority="685">
      <colorScale>
        <cfvo type="min"/>
        <cfvo type="max"/>
        <color rgb="FFFCFCFF"/>
        <color rgb="FF63BE7B"/>
      </colorScale>
    </cfRule>
    <cfRule type="colorScale" priority="687">
      <colorScale>
        <cfvo type="min"/>
        <cfvo type="percentile" val="50"/>
        <cfvo type="max"/>
        <color rgb="FFF8696B"/>
        <color rgb="FFFFEB84"/>
        <color rgb="FF63BE7B"/>
      </colorScale>
    </cfRule>
  </conditionalFormatting>
  <conditionalFormatting sqref="E6:N6">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onditionalFormatting>
  <conditionalFormatting sqref="E7:N7 N8:N10">
    <cfRule type="colorScale" priority="22521">
      <colorScale>
        <cfvo type="min"/>
        <cfvo type="max"/>
        <color rgb="FFFFEF9C"/>
        <color rgb="FF63BE7B"/>
      </colorScale>
    </cfRule>
    <cfRule type="colorScale" priority="22520">
      <colorScale>
        <cfvo type="min"/>
        <cfvo type="percentile" val="50"/>
        <cfvo type="max"/>
        <color rgb="FFF8696B"/>
        <color rgb="FFFFEB84"/>
        <color rgb="FF63BE7B"/>
      </colorScale>
    </cfRule>
    <cfRule type="colorScale" priority="22519">
      <colorScale>
        <cfvo type="min"/>
        <cfvo type="max"/>
        <color rgb="FFFCFCFF"/>
        <color rgb="FF63BE7B"/>
      </colorScale>
    </cfRule>
    <cfRule type="colorScale" priority="22518">
      <colorScale>
        <cfvo type="min"/>
        <cfvo type="max"/>
        <color rgb="FFFCFCFF"/>
        <color rgb="FF63BE7B"/>
      </colorScale>
    </cfRule>
  </conditionalFormatting>
  <conditionalFormatting sqref="E8:N34">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527">
      <colorScale>
        <cfvo type="min"/>
        <cfvo type="percentile" val="50"/>
        <cfvo type="max"/>
        <color rgb="FFF8696B"/>
        <color rgb="FFFCFCFF"/>
        <color rgb="FF63BE7B"/>
      </colorScale>
    </cfRule>
    <cfRule type="colorScale" priority="23523">
      <colorScale>
        <cfvo type="min"/>
        <cfvo type="percentile" val="50"/>
        <cfvo type="max"/>
        <color rgb="FFF8696B"/>
        <color rgb="FFFCFCFF"/>
        <color rgb="FF63BE7B"/>
      </colorScale>
    </cfRule>
    <cfRule type="colorScale" priority="23435">
      <colorScale>
        <cfvo type="min"/>
        <cfvo type="max"/>
        <color rgb="FFFCFCFF"/>
        <color rgb="FF63BE7B"/>
      </colorScale>
    </cfRule>
    <cfRule type="colorScale" priority="23524">
      <colorScale>
        <cfvo type="min"/>
        <cfvo type="max"/>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8">
      <colorScale>
        <cfvo type="min"/>
        <cfvo type="max"/>
        <color rgb="FFFCFCFF"/>
        <color rgb="FF63BE7B"/>
      </colorScale>
    </cfRule>
    <cfRule type="colorScale" priority="22527">
      <colorScale>
        <cfvo type="min"/>
        <cfvo type="max"/>
        <color rgb="FFFCFCFF"/>
        <color rgb="FF63BE7B"/>
      </colorScale>
    </cfRule>
  </conditionalFormatting>
  <conditionalFormatting sqref="F35">
    <cfRule type="colorScale" priority="257">
      <colorScale>
        <cfvo type="min"/>
        <cfvo type="max"/>
        <color rgb="FFFCFCFF"/>
        <color rgb="FF63BE7B"/>
      </colorScale>
    </cfRule>
    <cfRule type="colorScale" priority="231">
      <colorScale>
        <cfvo type="min"/>
        <cfvo type="max"/>
        <color rgb="FFFFEF9C"/>
        <color rgb="FF63BE7B"/>
      </colorScale>
    </cfRule>
    <cfRule type="colorScale" priority="230">
      <colorScale>
        <cfvo type="min"/>
        <cfvo type="percentile" val="50"/>
        <cfvo type="max"/>
        <color rgb="FFF8696B"/>
        <color rgb="FFFFEB84"/>
        <color rgb="FF63BE7B"/>
      </colorScale>
    </cfRule>
    <cfRule type="colorScale" priority="229">
      <colorScale>
        <cfvo type="min"/>
        <cfvo type="max"/>
        <color rgb="FFFCFCFF"/>
        <color rgb="FF63BE7B"/>
      </colorScale>
    </cfRule>
    <cfRule type="colorScale" priority="228">
      <colorScale>
        <cfvo type="min"/>
        <cfvo type="max"/>
        <color rgb="FFFCFCFF"/>
        <color rgb="FF63BE7B"/>
      </colorScale>
    </cfRule>
    <cfRule type="colorScale" priority="235">
      <colorScale>
        <cfvo type="min"/>
        <cfvo type="max"/>
        <color rgb="FFFCFCFF"/>
        <color rgb="FF63BE7B"/>
      </colorScale>
    </cfRule>
    <cfRule type="colorScale" priority="234">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4">
      <colorScale>
        <cfvo type="min"/>
        <cfvo type="percentile" val="50"/>
        <cfvo type="max"/>
        <color rgb="FFF8696B"/>
        <color rgb="FFFFEB84"/>
        <color rgb="FF63BE7B"/>
      </colorScale>
    </cfRule>
    <cfRule type="colorScale" priority="223">
      <colorScale>
        <cfvo type="min"/>
        <cfvo type="max"/>
        <color rgb="FFFCFCFF"/>
        <color rgb="FF63BE7B"/>
      </colorScale>
    </cfRule>
    <cfRule type="colorScale" priority="222">
      <colorScale>
        <cfvo type="min"/>
        <cfvo type="max"/>
        <color rgb="FFFCFCFF"/>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7">
      <colorScale>
        <cfvo type="min"/>
        <cfvo type="max"/>
        <color rgb="FFFCFCFF"/>
        <color rgb="FF63BE7B"/>
      </colorScale>
    </cfRule>
    <cfRule type="colorScale" priority="226">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20">
      <colorScale>
        <cfvo type="min"/>
        <cfvo type="max"/>
        <color rgb="FFFFEF9C"/>
        <color rgb="FF63BE7B"/>
      </colorScale>
    </cfRule>
    <cfRule type="colorScale" priority="219">
      <colorScale>
        <cfvo type="min"/>
        <cfvo type="percentile" val="50"/>
        <cfvo type="max"/>
        <color rgb="FFF8696B"/>
        <color rgb="FFFFEB84"/>
        <color rgb="FF63BE7B"/>
      </colorScale>
    </cfRule>
    <cfRule type="colorScale" priority="218">
      <colorScale>
        <cfvo type="min"/>
        <cfvo type="max"/>
        <color rgb="FFFCFCFF"/>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G2:G34">
    <cfRule type="colorScale" priority="23533">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29">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5">
      <colorScale>
        <cfvo type="min"/>
        <cfvo type="max"/>
        <color rgb="FFFCFCFF"/>
        <color rgb="FF63BE7B"/>
      </colorScale>
    </cfRule>
    <cfRule type="colorScale" priority="22534">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4">
      <colorScale>
        <cfvo type="min"/>
        <cfvo type="max"/>
        <color rgb="FFFCFCFF"/>
        <color rgb="FF63BE7B"/>
      </colorScale>
    </cfRule>
    <cfRule type="colorScale" priority="23453">
      <colorScale>
        <cfvo type="min"/>
        <cfvo type="percentile" val="50"/>
        <cfvo type="max"/>
        <color rgb="FFF8696B"/>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3">
      <colorScale>
        <cfvo type="min"/>
        <cfvo type="percentile" val="50"/>
        <cfvo type="max"/>
        <color rgb="FFF8696B"/>
        <color rgb="FFFCFCFF"/>
        <color rgb="FF63BE7B"/>
      </colorScale>
    </cfRule>
    <cfRule type="colorScale" priority="22872">
      <colorScale>
        <cfvo type="min"/>
        <cfvo type="max"/>
        <color rgb="FFFCFCFF"/>
        <color rgb="FF63BE7B"/>
      </colorScale>
    </cfRule>
    <cfRule type="colorScale" priority="22874">
      <colorScale>
        <cfvo type="min"/>
        <cfvo type="max"/>
        <color rgb="FFFCFCFF"/>
        <color rgb="FF63BE7B"/>
      </colorScale>
    </cfRule>
  </conditionalFormatting>
  <conditionalFormatting sqref="H5:H6">
    <cfRule type="colorScale" priority="22945">
      <colorScale>
        <cfvo type="min"/>
        <cfvo type="max"/>
        <color rgb="FFFCFCFF"/>
        <color rgb="FF63BE7B"/>
      </colorScale>
    </cfRule>
    <cfRule type="colorScale" priority="22944">
      <colorScale>
        <cfvo type="min"/>
        <cfvo type="percentile" val="50"/>
        <cfvo type="max"/>
        <color rgb="FFF8696B"/>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9">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6">
      <colorScale>
        <cfvo type="min"/>
        <cfvo type="max"/>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53">
      <colorScale>
        <cfvo type="min"/>
        <cfvo type="percentile" val="50"/>
        <cfvo type="max"/>
        <color rgb="FFF8696B"/>
        <color rgb="FFFCFCFF"/>
        <color rgb="FF63BE7B"/>
      </colorScale>
    </cfRule>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6">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3">
      <colorScale>
        <cfvo type="min"/>
        <cfvo type="percentile" val="50"/>
        <cfvo type="max"/>
        <color rgb="FFF8696B"/>
        <color rgb="FFFCFCFF"/>
        <color rgb="FF63BE7B"/>
      </colorScale>
    </cfRule>
    <cfRule type="colorScale" priority="23565">
      <colorScale>
        <cfvo type="min"/>
        <cfvo type="percentile" val="50"/>
        <cfvo type="max"/>
        <color rgb="FFF8696B"/>
        <color rgb="FFFCFCFF"/>
        <color rgb="FF63BE7B"/>
      </colorScale>
    </cfRule>
    <cfRule type="colorScale" priority="23568">
      <colorScale>
        <cfvo type="min"/>
        <cfvo type="percentile" val="50"/>
        <cfvo type="max"/>
        <color rgb="FFF8696B"/>
        <color rgb="FFFCFCFF"/>
        <color rgb="FF63BE7B"/>
      </colorScale>
    </cfRule>
    <cfRule type="colorScale" priority="23567">
      <colorScale>
        <cfvo type="min"/>
        <cfvo type="max"/>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9">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80">
      <colorScale>
        <cfvo type="min"/>
        <cfvo type="percentile" val="50"/>
        <cfvo type="max"/>
        <color rgb="FFF8696B"/>
        <color rgb="FFFCFCFF"/>
        <color rgb="FF63BE7B"/>
      </colorScale>
    </cfRule>
    <cfRule type="colorScale" priority="22577">
      <colorScale>
        <cfvo type="min"/>
        <cfvo type="percentile" val="50"/>
        <cfvo type="max"/>
        <color rgb="FFF8696B"/>
        <color rgb="FFFCFCFF"/>
        <color rgb="FF63BE7B"/>
      </colorScale>
    </cfRule>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6">
      <colorScale>
        <cfvo type="min"/>
        <cfvo type="percentile" val="50"/>
        <cfvo type="max"/>
        <color rgb="FFF8696B"/>
        <color rgb="FFFCFCFF"/>
        <color rgb="FF5A8AC6"/>
      </colorScale>
    </cfRule>
    <cfRule type="colorScale" priority="22578">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30">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8">
      <colorScale>
        <cfvo type="min"/>
        <cfvo type="max"/>
        <color rgb="FFFCFCFF"/>
        <color rgb="FF63BE7B"/>
      </colorScale>
    </cfRule>
    <cfRule type="colorScale" priority="23607">
      <colorScale>
        <cfvo type="min"/>
        <cfvo type="percentile" val="50"/>
        <cfvo type="max"/>
        <color rgb="FFF8696B"/>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9">
      <colorScale>
        <cfvo type="min"/>
        <cfvo type="max"/>
        <color rgb="FFFCFCFF"/>
        <color rgb="FF63BE7B"/>
      </colorScale>
    </cfRule>
    <cfRule type="colorScale" priority="22600">
      <colorScale>
        <cfvo type="min"/>
        <cfvo type="max"/>
        <color rgb="FFFCFCFF"/>
        <color rgb="FF63BE7B"/>
      </colorScale>
    </cfRule>
    <cfRule type="colorScale" priority="22598">
      <colorScale>
        <cfvo type="min"/>
        <cfvo type="max"/>
        <color rgb="FFFCFCFF"/>
        <color rgb="FF63BE7B"/>
      </colorScale>
    </cfRule>
  </conditionalFormatting>
  <conditionalFormatting sqref="K8:L34">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20">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07">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8">
      <colorScale>
        <cfvo type="min"/>
        <cfvo type="max"/>
        <color rgb="FFFCFCFF"/>
        <color rgb="FF63BE7B"/>
      </colorScale>
    </cfRule>
    <cfRule type="colorScale" priority="22607">
      <colorScale>
        <cfvo type="min"/>
        <cfvo type="max"/>
        <color rgb="FFFCFCFF"/>
        <color rgb="FF63BE7B"/>
      </colorScale>
    </cfRule>
  </conditionalFormatting>
  <conditionalFormatting sqref="N2:N3">
    <cfRule type="colorScale" priority="23385">
      <colorScale>
        <cfvo type="min"/>
        <cfvo type="max"/>
        <color rgb="FFFFEF9C"/>
        <color rgb="FF63BE7B"/>
      </colorScale>
    </cfRule>
    <cfRule type="colorScale" priority="23384">
      <colorScale>
        <cfvo type="min"/>
        <cfvo type="percentile" val="50"/>
        <cfvo type="max"/>
        <color rgb="FFF8696B"/>
        <color rgb="FFFFEB84"/>
        <color rgb="FF63BE7B"/>
      </colorScale>
    </cfRule>
    <cfRule type="colorScale" priority="23382">
      <colorScale>
        <cfvo type="min"/>
        <cfvo type="max"/>
        <color rgb="FFFCFCFF"/>
        <color rgb="FF63BE7B"/>
      </colorScale>
    </cfRule>
    <cfRule type="colorScale" priority="23383">
      <colorScale>
        <cfvo type="min"/>
        <cfvo type="max"/>
        <color rgb="FFFCFCFF"/>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6">
      <colorScale>
        <cfvo type="min"/>
        <cfvo type="max"/>
        <color rgb="FFFCFCFF"/>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535">
      <colorScale>
        <cfvo type="min"/>
        <cfvo type="max"/>
        <color rgb="FFFCFCFF"/>
        <color rgb="FF63BE7B"/>
      </colorScale>
    </cfRule>
  </conditionalFormatting>
  <conditionalFormatting sqref="N5:N6 I5:J6">
    <cfRule type="colorScale" priority="22953">
      <colorScale>
        <cfvo type="min"/>
        <cfvo type="max"/>
        <color rgb="FFFCFCFF"/>
        <color rgb="FF63BE7B"/>
      </colorScale>
    </cfRule>
    <cfRule type="colorScale" priority="22952">
      <colorScale>
        <cfvo type="min"/>
        <cfvo type="percentile" val="50"/>
        <cfvo type="max"/>
        <color rgb="FFF8696B"/>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5">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7">
      <colorScale>
        <cfvo type="min"/>
        <cfvo type="percentile" val="50"/>
        <cfvo type="max"/>
        <color rgb="FF63BE7B"/>
        <color rgb="FFFCFCFF"/>
        <color rgb="FFF8696B"/>
      </colorScale>
    </cfRule>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5">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1">
      <colorScale>
        <cfvo type="min"/>
        <cfvo type="percentile" val="50"/>
        <cfvo type="max"/>
        <color rgb="FFF8696B"/>
        <color rgb="FFFCFCFF"/>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4">
      <colorScale>
        <cfvo type="min"/>
        <cfvo type="percentile" val="50"/>
        <cfvo type="max"/>
        <color rgb="FFF8696B"/>
        <color rgb="FFFFEB84"/>
        <color rgb="FF63BE7B"/>
      </colorScale>
    </cfRule>
    <cfRule type="colorScale" priority="22893">
      <colorScale>
        <cfvo type="min"/>
        <cfvo type="max"/>
        <color rgb="FFFFEF9C"/>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5">
      <colorScale>
        <cfvo type="min"/>
        <cfvo type="max"/>
        <color rgb="FFFFEF9C"/>
        <color rgb="FF63BE7B"/>
      </colorScale>
    </cfRule>
    <cfRule type="colorScale" priority="22630">
      <colorScale>
        <cfvo type="min"/>
        <cfvo type="percentile" val="50"/>
        <cfvo type="max"/>
        <color rgb="FFF8696B"/>
        <color rgb="FFFCFCFF"/>
        <color rgb="FF63BE7B"/>
      </colorScale>
    </cfRule>
    <cfRule type="colorScale" priority="22626">
      <colorScale>
        <cfvo type="min"/>
        <cfvo type="max"/>
        <color rgb="FFFFEF9C"/>
        <color rgb="FF63BE7B"/>
      </colorScale>
    </cfRule>
    <cfRule type="colorScale" priority="22628">
      <colorScale>
        <cfvo type="min"/>
        <cfvo type="max"/>
        <color rgb="FFFCFCFF"/>
        <color rgb="FF63BE7B"/>
      </colorScale>
    </cfRule>
    <cfRule type="colorScale" priority="22624">
      <colorScale>
        <cfvo type="min"/>
        <cfvo type="percentile" val="50"/>
        <cfvo type="max"/>
        <color rgb="FFF8696B"/>
        <color rgb="FFFCFCFF"/>
        <color rgb="FF63BE7B"/>
      </colorScale>
    </cfRule>
    <cfRule type="colorScale" priority="22629">
      <colorScale>
        <cfvo type="min"/>
        <cfvo type="max"/>
        <color rgb="FFFCFCFF"/>
        <color rgb="FF63BE7B"/>
      </colorScale>
    </cfRule>
    <cfRule type="colorScale" priority="22627">
      <colorScale>
        <cfvo type="min"/>
        <cfvo type="max"/>
        <color rgb="FFFFEF9C"/>
        <color rgb="FF63BE7B"/>
      </colorScale>
    </cfRule>
  </conditionalFormatting>
  <conditionalFormatting sqref="Q4:S4">
    <cfRule type="colorScale" priority="536">
      <colorScale>
        <cfvo type="min"/>
        <cfvo type="max"/>
        <color rgb="FFFFEF9C"/>
        <color rgb="FF63BE7B"/>
      </colorScale>
    </cfRule>
    <cfRule type="colorScale" priority="533">
      <colorScale>
        <cfvo type="min"/>
        <cfvo type="max"/>
        <color rgb="FFFFEF9C"/>
        <color rgb="FF63BE7B"/>
      </colorScale>
    </cfRule>
    <cfRule type="colorScale" priority="532">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9">
      <colorScale>
        <cfvo type="min"/>
        <cfvo type="max"/>
        <color rgb="FFFFEF9C"/>
        <color rgb="FF63BE7B"/>
      </colorScale>
    </cfRule>
    <cfRule type="colorScale" priority="466">
      <colorScale>
        <cfvo type="min"/>
        <cfvo type="max"/>
        <color rgb="FFFFEF9C"/>
        <color rgb="FF63BE7B"/>
      </colorScale>
    </cfRule>
    <cfRule type="colorScale" priority="465">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3">
      <colorScale>
        <cfvo type="min"/>
        <cfvo type="max"/>
        <color rgb="FFFCFCFF"/>
        <color rgb="FF63BE7B"/>
      </colorScale>
    </cfRule>
    <cfRule type="colorScale" priority="23482">
      <colorScale>
        <cfvo type="min"/>
        <cfvo type="max"/>
        <color rgb="FFFCFCFF"/>
        <color rgb="FF63BE7B"/>
      </colorScale>
    </cfRule>
  </conditionalFormatting>
  <conditionalFormatting sqref="R2:S7">
    <cfRule type="colorScale" priority="23634">
      <colorScale>
        <cfvo type="min"/>
        <cfvo type="max"/>
        <color rgb="FFFCFCFF"/>
        <color rgb="FF63BE7B"/>
      </colorScale>
    </cfRule>
    <cfRule type="colorScale" priority="23633">
      <colorScale>
        <cfvo type="min"/>
        <cfvo type="percentile" val="50"/>
        <cfvo type="max"/>
        <color rgb="FFF8696B"/>
        <color rgb="FFFCFCFF"/>
        <color rgb="FF63BE7B"/>
      </colorScale>
    </cfRule>
  </conditionalFormatting>
  <conditionalFormatting sqref="R4:S4">
    <cfRule type="colorScale" priority="22897">
      <colorScale>
        <cfvo type="min"/>
        <cfvo type="percentile" val="50"/>
        <cfvo type="max"/>
        <color rgb="FFF8696B"/>
        <color rgb="FFFFEB84"/>
        <color rgb="FF63BE7B"/>
      </colorScale>
    </cfRule>
    <cfRule type="colorScale" priority="22896">
      <colorScale>
        <cfvo type="min"/>
        <cfvo type="max"/>
        <color rgb="FFFFEF9C"/>
        <color rgb="FF63BE7B"/>
      </colorScale>
    </cfRule>
    <cfRule type="colorScale" priority="22895">
      <colorScale>
        <cfvo type="min"/>
        <cfvo type="max"/>
        <color rgb="FFFFEF9C"/>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5">
      <colorScale>
        <cfvo type="min"/>
        <cfvo type="max"/>
        <color rgb="FFFCFCFF"/>
        <color rgb="FF63BE7B"/>
      </colorScale>
    </cfRule>
    <cfRule type="colorScale" priority="22637">
      <colorScale>
        <cfvo type="min"/>
        <cfvo type="max"/>
        <color rgb="FFFFEF9C"/>
        <color rgb="FF63BE7B"/>
      </colorScale>
    </cfRule>
    <cfRule type="colorScale" priority="22636">
      <colorScale>
        <cfvo type="min"/>
        <cfvo type="max"/>
        <color rgb="FFFFEF9C"/>
        <color rgb="FF63BE7B"/>
      </colorScale>
    </cfRule>
    <cfRule type="colorScale" priority="22638">
      <colorScale>
        <cfvo type="min"/>
        <cfvo type="max"/>
        <color rgb="FFFCFCFF"/>
        <color rgb="FF63BE7B"/>
      </colorScale>
    </cfRule>
    <cfRule type="colorScale" priority="22634">
      <colorScale>
        <cfvo type="min"/>
        <cfvo type="percentile" val="50"/>
        <cfvo type="max"/>
        <color rgb="FFF8696B"/>
        <color rgb="FFFCFCFF"/>
        <color rgb="FF63BE7B"/>
      </colorScale>
    </cfRule>
  </conditionalFormatting>
  <conditionalFormatting sqref="R8:S34">
    <cfRule type="colorScale" priority="113">
      <colorScale>
        <cfvo type="min"/>
        <cfvo type="max"/>
        <color rgb="FFFFEF9C"/>
        <color rgb="FF63BE7B"/>
      </colorScale>
    </cfRule>
    <cfRule type="colorScale" priority="112">
      <colorScale>
        <cfvo type="min"/>
        <cfvo type="max"/>
        <color rgb="FFFCFCFF"/>
        <color rgb="FF63BE7B"/>
      </colorScale>
    </cfRule>
    <cfRule type="colorScale" priority="115">
      <colorScale>
        <cfvo type="min"/>
        <cfvo type="max"/>
        <color rgb="FFFCFCFF"/>
        <color rgb="FF63BE7B"/>
      </colorScale>
    </cfRule>
    <cfRule type="colorScale" priority="114">
      <colorScale>
        <cfvo type="min"/>
        <cfvo type="max"/>
        <color rgb="FFFFEF9C"/>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11">
      <colorScale>
        <cfvo type="min"/>
        <cfvo type="percentile" val="50"/>
        <cfvo type="max"/>
        <color rgb="FFF8696B"/>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9">
      <colorScale>
        <cfvo type="min"/>
        <cfvo type="max"/>
        <color rgb="FFFCFCFF"/>
        <color rgb="FF63BE7B"/>
      </colorScale>
    </cfRule>
    <cfRule type="colorScale" priority="23490">
      <colorScale>
        <cfvo type="min"/>
        <cfvo type="max"/>
        <color rgb="FFFCFCFF"/>
        <color rgb="FF63BE7B"/>
      </colorScale>
    </cfRule>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22899">
      <colorScale>
        <cfvo type="min"/>
        <cfvo type="max"/>
        <color rgb="FFFFEF9C"/>
        <color rgb="FF63BE7B"/>
      </colorScale>
    </cfRule>
    <cfRule type="colorScale" priority="537">
      <colorScale>
        <cfvo type="min"/>
        <cfvo type="max"/>
        <color rgb="FFFFEF9C"/>
        <color rgb="FF63BE7B"/>
      </colorScale>
    </cfRule>
    <cfRule type="colorScale" priority="531">
      <colorScale>
        <cfvo type="min"/>
        <cfvo type="max"/>
        <color rgb="FFFFEF9C"/>
        <color rgb="FF63BE7B"/>
      </colorScale>
    </cfRule>
    <cfRule type="colorScale" priority="22900">
      <colorScale>
        <cfvo type="min"/>
        <cfvo type="percentile" val="50"/>
        <cfvo type="max"/>
        <color rgb="FFF8696B"/>
        <color rgb="FFFCFCFF"/>
        <color rgb="FF63BE7B"/>
      </colorScale>
    </cfRule>
    <cfRule type="colorScale" priority="22898">
      <colorScale>
        <cfvo type="min"/>
        <cfvo type="max"/>
        <color rgb="FFFFEF9C"/>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6">
      <colorScale>
        <cfvo type="min"/>
        <cfvo type="max"/>
        <color rgb="FFFCFCFF"/>
        <color rgb="FF63BE7B"/>
      </colorScale>
    </cfRule>
    <cfRule type="colorScale" priority="22645">
      <colorScale>
        <cfvo type="min"/>
        <cfvo type="max"/>
        <color rgb="FFFCFCFF"/>
        <color rgb="FF63BE7B"/>
      </colorScale>
    </cfRule>
    <cfRule type="colorScale" priority="22644">
      <colorScale>
        <cfvo type="min"/>
        <cfvo type="max"/>
        <color rgb="FFFFEF9C"/>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6">
      <colorScale>
        <cfvo type="min"/>
        <cfvo type="max"/>
        <color rgb="FFFCFCFF"/>
        <color rgb="FF63BE7B"/>
      </colorScale>
    </cfRule>
    <cfRule type="colorScale" priority="23495">
      <colorScale>
        <cfvo type="min"/>
        <cfvo type="percentile" val="50"/>
        <cfvo type="max"/>
        <color rgb="FFF8696B"/>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2:U34">
    <cfRule type="colorScale" priority="23440">
      <colorScale>
        <cfvo type="min"/>
        <cfvo type="max"/>
        <color rgb="FFFCFCFF"/>
        <color rgb="FF63BE7B"/>
      </colorScale>
    </cfRule>
    <cfRule type="colorScale" priority="23439">
      <colorScale>
        <cfvo type="min"/>
        <cfvo type="percentile" val="50"/>
        <cfvo type="max"/>
        <color rgb="FFF8696B"/>
        <color rgb="FFFCFCFF"/>
        <color rgb="FF63BE7B"/>
      </colorScale>
    </cfRule>
  </conditionalFormatting>
  <conditionalFormatting sqref="U4 W4">
    <cfRule type="colorScale" priority="22908">
      <colorScale>
        <cfvo type="min"/>
        <cfvo type="max"/>
        <color rgb="FFFFEF9C"/>
        <color rgb="FF63BE7B"/>
      </colorScale>
    </cfRule>
    <cfRule type="colorScale" priority="22907">
      <colorScale>
        <cfvo type="min"/>
        <cfvo type="max"/>
        <color rgb="FFFFEF9C"/>
        <color rgb="FF63BE7B"/>
      </colorScale>
    </cfRule>
    <cfRule type="colorScale" priority="587">
      <colorScale>
        <cfvo type="min"/>
        <cfvo type="max"/>
        <color rgb="FFFFEF9C"/>
        <color rgb="FF63BE7B"/>
      </colorScale>
    </cfRule>
    <cfRule type="colorScale" priority="22909">
      <colorScale>
        <cfvo type="min"/>
        <cfvo type="max"/>
        <color rgb="FFFFEF9C"/>
        <color rgb="FF63BE7B"/>
      </colorScale>
    </cfRule>
    <cfRule type="colorScale" priority="588">
      <colorScale>
        <cfvo type="min"/>
        <cfvo type="percentile" val="50"/>
        <cfvo type="max"/>
        <color rgb="FFF8696B"/>
        <color rgb="FFFFEB84"/>
        <color rgb="FF63BE7B"/>
      </colorScale>
    </cfRule>
  </conditionalFormatting>
  <conditionalFormatting sqref="U5:U6 W5:W6">
    <cfRule type="colorScale" priority="22910">
      <colorScale>
        <cfvo type="min"/>
        <cfvo type="max"/>
        <color rgb="FFFFEF9C"/>
        <color rgb="FF63BE7B"/>
      </colorScale>
    </cfRule>
  </conditionalFormatting>
  <conditionalFormatting sqref="U7:U34">
    <cfRule type="colorScale" priority="22650">
      <colorScale>
        <cfvo type="min"/>
        <cfvo type="max"/>
        <color rgb="FFFCFCFF"/>
        <color rgb="FF63BE7B"/>
      </colorScale>
    </cfRule>
    <cfRule type="colorScale" priority="22649">
      <colorScale>
        <cfvo type="min"/>
        <cfvo type="percentile" val="50"/>
        <cfvo type="max"/>
        <color rgb="FFF8696B"/>
        <color rgb="FFFCFCFF"/>
        <color rgb="FF63BE7B"/>
      </colorScale>
    </cfRule>
  </conditionalFormatting>
  <conditionalFormatting sqref="U8:U34 W8:W34">
    <cfRule type="colorScale" priority="118">
      <colorScale>
        <cfvo type="min"/>
        <cfvo type="max"/>
        <color rgb="FFFFEF9C"/>
        <color rgb="FF63BE7B"/>
      </colorScale>
    </cfRule>
    <cfRule type="colorScale" priority="116">
      <colorScale>
        <cfvo type="min"/>
        <cfvo type="max"/>
        <color rgb="FFFFEF9C"/>
        <color rgb="FF63BE7B"/>
      </colorScale>
    </cfRule>
    <cfRule type="colorScale" priority="117">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V2:V21">
    <cfRule type="colorScale" priority="41">
      <colorScale>
        <cfvo type="min"/>
        <cfvo type="max"/>
        <color rgb="FF63BE7B"/>
        <color rgb="FFFCFCFF"/>
      </colorScale>
    </cfRule>
    <cfRule type="colorScale" priority="64">
      <colorScale>
        <cfvo type="min"/>
        <cfvo type="max"/>
        <color rgb="FFFFEF9C"/>
        <color rgb="FF63BE7B"/>
      </colorScale>
    </cfRule>
    <cfRule type="colorScale" priority="39">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63">
      <colorScale>
        <cfvo type="min"/>
        <cfvo type="max"/>
        <color rgb="FFFFEF9C"/>
        <color rgb="FF63BE7B"/>
      </colorScale>
    </cfRule>
    <cfRule type="colorScale" priority="62">
      <colorScale>
        <cfvo type="min"/>
        <cfvo type="max"/>
        <color rgb="FFFFEF9C"/>
        <color rgb="FF63BE7B"/>
      </colorScale>
    </cfRule>
  </conditionalFormatting>
  <conditionalFormatting sqref="V3">
    <cfRule type="colorScale" priority="46">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9">
      <colorScale>
        <cfvo type="min"/>
        <cfvo type="max"/>
        <color rgb="FFFFEF9C"/>
        <color rgb="FF63BE7B"/>
      </colorScale>
    </cfRule>
    <cfRule type="colorScale" priority="48">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6">
      <colorScale>
        <cfvo type="min"/>
        <cfvo type="max"/>
        <color rgb="FFFFEF9C"/>
        <color rgb="FF63BE7B"/>
      </colorScale>
    </cfRule>
    <cfRule type="colorScale" priority="65">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6">
      <colorScale>
        <cfvo type="min"/>
        <cfvo type="percentile" val="50"/>
        <cfvo type="max"/>
        <color rgb="FFF8696B"/>
        <color rgb="FFFFEB84"/>
        <color rgb="FF63BE7B"/>
      </colorScale>
    </cfRule>
    <cfRule type="colorScale" priority="75">
      <colorScale>
        <cfvo type="min"/>
        <cfvo type="max"/>
        <color rgb="FFFFEF9C"/>
        <color rgb="FF63BE7B"/>
      </colorScale>
    </cfRule>
    <cfRule type="colorScale" priority="77">
      <colorScale>
        <cfvo type="min"/>
        <cfvo type="percentile" val="50"/>
        <cfvo type="max"/>
        <color rgb="FFF8696B"/>
        <color rgb="FFFFEB84"/>
        <color rgb="FF63BE7B"/>
      </colorScale>
    </cfRule>
  </conditionalFormatting>
  <conditionalFormatting sqref="V11:V12">
    <cfRule type="colorScale" priority="78">
      <colorScale>
        <cfvo type="min"/>
        <cfvo type="max"/>
        <color rgb="FFFFEF9C"/>
        <color rgb="FF63BE7B"/>
      </colorScale>
    </cfRule>
    <cfRule type="colorScale" priority="79">
      <colorScale>
        <cfvo type="min"/>
        <cfvo type="percentile" val="50"/>
        <cfvo type="max"/>
        <color rgb="FFF8696B"/>
        <color rgb="FFFFEB84"/>
        <color rgb="FF63BE7B"/>
      </colorScale>
    </cfRule>
  </conditionalFormatting>
  <conditionalFormatting sqref="V13">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4: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onditionalFormatting>
  <conditionalFormatting sqref="V17">
    <cfRule type="colorScale" priority="54">
      <colorScale>
        <cfvo type="min"/>
        <cfvo type="max"/>
        <color rgb="FFFFEF9C"/>
        <color rgb="FF63BE7B"/>
      </colorScale>
    </cfRule>
    <cfRule type="colorScale" priority="55">
      <colorScale>
        <cfvo type="min"/>
        <cfvo type="max"/>
        <color rgb="FFFFEF9C"/>
        <color rgb="FF63BE7B"/>
      </colorScale>
    </cfRule>
    <cfRule type="colorScale" priority="53">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8">
      <colorScale>
        <cfvo type="min"/>
        <cfvo type="max"/>
        <color rgb="FFFFEF9C"/>
        <color rgb="FF63BE7B"/>
      </colorScale>
    </cfRule>
    <cfRule type="colorScale" priority="57">
      <colorScale>
        <cfvo type="min"/>
        <cfvo type="max"/>
        <color rgb="FFFFEF9C"/>
        <color rgb="FF63BE7B"/>
      </colorScale>
    </cfRule>
    <cfRule type="colorScale" priority="56">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5">
      <colorScale>
        <cfvo type="min"/>
        <cfvo type="max"/>
        <color rgb="FFFFEF9C"/>
        <color rgb="FF63BE7B"/>
      </colorScale>
    </cfRule>
    <cfRule type="colorScale" priority="94">
      <colorScale>
        <cfvo type="min"/>
        <cfvo type="max"/>
        <color rgb="FFFFEF9C"/>
        <color rgb="FF63BE7B"/>
      </colorScale>
    </cfRule>
  </conditionalFormatting>
  <conditionalFormatting sqref="V21">
    <cfRule type="colorScale" priority="61">
      <colorScale>
        <cfvo type="min"/>
        <cfvo type="max"/>
        <color rgb="FFFFEF9C"/>
        <color rgb="FF63BE7B"/>
      </colorScale>
    </cfRule>
    <cfRule type="colorScale" priority="96">
      <colorScale>
        <cfvo type="min"/>
        <cfvo type="max"/>
        <color rgb="FFFFEF9C"/>
        <color rgb="FF63BE7B"/>
      </colorScale>
    </cfRule>
    <cfRule type="colorScale" priority="102">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0">
      <colorScale>
        <cfvo type="min"/>
        <cfvo type="percentile" val="50"/>
        <cfvo type="max"/>
        <color rgb="FF63BE7B"/>
        <color rgb="FFFCFCFF"/>
        <color rgb="FFF8696B"/>
      </colorScale>
    </cfRule>
    <cfRule type="colorScale" priority="97">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onditionalFormatting>
  <conditionalFormatting sqref="W2:W6">
    <cfRule type="colorScale" priority="23499">
      <colorScale>
        <cfvo type="min"/>
        <cfvo type="percentile" val="50"/>
        <cfvo type="max"/>
        <color rgb="FF63BE7B"/>
        <color rgb="FFFCFCFF"/>
        <color rgb="FFF8696B"/>
      </colorScale>
    </cfRule>
    <cfRule type="colorScale" priority="23500">
      <colorScale>
        <cfvo type="min"/>
        <cfvo type="max"/>
        <color rgb="FF63BE7B"/>
        <color rgb="FFFCFCFF"/>
      </colorScale>
    </cfRule>
    <cfRule type="colorScale" priority="23501">
      <colorScale>
        <cfvo type="min"/>
        <cfvo type="percentile" val="50"/>
        <cfvo type="max"/>
        <color rgb="FF63BE7B"/>
        <color rgb="FFFCFCFF"/>
        <color rgb="FFF8696B"/>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W7 U7">
    <cfRule type="colorScale" priority="22653">
      <colorScale>
        <cfvo type="min"/>
        <cfvo type="max"/>
        <color rgb="FFFFEF9C"/>
        <color rgb="FF63BE7B"/>
      </colorScale>
    </cfRule>
    <cfRule type="colorScale" priority="22652">
      <colorScale>
        <cfvo type="min"/>
        <cfvo type="max"/>
        <color rgb="FFFFEF9C"/>
        <color rgb="FF63BE7B"/>
      </colorScale>
    </cfRule>
    <cfRule type="colorScale" priority="22651">
      <colorScale>
        <cfvo type="min"/>
        <cfvo type="max"/>
        <color rgb="FFFFEF9C"/>
        <color rgb="FF63BE7B"/>
      </colorScale>
    </cfRule>
  </conditionalFormatting>
  <conditionalFormatting sqref="W7:W34">
    <cfRule type="colorScale" priority="22656">
      <colorScale>
        <cfvo type="min"/>
        <cfvo type="max"/>
        <color rgb="FF63BE7B"/>
        <color rgb="FFFCFCFF"/>
      </colorScale>
    </cfRule>
    <cfRule type="colorScale" priority="22657">
      <colorScale>
        <cfvo type="min"/>
        <cfvo type="percentile" val="50"/>
        <cfvo type="max"/>
        <color rgb="FF63BE7B"/>
        <color rgb="FFFCFCFF"/>
        <color rgb="FFF8696B"/>
      </colorScale>
    </cfRule>
    <cfRule type="colorScale" priority="22655">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2" r:id="rId4" display="Technology/Hardware/Taiwan Semiconductor.xlsx" xr:uid="{6EBE2ABD-C924-8344-AF0A-8CD2FBE334FF}"/>
    <hyperlink ref="A19" r:id="rId5" display="Technology/Hardware/Micron Technology.xlsx" xr:uid="{99467D27-1BC8-5A45-BC28-87F9D4DC1F63}"/>
    <hyperlink ref="A5" r:id="rId6" display="Technology/Hardware/Arista Networks.xlsx" xr:uid="{AE9EC593-C4DB-7F49-A630-037153F928E5}"/>
    <hyperlink ref="A13" r:id="rId7" display="Technology/Hardware/Applied Materials.xlsx" xr:uid="{BF667711-E66D-9045-B452-E570FD35F76A}"/>
    <hyperlink ref="A10" r:id="rId8" display="Technology/Hardware/Apple.xlsx" xr:uid="{1293A416-60BA-7140-8E55-0ACF945DBAAC}"/>
    <hyperlink ref="A8" r:id="rId9" display="Technology/Hardware/Texas Instruments.xlsx" xr:uid="{F16F1590-03EC-DE45-96E7-D178F58C6AD6}"/>
    <hyperlink ref="A4" r:id="rId10" display="Technology/Hardware/Extreme Networks.xlsx" xr:uid="{AB5975DD-364D-2143-AE67-8A69B7A31FF0}"/>
    <hyperlink ref="A15" r:id="rId11" display="Technology/Hardware/Fabrinet.xlsx" xr:uid="{B6CCE214-EEA8-5F4C-9A0F-34BB2B28E739}"/>
    <hyperlink ref="A14" r:id="rId12" display="Technology/Hardware/Jabil.xlsx" xr:uid="{94F9CC8A-F55B-384E-95D9-05C10443161A}"/>
    <hyperlink ref="A17" r:id="rId13" display="Technology/Hardware/Celestica.xlsx" xr:uid="{13E759AF-7830-274B-8684-D98F41EA0926}"/>
    <hyperlink ref="A16" r:id="rId14" display="Technology/Hardware/Axon Enterprise.xlsx" xr:uid="{0E914D52-3205-A046-B469-FCF64AC39245}"/>
    <hyperlink ref="A7" r:id="rId15" display="Technology/Hardware/Broadcom.xlsx" xr:uid="{39C87E93-2A07-B447-B564-5023C67C9BA8}"/>
    <hyperlink ref="A9" r:id="rId16" display="Technology/Hardware/Enphase Energy.xlsx" xr:uid="{B59DC528-760A-B942-8BBB-7A060C638633}"/>
    <hyperlink ref="A18" r:id="rId17" display="Technology/Hardware/Tesla.xlsx" xr:uid="{0136AFF0-F048-E847-BB0D-E98E960FECA5}"/>
    <hyperlink ref="A3" r:id="rId18" display="Technology/Hardware/Super Micro Computer.xlsx" xr:uid="{0A3FA770-AEE9-C244-B1B2-C9A32C2AD0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33"/>
  <sheetViews>
    <sheetView zoomScale="80" zoomScaleNormal="80" workbookViewId="0">
      <pane ySplit="1" topLeftCell="A2" activePane="bottomLeft" state="frozen"/>
      <selection pane="bottomLeft" activeCell="A13" sqref="A13:XFD13"/>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49" customHeight="1">
      <c r="A2" s="32" t="e" vm="51">
        <v>#VALUE!</v>
      </c>
      <c r="B2" s="13" cm="1">
        <f t="array" ref="B2">_FV(A2,"Price")</f>
        <v>94.32</v>
      </c>
      <c r="C2" s="13">
        <f>[50]Model!$K$6</f>
        <v>106.31859519968532</v>
      </c>
      <c r="D2" s="4">
        <f>[50]Model!$K$7</f>
        <v>0.12721156912304199</v>
      </c>
      <c r="E2" s="4">
        <f>[50]Model!$E$11</f>
        <v>0.28314252479868807</v>
      </c>
      <c r="F2" s="4">
        <f>[50]Model!$F$11</f>
        <v>0.22706872897711117</v>
      </c>
      <c r="G2" s="4">
        <f>[50]Model!$K$11</f>
        <v>0.17103728785596189</v>
      </c>
      <c r="H2" s="4">
        <f>[50]Model!$E$13</f>
        <v>0.3113748078196743</v>
      </c>
      <c r="I2" s="4">
        <f>[50]Model!$F$13</f>
        <v>0.25641933333397438</v>
      </c>
      <c r="J2" s="4">
        <f>[50]Model!$K$13</f>
        <v>0.14495701306560024</v>
      </c>
      <c r="K2" s="4">
        <f>[50]Model!$E$15</f>
        <v>0.36841403291393315</v>
      </c>
      <c r="L2" s="4">
        <f>[50]Model!$F$15</f>
        <v>0.25370812603994741</v>
      </c>
      <c r="M2" s="4">
        <f>[50]Model!$K$15</f>
        <v>0.18731103241867761</v>
      </c>
      <c r="N2" s="4">
        <f t="shared" ref="N2:N19" si="0">SUM(D2,G2,M2,J2,Q2,R2,S2,T2,U2)/9</f>
        <v>0.3361509839612512</v>
      </c>
      <c r="O2" s="26">
        <f>[50]Model!$A$6</f>
        <v>10.208760282279142</v>
      </c>
      <c r="P2" s="26">
        <f>[50]Model!$A$7</f>
        <v>17.221656455026455</v>
      </c>
      <c r="Q2" s="23">
        <f>[50]Model!$C$7</f>
        <v>5.3918821978382228E-2</v>
      </c>
      <c r="R2" s="4">
        <f>[50]Model!$C$3</f>
        <v>1</v>
      </c>
      <c r="S2" s="4">
        <f>[50]Model!$C$5</f>
        <v>0.57950000000000002</v>
      </c>
      <c r="T2" s="4">
        <f>[50]Model!$C$6</f>
        <v>0.54505267662785284</v>
      </c>
      <c r="U2" s="4">
        <f>[50]Model!$E$7</f>
        <v>0.21637045458174373</v>
      </c>
      <c r="V2" s="27">
        <f>[50]Model!$G$7</f>
        <v>2.3323729274785439E-2</v>
      </c>
      <c r="W2" s="4">
        <f>[50]Model!$G$3</f>
        <v>3.6607533162473248E-2</v>
      </c>
      <c r="X2" s="5">
        <f>[50]Model!$A$3</f>
        <v>19529358420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2" t="e" vm="52">
        <v>#VALUE!</v>
      </c>
      <c r="B3" s="13" cm="1">
        <f t="array" ref="B3">_FV(A3,"Price")</f>
        <v>2858.75</v>
      </c>
      <c r="C3" s="13">
        <f>[51]Model!$K$6</f>
        <v>4420.8289188192703</v>
      </c>
      <c r="D3" s="4">
        <f>[51]Model!$K$7</f>
        <v>0.55738665929898001</v>
      </c>
      <c r="E3" s="4">
        <f>[51]Model!$E$11</f>
        <v>0.55959116627121741</v>
      </c>
      <c r="F3" s="4">
        <f>[51]Model!$F$11</f>
        <v>0.23932124049151549</v>
      </c>
      <c r="G3" s="4">
        <f>[51]Model!$K$11</f>
        <v>0.12182656381556858</v>
      </c>
      <c r="H3" s="4">
        <f>[51]Model!$E$13</f>
        <v>1.624892703862661</v>
      </c>
      <c r="I3" s="4">
        <f>[51]Model!$F$13</f>
        <v>0.76847612818835831</v>
      </c>
      <c r="J3" s="4">
        <f>[51]Model!$K$13</f>
        <v>0.22398290901133455</v>
      </c>
      <c r="K3" s="4">
        <f>[51]Model!$E$15</f>
        <v>1.3334688974372289</v>
      </c>
      <c r="L3" s="4">
        <f>[51]Model!$F$15</f>
        <v>3.0075454291896619E-2</v>
      </c>
      <c r="M3" s="4">
        <f>[51]Model!$K$15</f>
        <v>6.4715081920032697E-2</v>
      </c>
      <c r="N3" s="4">
        <f t="shared" si="0"/>
        <v>0.32657046254228</v>
      </c>
      <c r="O3" s="26">
        <f>[51]Model!$A$6</f>
        <v>4.7835920311142583</v>
      </c>
      <c r="P3" s="26">
        <f>[51]Model!$A$7</f>
        <v>18.734556068602071</v>
      </c>
      <c r="Q3" s="23">
        <f>[51]Model!$C$7</f>
        <v>6.5991239051526041E-2</v>
      </c>
      <c r="R3" s="4">
        <f>[51]Model!$C$3</f>
        <v>1</v>
      </c>
      <c r="S3" s="4">
        <f>[51]Model!$C$5</f>
        <v>0.23039999999999999</v>
      </c>
      <c r="T3" s="4">
        <f>[51]Model!$C$6</f>
        <v>0.36170765260327803</v>
      </c>
      <c r="U3" s="4">
        <f>[51]Model!$E$7</f>
        <v>0.3131240571798003</v>
      </c>
      <c r="V3" s="27">
        <v>0</v>
      </c>
      <c r="W3" s="4">
        <f>[51]Model!$G$3</f>
        <v>-4.4701509234835485E-2</v>
      </c>
      <c r="X3" s="18">
        <f>[51]Model!$A$3</f>
        <v>101316479219</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32" t="e" vm="53">
        <v>#VALUE!</v>
      </c>
      <c r="B4" s="13" cm="1">
        <f t="array" ref="B4">_FV(A4,"Price")</f>
        <v>83.93</v>
      </c>
      <c r="C4" s="13">
        <f>[52]Model!$K$6</f>
        <v>180.44759010410243</v>
      </c>
      <c r="D4" s="4">
        <f>[52]Model!$K$7</f>
        <v>1.1795819555997391</v>
      </c>
      <c r="E4" s="4">
        <f>[52]Model!$E$11</f>
        <v>0.53668211856406289</v>
      </c>
      <c r="F4" s="4">
        <f>[52]Model!$F$11</f>
        <v>0.1316503445162216</v>
      </c>
      <c r="G4" s="4">
        <f>[52]Model!$K$11</f>
        <v>0.10239717434970448</v>
      </c>
      <c r="H4" s="4">
        <f>[52]Model!$E$13</f>
        <v>-0.25566561112535036</v>
      </c>
      <c r="I4" s="4">
        <f>[52]Model!$F$13</f>
        <v>0.39958789911859283</v>
      </c>
      <c r="J4" s="4">
        <f>[52]Model!$K$13</f>
        <v>0.17971428209112833</v>
      </c>
      <c r="K4" s="4">
        <f>[52]Model!$E$15</f>
        <v>0.1761640257487056</v>
      </c>
      <c r="L4" s="4">
        <f>[52]Model!$F$15</f>
        <v>0.12753317915220697</v>
      </c>
      <c r="M4" s="4">
        <f>[52]Model!$K$15</f>
        <v>0.13626986321403312</v>
      </c>
      <c r="N4" s="4">
        <f t="shared" si="0"/>
        <v>0.32248151753384019</v>
      </c>
      <c r="O4" s="26">
        <f>[52]Model!$A$6</f>
        <v>1.2685876920208798</v>
      </c>
      <c r="P4" s="26">
        <f>[52]Model!$A$7</f>
        <v>6.7506987896825397</v>
      </c>
      <c r="Q4" s="23">
        <f>[52]Model!$C$7</f>
        <v>0.13284926861143084</v>
      </c>
      <c r="R4" s="4">
        <f>[52]Model!$C$3</f>
        <v>0.5494</v>
      </c>
      <c r="S4" s="4">
        <f>[52]Model!$C$5</f>
        <v>0.1721</v>
      </c>
      <c r="T4" s="4">
        <f>[52]Model!$C$6</f>
        <v>0.22634559864196385</v>
      </c>
      <c r="U4" s="4">
        <f>[52]Model!$E$7</f>
        <v>0.22367551529656196</v>
      </c>
      <c r="V4" s="27">
        <f>[52]Model!$G$7</f>
        <v>1.9242231169464314</v>
      </c>
      <c r="W4" s="4">
        <f>[52]Model!$G$3</f>
        <v>-4.0077158278195968E-2</v>
      </c>
      <c r="X4" s="5">
        <f>[52]Model!$A$3</f>
        <v>5103528285</v>
      </c>
      <c r="Y4" s="10" t="str" cm="1">
        <f t="array" ref="Y4">_FV(A4,"Industry")</f>
        <v>Textiles &amp; Apparel</v>
      </c>
      <c r="Z4" s="16"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4"/>
      <c r="AC4" s="24"/>
      <c r="AD4" s="25"/>
    </row>
    <row r="5" spans="1:30" ht="49" customHeight="1">
      <c r="A5" s="32" t="e" vm="54">
        <v>#VALUE!</v>
      </c>
      <c r="B5" s="13" cm="1">
        <f t="array" ref="B5">_FV(A5,"Price")</f>
        <v>2574.54</v>
      </c>
      <c r="C5" s="13">
        <f>[53]Model!$K$6</f>
        <v>4829.8515308535316</v>
      </c>
      <c r="D5" s="4">
        <f>[53]Model!$K$7</f>
        <v>0.97078075955063658</v>
      </c>
      <c r="E5" s="4">
        <f>[53]Model!$E$11</f>
        <v>7.4142379230419442E-2</v>
      </c>
      <c r="F5" s="4">
        <f>[53]Model!$F$11</f>
        <v>7.6918996616240243E-2</v>
      </c>
      <c r="G5" s="4">
        <f>[53]Model!$K$11</f>
        <v>4.747230273901315E-2</v>
      </c>
      <c r="H5" s="4">
        <f>[53]Model!$E$13</f>
        <v>4.067411808673338E-2</v>
      </c>
      <c r="I5" s="4">
        <f>[53]Model!$F$13</f>
        <v>5.3224417087943232E-2</v>
      </c>
      <c r="J5" s="4">
        <f>[53]Model!$K$13</f>
        <v>1.6735756508733979E-2</v>
      </c>
      <c r="K5" s="4">
        <f>[53]Model!$E$15</f>
        <v>-0.17768260447744</v>
      </c>
      <c r="L5" s="4">
        <f>[53]Model!$F$15</f>
        <v>0.33589511754068724</v>
      </c>
      <c r="M5" s="4">
        <f>[53]Model!$K$15</f>
        <v>9.8758194682533135E-2</v>
      </c>
      <c r="N5" s="4">
        <f t="shared" si="0"/>
        <v>0.2150377608351417</v>
      </c>
      <c r="O5" s="26">
        <f>[53]Model!$A$6</f>
        <v>2.3051748880851064</v>
      </c>
      <c r="P5" s="26">
        <f>[53]Model!$A$7</f>
        <v>16.273859517837025</v>
      </c>
      <c r="Q5" s="23">
        <f>[53]Model!$C$7</f>
        <v>6.8186085088927414E-2</v>
      </c>
      <c r="R5" s="4">
        <f>[53]Model!$C$3</f>
        <v>0.52510000000000001</v>
      </c>
      <c r="S5" s="4">
        <f>[53]Model!$C$5</f>
        <v>0.15010000000000001</v>
      </c>
      <c r="T5" s="4">
        <f>[53]Model!$C$6</f>
        <v>5.8206748946430846E-2</v>
      </c>
      <c r="U5" s="31" t="s">
        <v>587</v>
      </c>
      <c r="V5" s="30" t="s">
        <v>587</v>
      </c>
      <c r="W5" s="4">
        <f>[53]Model!$G$3</f>
        <v>-5.6962489832343824E-2</v>
      </c>
      <c r="X5" s="5">
        <f>[53]Model!$A$3</f>
        <v>43337287896</v>
      </c>
      <c r="Y5" s="10" t="str" cm="1">
        <f t="array" ref="Y5">_FV(A5,"Industry")</f>
        <v>Specialty Retailers</v>
      </c>
      <c r="Z5" s="16" cm="1">
        <f t="array" ref="Z5">_FV(A5,"Year incorporated",TRUE)</f>
        <v>1991</v>
      </c>
      <c r="AA5" s="8" t="str" cm="1">
        <f t="array" ref="AA5">_FV(A5,"Description")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6" spans="1:30" ht="49" customHeight="1">
      <c r="A6" s="32" t="e" vm="55">
        <v>#VALUE!</v>
      </c>
      <c r="B6" s="13" cm="1">
        <f t="array" ref="B6">_FV(A6,"Price")</f>
        <v>1814.6</v>
      </c>
      <c r="C6" s="13">
        <f>'[54]Sheet 1'!$Y$116</f>
        <v>1666.4564024736389</v>
      </c>
      <c r="D6" s="4">
        <f>'[54]Sheet 1'!$Y$118</f>
        <v>-8.3961959941931119E-2</v>
      </c>
      <c r="E6" s="4">
        <f>'[54]Sheet 1'!$W$4</f>
        <v>0.2916945001113338</v>
      </c>
      <c r="F6" s="4">
        <f>'[54]Sheet 1'!$X$4</f>
        <v>0.17083261506636793</v>
      </c>
      <c r="G6" s="4">
        <f>'[54]Sheet 1'!$AE$107</f>
        <v>0.1077945899177299</v>
      </c>
      <c r="H6" s="4">
        <f>'[54]Sheet 1'!$W$29</f>
        <v>0.37709611451942737</v>
      </c>
      <c r="I6" s="4">
        <f>'[54]Sheet 1'!$X$29</f>
        <v>0.13186813186813184</v>
      </c>
      <c r="J6" s="4">
        <f>'[54]Sheet 1'!$AD$22</f>
        <v>8.9999306567101894E-2</v>
      </c>
      <c r="K6" s="4">
        <f>'[54]Sheet 1'!$W$106</f>
        <v>0.22878120411160063</v>
      </c>
      <c r="L6" s="4">
        <f>'[54]Sheet 1'!$X$106</f>
        <v>-8.317399617590826E-2</v>
      </c>
      <c r="M6" s="4">
        <f>'[54]Sheet 1'!$AC$106</f>
        <v>4.1032917361496904E-2</v>
      </c>
      <c r="N6" s="4">
        <f t="shared" si="0"/>
        <v>0.19699326364668968</v>
      </c>
      <c r="O6" s="26">
        <f>'[54]Sheet 1'!$AD$19</f>
        <v>13.785262073027091</v>
      </c>
      <c r="P6" s="26">
        <f>'[54]Sheet 1'!$AE$19</f>
        <v>49.136447126738389</v>
      </c>
      <c r="Q6" s="23">
        <f>'[54]Sheet 1'!$AF$22</f>
        <v>2.0484996715778681E-2</v>
      </c>
      <c r="R6" s="4">
        <f>'[54]Sheet 1'!$AC$7</f>
        <v>0.70789999999999997</v>
      </c>
      <c r="S6" s="4">
        <f>'[54]Sheet 1'!$AE$7</f>
        <v>0.28055064782096584</v>
      </c>
      <c r="T6" s="4">
        <f>'[54]Sheet 1'!$AF$7</f>
        <v>0.28239104829210837</v>
      </c>
      <c r="U6" s="4">
        <f>'[54]Sheet 1'!$AE$13</f>
        <v>0.32674782608695652</v>
      </c>
      <c r="V6" s="27">
        <f>'[54]Sheet 1'!$AF$13</f>
        <v>0.40205771240254001</v>
      </c>
      <c r="W6" s="4">
        <f>'[54]Sheet 1'!$AC$16</f>
        <v>-4.8227323990037534E-2</v>
      </c>
      <c r="X6" s="5">
        <f>'[54]Sheet 1'!$AE$102</f>
        <v>187259000000</v>
      </c>
      <c r="Y6" s="10" t="str" cm="1">
        <f t="array" ref="Y6">_FV(A6,"Industry")</f>
        <v>Textiles &amp; Apparel</v>
      </c>
      <c r="Z6" s="16" cm="1">
        <f t="array" ref="Z6">_FV(A6,"Year incorporated",TRUE)</f>
        <v>1957</v>
      </c>
      <c r="AA6" s="8" t="str" cm="1">
        <f t="array" ref="AA6">_FV(A6,"Description")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row>
    <row r="7" spans="1:30" ht="50" customHeight="1">
      <c r="A7" s="2" t="e" vm="56">
        <v>#VALUE!</v>
      </c>
      <c r="B7" s="13" cm="1">
        <f t="array" ref="B7">_FV(A7,"Price")</f>
        <v>407.93</v>
      </c>
      <c r="C7" s="13">
        <f>'[55]Sheet 1'!$W$117</f>
        <v>192.05820874484581</v>
      </c>
      <c r="D7" s="4">
        <f>'[55]Sheet 1'!$W$119</f>
        <v>-0.52401930918253825</v>
      </c>
      <c r="E7" s="4">
        <f>'[55]Sheet 1'!$U$4</f>
        <v>0.29631045020016411</v>
      </c>
      <c r="F7" s="4">
        <f>'[55]Sheet 1'!$V$4</f>
        <v>0.18031918553167636</v>
      </c>
      <c r="G7" s="4">
        <f>'[55]Sheet 1'!$AC$108</f>
        <v>0.12711817068417455</v>
      </c>
      <c r="H7" s="4">
        <f>'[55]Sheet 1'!$U$29</f>
        <v>-0.12357149741316198</v>
      </c>
      <c r="I7" s="4">
        <f>'[55]Sheet 1'!$V$29</f>
        <v>0.80510060832943386</v>
      </c>
      <c r="J7" s="4">
        <f>'[55]Sheet 1'!$AB$22</f>
        <v>0.26688186705277073</v>
      </c>
      <c r="K7" s="4">
        <f>'[55]Sheet 1'!$U$107</f>
        <v>-0.67042225765780628</v>
      </c>
      <c r="L7" s="4">
        <f>'[55]Sheet 1'!$V$107</f>
        <v>2.1269066503965832</v>
      </c>
      <c r="M7" s="4">
        <f>'[55]Sheet 1'!$AA$107</f>
        <v>0.55462533107732326</v>
      </c>
      <c r="N7" s="4">
        <f t="shared" si="0"/>
        <v>0.19029011886420058</v>
      </c>
      <c r="O7" s="26">
        <f>'[55]Sheet 1'!$AB$19</f>
        <v>5.2251634806225846</v>
      </c>
      <c r="P7" s="26">
        <f>'[55]Sheet 1'!$AC$19</f>
        <v>32.417686325340249</v>
      </c>
      <c r="Q7" s="23">
        <f>'[55]Sheet 1'!$AD$22</f>
        <v>2.0491602541278586E-2</v>
      </c>
      <c r="R7" s="4">
        <f>'[55]Sheet 1'!$AA$7</f>
        <v>0.58779999999999999</v>
      </c>
      <c r="S7" s="4">
        <f>'[55]Sheet 1'!$AC$7</f>
        <v>0.16118249242661653</v>
      </c>
      <c r="T7" s="4">
        <f>'[55]Sheet 1'!$AD$7</f>
        <v>0.1070719732581218</v>
      </c>
      <c r="U7" s="4">
        <f>'[55]Sheet 1'!$AC$13</f>
        <v>0.411458941920058</v>
      </c>
      <c r="V7" s="27">
        <f>'[55]Sheet 1'!$AD$13</f>
        <v>0.7806909872621276</v>
      </c>
      <c r="W7" s="4">
        <f>'[55]Sheet 1'!$AA$16</f>
        <v>-1.2277930951466759E-2</v>
      </c>
      <c r="X7" s="18">
        <f>'[55]Sheet 1'!$AC$103</f>
        <v>50020490000</v>
      </c>
      <c r="Y7" s="10" t="str" cm="1">
        <f t="array" ref="Y7">_FV(A7,"Industry")</f>
        <v>Textiles &amp; Apparel</v>
      </c>
      <c r="Z7" s="16" cm="1">
        <f t="array" ref="Z7">_FV(A7,"Year incorporated",TRUE)</f>
        <v>2005</v>
      </c>
      <c r="AA7" s="8" t="str" cm="1">
        <f t="array" ref="AA7">_FV(A7,"Description")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7" s="4"/>
      <c r="AC7" s="24"/>
      <c r="AD7" s="6"/>
    </row>
    <row r="8" spans="1:30" ht="50" customHeight="1">
      <c r="A8" s="32" t="e" vm="57">
        <v>#VALUE!</v>
      </c>
      <c r="B8" s="13" cm="1">
        <f t="array" ref="B8">_FV(A8,"Price")</f>
        <v>702.8</v>
      </c>
      <c r="C8" s="13">
        <f>'[56]Sheet 1'!$Y$116</f>
        <v>752.17198818869531</v>
      </c>
      <c r="D8" s="4">
        <f>'[56]Sheet 1'!$Y$118</f>
        <v>7.7763089905988902E-3</v>
      </c>
      <c r="E8" s="4">
        <f>'[57]Louis Vuitton Moet Hennessy'!$W$4</f>
        <v>0.23310752939344392</v>
      </c>
      <c r="F8" s="4">
        <f>'[57]Louis Vuitton Moet Hennessy'!$X$4</f>
        <v>0.11133562335825409</v>
      </c>
      <c r="G8" s="4">
        <f>'[57]Louis Vuitton Moet Hennessy'!$AE$107</f>
        <v>7.9123423178263014E-2</v>
      </c>
      <c r="H8" s="4">
        <f>'[57]Louis Vuitton Moet Hennessy'!$W$29</f>
        <v>0.17015619807244931</v>
      </c>
      <c r="I8" s="4">
        <f>'[57]Louis Vuitton Moet Hennessy'!$X$29</f>
        <v>0.17175518318659466</v>
      </c>
      <c r="J8" s="4">
        <f>'[58]Sheet 1'!$AT$22</f>
        <v>8.5863938064523679E-2</v>
      </c>
      <c r="K8" s="4">
        <f>'[56]Sheet 1'!$W$106</f>
        <v>-0.17145270270270274</v>
      </c>
      <c r="L8" s="4">
        <f>'[56]Sheet 1'!$X$106</f>
        <v>0.35019211166000153</v>
      </c>
      <c r="M8" s="4">
        <f>'[57]Louis Vuitton Moet Hennessy'!$AC$106</f>
        <v>0.15153641772936646</v>
      </c>
      <c r="N8" s="4">
        <f t="shared" si="0"/>
        <v>0.18585194341336814</v>
      </c>
      <c r="O8" s="26">
        <f>'[57]Louis Vuitton Moet Hennessy'!$AD$19</f>
        <v>4.0694443181818185</v>
      </c>
      <c r="P8" s="26">
        <f>'[57]Louis Vuitton Moet Hennessy'!$AE$19</f>
        <v>21.699757619826698</v>
      </c>
      <c r="Q8" s="23">
        <f>'[57]Louis Vuitton Moet Hennessy'!$AF$22</f>
        <v>4.8082843564469235E-2</v>
      </c>
      <c r="R8" s="4">
        <f>'[57]Louis Vuitton Moet Hennessy'!$AC$7</f>
        <v>0.68440000000000001</v>
      </c>
      <c r="S8" s="4">
        <f>'[56]Sheet 1'!$AE$7</f>
        <v>0.1875340909090909</v>
      </c>
      <c r="T8" s="4">
        <f>'[56]Sheet 1'!$AF$7</f>
        <v>0.19567045454545454</v>
      </c>
      <c r="U8" s="4">
        <f>'[57]Louis Vuitton Moet Hennessy'!$AE$13</f>
        <v>0.2326800137385466</v>
      </c>
      <c r="V8" s="27">
        <f>'[56]Sheet 1'!$AF$13</f>
        <v>1.4160875324345412</v>
      </c>
      <c r="W8" s="4">
        <f>'[57]Louis Vuitton Moet Hennessy'!$AC$16</f>
        <v>7.9344895169914653E-5</v>
      </c>
      <c r="X8" s="5">
        <f>'[57]Louis Vuitton Moet Hennessy'!$AE$102</f>
        <v>358111100000</v>
      </c>
      <c r="Y8" s="10" t="str" cm="1">
        <f t="array" ref="Y8">_FV(A8,"Industry")</f>
        <v>Textiles &amp; Apparel</v>
      </c>
      <c r="Z8" s="16" cm="1">
        <f t="array" ref="Z8">_FV(A8,"Year incorporated",TRUE)</f>
        <v>1971</v>
      </c>
      <c r="AA8" s="8" t="str" cm="1">
        <f t="array" ref="AA8">_FV(A8,"Description")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8" s="4"/>
      <c r="AC8" s="24"/>
      <c r="AD8" s="25"/>
    </row>
    <row r="9" spans="1:30" ht="50" customHeight="1">
      <c r="A9" s="32" t="e" vm="58">
        <v>#VALUE!</v>
      </c>
      <c r="B9" s="13" cm="1">
        <f t="array" ref="B9">_FV(A9,"Price")</f>
        <v>187.99</v>
      </c>
      <c r="C9" s="13">
        <f>[59]Model!$K$6</f>
        <v>277.93412592194892</v>
      </c>
      <c r="D9" s="4">
        <f>[59]Model!$K$7</f>
        <v>0.46628396687918183</v>
      </c>
      <c r="E9" s="4">
        <f>[59]Model!$E$11</f>
        <v>0.16139812828344313</v>
      </c>
      <c r="F9" s="4">
        <f>[59]Model!$F$11</f>
        <v>7.9439739391171882E-2</v>
      </c>
      <c r="G9" s="4">
        <f>[59]Model!$K$11</f>
        <v>4.9202062763548507E-2</v>
      </c>
      <c r="H9" s="4">
        <f>[59]Model!$E$13</f>
        <v>0.11323427491621052</v>
      </c>
      <c r="I9" s="4">
        <f>[59]Model!$F$13</f>
        <v>0.19222989548381375</v>
      </c>
      <c r="J9" s="4">
        <f>[59]Model!$K$13</f>
        <v>6.986603677734475E-2</v>
      </c>
      <c r="K9" s="4">
        <f>[59]Model!$E$15</f>
        <v>0.13843113149103647</v>
      </c>
      <c r="L9" s="4">
        <f>[59]Model!$F$15</f>
        <v>-6.6122938974400802E-2</v>
      </c>
      <c r="M9" s="4">
        <f>[59]Model!$K$15</f>
        <v>5.0159107253915078E-2</v>
      </c>
      <c r="N9" s="4">
        <f t="shared" si="0"/>
        <v>0.18468452404081101</v>
      </c>
      <c r="O9" s="26">
        <f>[59]Model!$A$6</f>
        <v>3.4464865128478706</v>
      </c>
      <c r="P9" s="26">
        <f>[59]Model!$A$7</f>
        <v>19.766768898521164</v>
      </c>
      <c r="Q9" s="23">
        <f>[59]Model!$C$7</f>
        <v>4.6410675002581822E-2</v>
      </c>
      <c r="R9" s="4">
        <f>[59]Model!$C$3</f>
        <v>0.43909999999999999</v>
      </c>
      <c r="S9" s="4">
        <f>[59]Model!$C$5</f>
        <v>0.1648</v>
      </c>
      <c r="T9" s="4">
        <f>[59]Model!$C$6</f>
        <v>0.16422665580562856</v>
      </c>
      <c r="U9" s="4">
        <f>[59]Model!$E$7</f>
        <v>0.21211221188509849</v>
      </c>
      <c r="V9" s="27">
        <f>[59]Model!$G$7</f>
        <v>1.3408027801347033</v>
      </c>
      <c r="W9" s="4">
        <f>[59]Model!$G$3</f>
        <v>-5.7242405612310809E-3</v>
      </c>
      <c r="X9" s="5">
        <f>[59]Model!$A$3</f>
        <v>38762633810</v>
      </c>
      <c r="Y9" s="10" t="str" cm="1">
        <f t="array" ref="Y9">_FV(A9,"Industry")</f>
        <v>Food &amp; Tobacco</v>
      </c>
      <c r="Z9" s="16" cm="1">
        <f t="array" ref="Z9">_FV(A9,"Year incorporated",TRUE)</f>
        <v>1927</v>
      </c>
      <c r="AA9" s="8" t="str" cm="1">
        <f t="array" ref="AA9">_FV(A9,"Description")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9" s="4"/>
      <c r="AC9" s="24"/>
      <c r="AD9" s="6"/>
    </row>
    <row r="10" spans="1:30" ht="50" customHeight="1">
      <c r="A10" s="32" t="e" vm="59">
        <v>#VALUE!</v>
      </c>
      <c r="B10" s="13" cm="1">
        <f t="array" ref="B10">_FV(A10,"Price")</f>
        <v>102.65</v>
      </c>
      <c r="C10" s="13">
        <f>[60]Model!$K$6</f>
        <v>118.36738386553927</v>
      </c>
      <c r="D10" s="4">
        <f>[60]Model!$K$7</f>
        <v>0.27729992301218598</v>
      </c>
      <c r="E10" s="4">
        <f>[60]Model!$E$11</f>
        <v>0.10976029400631782</v>
      </c>
      <c r="F10" s="4">
        <f>[60]Model!$F$11</f>
        <v>0.11288887235157508</v>
      </c>
      <c r="G10" s="4">
        <f>[60]Model!$K$11</f>
        <v>0.1033539557208992</v>
      </c>
      <c r="H10" s="4">
        <f>[60]Model!$E$13</f>
        <v>-0.21853642273712282</v>
      </c>
      <c r="I10" s="4">
        <f>[60]Model!$F$13</f>
        <v>0.21099463676255481</v>
      </c>
      <c r="J10" s="4">
        <f>[60]Model!$K$13</f>
        <v>0.18044218183442923</v>
      </c>
      <c r="K10" s="4">
        <f>[60]Model!$E$15</f>
        <v>-0.40037086431350322</v>
      </c>
      <c r="L10" s="4">
        <f>[60]Model!$F$15</f>
        <v>0.26251117092916343</v>
      </c>
      <c r="M10" s="4">
        <f>[60]Model!$K$15</f>
        <v>0.19562183841121333</v>
      </c>
      <c r="N10" s="4">
        <f t="shared" si="0"/>
        <v>0.16647241190187914</v>
      </c>
      <c r="O10" s="26">
        <f>[60]Model!$A$6</f>
        <v>2.9574048647293192</v>
      </c>
      <c r="P10" s="26">
        <f>[60]Model!$A$7</f>
        <v>26.709667337695016</v>
      </c>
      <c r="Q10" s="23">
        <f>[60]Model!$C$7</f>
        <v>3.4858234105601495E-2</v>
      </c>
      <c r="R10" s="4">
        <f>[60]Model!$C$3</f>
        <v>0.26519999999999999</v>
      </c>
      <c r="S10" s="4">
        <f>[60]Model!$C$5</f>
        <v>0.10800000000000001</v>
      </c>
      <c r="T10" s="4">
        <f>[60]Model!$C$6</f>
        <v>9.691321439790726E-2</v>
      </c>
      <c r="U10" s="31">
        <f>[60]Model!$E$7</f>
        <v>0.23656235963467584</v>
      </c>
      <c r="V10" s="30" t="s">
        <v>587</v>
      </c>
      <c r="W10" s="4">
        <f>[60]Model!$G$3</f>
        <v>-3.1533897869909705E-2</v>
      </c>
      <c r="X10" s="5">
        <f>[60]Model!$A$3</f>
        <v>106144218000</v>
      </c>
      <c r="Y10" s="10" t="str" cm="1">
        <f t="array" ref="Y10">_FV(A10,"Industry")</f>
        <v>Hotels &amp; Entertainment Services</v>
      </c>
      <c r="Z10" s="16" cm="1">
        <f t="array" ref="Z10">_FV(A10,"Year incorporated",TRUE)</f>
        <v>1985</v>
      </c>
      <c r="AA10" s="8" t="str" cm="1">
        <f t="array" ref="AA10">_FV(A10,"Description")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0" s="4"/>
      <c r="AC10" s="24"/>
      <c r="AD10" s="6"/>
    </row>
    <row r="11" spans="1:30" ht="50" customHeight="1">
      <c r="A11" s="32" t="e" vm="60">
        <v>#VALUE!</v>
      </c>
      <c r="B11" s="13" cm="1">
        <f t="array" ref="B11">_FV(A11,"Price")</f>
        <v>96.15</v>
      </c>
      <c r="C11" s="13">
        <f>[61]Model!$K$6</f>
        <v>46.165125718014231</v>
      </c>
      <c r="D11" s="4">
        <f>[61]Model!$K$7</f>
        <v>-0.52897535233124959</v>
      </c>
      <c r="E11" s="4">
        <f>[61]Model!$E$11</f>
        <v>0.47605921128125361</v>
      </c>
      <c r="F11" s="4">
        <f>[61]Model!$F$11</f>
        <v>0.36133396908320714</v>
      </c>
      <c r="G11" s="4">
        <f>[61]Model!$K$11</f>
        <v>0.20110697813751449</v>
      </c>
      <c r="H11" s="4">
        <f>[61]Model!$E$13</f>
        <v>1.8263665594855305</v>
      </c>
      <c r="I11" s="4">
        <f>[61]Model!$F$13</f>
        <v>1.2103039167885585</v>
      </c>
      <c r="J11" s="4">
        <f>[61]Model!$K$13</f>
        <v>0.42434405677206433</v>
      </c>
      <c r="K11" s="4">
        <f>[61]Model!$E$15</f>
        <v>5.0828312361130124</v>
      </c>
      <c r="L11" s="4">
        <f>[61]Model!$F$15</f>
        <v>-6.9520319212905912E-2</v>
      </c>
      <c r="M11" s="4">
        <f>[61]Model!$K$15</f>
        <v>0.21500131365175473</v>
      </c>
      <c r="N11" s="4">
        <f t="shared" si="0"/>
        <v>0.16095980749303862</v>
      </c>
      <c r="O11" s="26">
        <f>[61]Model!$A$6</f>
        <v>6.7733019454314718</v>
      </c>
      <c r="P11" s="26">
        <f>[61]Model!$A$7</f>
        <v>39.245308330882352</v>
      </c>
      <c r="Q11" s="23">
        <f>[61]Model!$C$7</f>
        <v>1.7799055262231925E-2</v>
      </c>
      <c r="R11" s="4">
        <f>[61]Model!$C$3</f>
        <v>0.68390000000000006</v>
      </c>
      <c r="S11" s="4">
        <f>[61]Model!$C$5</f>
        <v>0.1487</v>
      </c>
      <c r="T11" s="4">
        <f>[61]Model!$C$6</f>
        <v>0.13954672887469483</v>
      </c>
      <c r="U11" s="4">
        <f>[61]Model!$E$7</f>
        <v>0.14721548707033694</v>
      </c>
      <c r="V11" s="27">
        <f>[61]Model!$G$7</f>
        <v>0.15938028670643753</v>
      </c>
      <c r="W11" s="4">
        <f>[61]Model!$G$3</f>
        <v>2.2420345182889621E-2</v>
      </c>
      <c r="X11" s="5">
        <f>[61]Model!$A$3</f>
        <v>5337361933</v>
      </c>
      <c r="Y11" s="10" t="str" cm="1">
        <f t="array" ref="Y11">_FV(A11,"Industry")</f>
        <v>Specialty Retailers</v>
      </c>
      <c r="Z11" s="16" cm="1">
        <f t="array" ref="Z11">_FV(A11,"Year incorporated",TRUE)</f>
        <v>2013</v>
      </c>
      <c r="AA11" s="8" t="str" cm="1">
        <f t="array" ref="AA11">_FV(A11,"Description")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1" s="4"/>
      <c r="AC11" s="24"/>
      <c r="AD11" s="6"/>
    </row>
    <row r="12" spans="1:30" ht="50" customHeight="1">
      <c r="A12" s="2" t="e" vm="61">
        <v>#VALUE!</v>
      </c>
      <c r="B12" s="13" cm="1">
        <f t="array" ref="B12">_FV(A12,"Price")</f>
        <v>166.79</v>
      </c>
      <c r="C12" s="13">
        <f>'[58]Sheet 1'!$AO$116</f>
        <v>190.50880609474825</v>
      </c>
      <c r="D12" s="4">
        <f>'[58]Sheet 1'!$AO$118</f>
        <v>0.19351463535113544</v>
      </c>
      <c r="E12" s="4">
        <f>'[58]Sheet 1'!$AM$4</f>
        <v>8.7047336235750006E-2</v>
      </c>
      <c r="F12" s="4">
        <f>'[58]Sheet 1'!$AN$4</f>
        <v>6.9983331789980507E-2</v>
      </c>
      <c r="G12" s="4">
        <f>'[58]Sheet 1'!$AU$107</f>
        <v>4.8984346389057042E-2</v>
      </c>
      <c r="H12" s="4">
        <f>'[58]Sheet 1'!$AM$29</f>
        <v>0.16959831976896833</v>
      </c>
      <c r="I12" s="4">
        <f>'[58]Sheet 1'!$AN$29</f>
        <v>0.16273849607182944</v>
      </c>
      <c r="J12" s="4">
        <f>'[58]Sheet 1'!$AT$22</f>
        <v>8.5863938064523679E-2</v>
      </c>
      <c r="K12" s="4">
        <f>'[58]Sheet 1'!$AM$106</f>
        <v>0.54641682162780714</v>
      </c>
      <c r="L12" s="4">
        <f>'[58]Sheet 1'!$AN$106</f>
        <v>-0.15280732587179724</v>
      </c>
      <c r="M12" s="4">
        <f>'[58]Sheet 1'!$AS$106</f>
        <v>4.9845712662632199E-2</v>
      </c>
      <c r="N12" s="4">
        <f t="shared" si="0"/>
        <v>0.15369439739863971</v>
      </c>
      <c r="O12" s="26">
        <f>'[58]Sheet 1'!$AT$19</f>
        <v>2.3740864146779463</v>
      </c>
      <c r="P12" s="26">
        <f>'[58]Sheet 1'!$AU$19</f>
        <v>21.182992277992277</v>
      </c>
      <c r="Q12" s="23">
        <f>'[58]Sheet 1'!$AV$22</f>
        <v>4.1735055532822557E-2</v>
      </c>
      <c r="R12" s="4">
        <f>'[58]Sheet 1'!$AS$7</f>
        <v>0.53029999999999999</v>
      </c>
      <c r="S12" s="4">
        <f>'[58]Sheet 1'!$AU$7</f>
        <v>0.1031</v>
      </c>
      <c r="T12" s="4">
        <f>'[58]Sheet 1'!$AV$7</f>
        <v>0.12513890175016204</v>
      </c>
      <c r="U12" s="4">
        <f>'[58]Sheet 1'!$AU$13</f>
        <v>0.20476698683742439</v>
      </c>
      <c r="V12" s="27">
        <f>'[58]Sheet 1'!$AV$13</f>
        <v>4.3684179835558927</v>
      </c>
      <c r="W12" s="4">
        <f>'[58]Sheet 1'!$AS$16</f>
        <v>-7.1855901555103047E-3</v>
      </c>
      <c r="X12" s="18">
        <f>'[58]Sheet 1'!$AU$102</f>
        <v>219455800000</v>
      </c>
      <c r="Y12" s="10" t="str" cm="1">
        <f t="array" ref="Y12">_FV(A12,"Industry")</f>
        <v>Beverages</v>
      </c>
      <c r="Z12" s="16" cm="1">
        <f t="array" ref="Z12">_FV(A12,"Year incorporated",TRUE)</f>
        <v>1986</v>
      </c>
      <c r="AA12" s="8" t="str" cm="1">
        <f t="array" ref="AA12">_FV(A12,"Description")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2" s="4"/>
      <c r="AC12" s="24"/>
      <c r="AD12" s="6"/>
    </row>
    <row r="13" spans="1:30" ht="50" customHeight="1">
      <c r="A13" s="32" t="e" vm="62">
        <v>#VALUE!</v>
      </c>
      <c r="B13" s="13" cm="1">
        <f t="array" ref="B13">_FV(A13,"Price")</f>
        <v>385.88</v>
      </c>
      <c r="C13" s="13">
        <f>'[62]Ulta Beauty'!$X$116</f>
        <v>406.17055716112378</v>
      </c>
      <c r="D13" s="4">
        <f>'[63]Sheet 1'!$X$118</f>
        <v>8.2086414378180317E-2</v>
      </c>
      <c r="E13" s="4">
        <f>'[62]Ulta Beauty'!$V$4</f>
        <v>0.18272868530692499</v>
      </c>
      <c r="F13" s="4">
        <f>'[62]Ulta Beauty'!$W$4</f>
        <v>9.1986677115987403E-2</v>
      </c>
      <c r="G13" s="4">
        <f>'[62]Ulta Beauty'!$AD$107</f>
        <v>5.9926523870554818E-2</v>
      </c>
      <c r="H13" s="4">
        <f>'[62]Ulta Beauty'!$V$29</f>
        <v>0.26025702017676355</v>
      </c>
      <c r="I13" s="4">
        <f>'[62]Ulta Beauty'!$W$29</f>
        <v>9.3302683176541557E-3</v>
      </c>
      <c r="J13" s="4">
        <f>'[62]Ulta Beauty'!$AC$22</f>
        <v>4.3385629677771619E-2</v>
      </c>
      <c r="K13" s="4">
        <f>'[62]Ulta Beauty'!$V$106</f>
        <v>0.31893700441223882</v>
      </c>
      <c r="L13" s="4">
        <f>'[62]Ulta Beauty'!$W$106</f>
        <v>-0.16102564102564099</v>
      </c>
      <c r="M13" s="4">
        <f>'[62]Ulta Beauty'!$AB$106</f>
        <v>3.3669370944506928E-2</v>
      </c>
      <c r="N13" s="4">
        <f t="shared" si="0"/>
        <v>0.14308674448609923</v>
      </c>
      <c r="O13" s="26">
        <f>'[62]Ulta Beauty'!$AC$19</f>
        <v>1.7207724051314255</v>
      </c>
      <c r="P13" s="26">
        <f>'[62]Ulta Beauty'!$AD$19</f>
        <v>15.296212121212122</v>
      </c>
      <c r="Q13" s="23">
        <f>'[62]Ulta Beauty'!$AE$22</f>
        <v>5.117444197388623E-2</v>
      </c>
      <c r="R13" s="4">
        <f>'[62]Ulta Beauty'!$AB$7</f>
        <v>0.39279999999999998</v>
      </c>
      <c r="S13" s="4">
        <f>'[62]Ulta Beauty'!$AD$7</f>
        <v>0.11249663586615233</v>
      </c>
      <c r="T13" s="4">
        <f>'[62]Ulta Beauty'!$AE$7</f>
        <v>8.805956759666278E-2</v>
      </c>
      <c r="U13" s="4">
        <f>'[62]Ulta Beauty'!$AD$13</f>
        <v>0.42418211606717809</v>
      </c>
      <c r="V13" s="30" t="s">
        <v>587</v>
      </c>
      <c r="W13" s="4">
        <f>'[62]Ulta Beauty'!$AB$16</f>
        <v>-3.4529845148112706E-2</v>
      </c>
      <c r="X13" s="5">
        <f>'[62]Ulta Beauty'!$AD$102</f>
        <v>19181450000</v>
      </c>
      <c r="Y13" s="10" t="str" cm="1">
        <f t="array" ref="Y13">_FV(A13,"Industry")</f>
        <v>Specialty Retailers</v>
      </c>
      <c r="Z13" s="16" cm="1">
        <f t="array" ref="Z13">_FV(A13,"Year incorporated",TRUE)</f>
        <v>2016</v>
      </c>
      <c r="AA13" s="8" t="str" cm="1">
        <f t="array" ref="AA13">_FV(A13,"Description")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3" s="4"/>
      <c r="AC13" s="24"/>
      <c r="AD13" s="6"/>
    </row>
    <row r="14" spans="1:30" ht="50" customHeight="1">
      <c r="A14" s="32" t="e" vm="63">
        <v>#VALUE!</v>
      </c>
      <c r="B14" s="13" cm="1">
        <f t="array" ref="B14">_FV(A14,"Price")</f>
        <v>331.41</v>
      </c>
      <c r="C14" s="13">
        <f>[64]Model!$K$6</f>
        <v>197.46937163326842</v>
      </c>
      <c r="D14" s="4">
        <f>[64]Model!$K$7</f>
        <v>-0.33536612152647705</v>
      </c>
      <c r="E14" s="4">
        <f>[64]Model!$E$11</f>
        <v>0.12312447701681495</v>
      </c>
      <c r="F14" s="4">
        <f>[64]Model!$F$11</f>
        <v>0.13113280006377015</v>
      </c>
      <c r="G14" s="4">
        <f>[64]Model!$K$11</f>
        <v>7.8803562981558037E-2</v>
      </c>
      <c r="H14" s="4">
        <f>[64]Model!$E$13</f>
        <v>5.6826123101749726E-2</v>
      </c>
      <c r="I14" s="4">
        <f>[64]Model!$F$13</f>
        <v>0.25740987002524873</v>
      </c>
      <c r="J14" s="4">
        <f>[64]Model!$K$13</f>
        <v>0.13897569961203554</v>
      </c>
      <c r="K14" s="4">
        <f>[64]Model!$E$15</f>
        <v>4.8688694886322104E-2</v>
      </c>
      <c r="L14" s="4">
        <f>[64]Model!$F$15</f>
        <v>0.50944407777228817</v>
      </c>
      <c r="M14" s="4">
        <f>[64]Model!$K$15</f>
        <v>0.22052200234605457</v>
      </c>
      <c r="N14" s="4">
        <f t="shared" si="0"/>
        <v>0.12574352211470013</v>
      </c>
      <c r="O14" s="26">
        <f>[64]Model!$A$6</f>
        <v>8.944751945525292</v>
      </c>
      <c r="P14" s="26">
        <f>[64]Model!$A$7</f>
        <v>43.961139442231072</v>
      </c>
      <c r="Q14" s="23">
        <f>[64]Model!$C$7</f>
        <v>1.8796028292282045E-2</v>
      </c>
      <c r="R14" s="4">
        <f>[64]Model!$C$3</f>
        <v>0.48970000000000002</v>
      </c>
      <c r="S14" s="4">
        <f>[64]Model!$C$5</f>
        <v>0.19510000000000002</v>
      </c>
      <c r="T14" s="4">
        <f>[64]Model!$C$6</f>
        <v>0.13154123264470372</v>
      </c>
      <c r="U14" s="4">
        <f>[64]Model!$E$7</f>
        <v>0.19361929468214412</v>
      </c>
      <c r="V14" s="27">
        <f>[64]Model!$G$7</f>
        <v>0.98131784190079685</v>
      </c>
      <c r="W14" s="4">
        <f>[64]Model!$G$3</f>
        <v>-7.1182096555856946E-3</v>
      </c>
      <c r="X14" s="5">
        <f>[64]Model!$A$3</f>
        <v>55171230000</v>
      </c>
      <c r="Y14" s="10" t="str" cm="1">
        <f t="array" ref="Y14">_FV(A14,"Industry")</f>
        <v>Automobiles &amp; Auto Parts</v>
      </c>
      <c r="Z14" s="16" cm="1">
        <f t="array" ref="Z14">_FV(A14,"Year incorporated",TRUE)</f>
        <v>2015</v>
      </c>
      <c r="AA14" s="8" t="str" cm="1">
        <f t="array" ref="AA14">_FV(A14,"Description")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4" s="4"/>
      <c r="AC14" s="24"/>
      <c r="AD14" s="6"/>
    </row>
    <row r="15" spans="1:30" ht="50" customHeight="1">
      <c r="A15" s="32" t="e" vm="64">
        <v>#VALUE!</v>
      </c>
      <c r="B15" s="13" cm="1">
        <f t="array" ref="B15">_FV(A15,"Price")</f>
        <v>174.55</v>
      </c>
      <c r="C15" s="13">
        <f>[65]Model!$K$6</f>
        <v>53.389185091519593</v>
      </c>
      <c r="D15" s="4">
        <f>[65]Model!$K$7</f>
        <v>-0.67045747119610155</v>
      </c>
      <c r="E15" s="4">
        <f>[65]Model!$E$11</f>
        <v>1.0797427615777346</v>
      </c>
      <c r="F15" s="4">
        <f>[65]Model!$F$11</f>
        <v>0.92165286626152843</v>
      </c>
      <c r="G15" s="4">
        <f>[65]Model!$K$11</f>
        <v>0.41995500308974415</v>
      </c>
      <c r="H15" s="4">
        <f>[65]Model!$E$13</f>
        <v>-48.566424781822342</v>
      </c>
      <c r="I15" s="4">
        <f>[65]Model!$F$13</f>
        <v>-1.7678260590980446</v>
      </c>
      <c r="J15" s="4">
        <f>AVERAGE([65]Model!$G$13:$J$13)</f>
        <v>0.40058693336647805</v>
      </c>
      <c r="K15" s="4">
        <f>[65]Model!$E$15</f>
        <v>-2.0018178464989025</v>
      </c>
      <c r="L15" s="4">
        <f>[65]Model!$F$15</f>
        <v>-0.35947476931083489</v>
      </c>
      <c r="M15" s="4">
        <f>[65]Model!$K$15</f>
        <v>0.53244690311126897</v>
      </c>
      <c r="N15" s="4">
        <f t="shared" si="0"/>
        <v>0.11914041176716575</v>
      </c>
      <c r="O15" s="26">
        <f>[65]Model!$A$6</f>
        <v>9.5030493630573254</v>
      </c>
      <c r="P15" s="26">
        <f>[65]Model!$A$7</f>
        <v>83.002990264255914</v>
      </c>
      <c r="Q15" s="23">
        <f>[65]Model!$C$7</f>
        <v>5.3620066639689067E-3</v>
      </c>
      <c r="R15" s="4">
        <f>[65]Model!$C$3</f>
        <v>0.45219999999999999</v>
      </c>
      <c r="S15" s="4">
        <f>[65]Model!$C$5</f>
        <v>-0.1159</v>
      </c>
      <c r="T15" s="4">
        <f>[65]Model!$C$6</f>
        <v>0.10344226323214138</v>
      </c>
      <c r="U15" s="4">
        <f>[65]Model!$E$7</f>
        <v>-5.537193236300833E-2</v>
      </c>
      <c r="V15" s="27">
        <f>[65]Model!$G$7</f>
        <v>1.0130291455182879E-3</v>
      </c>
      <c r="W15" s="4">
        <f>[65]Model!$G$3</f>
        <v>7.8476228941822546E-2</v>
      </c>
      <c r="X15" s="5">
        <f>[65]Model!$A$3</f>
        <v>11935830000</v>
      </c>
      <c r="Y15" s="10" t="str" cm="1">
        <f t="array" ref="Y15">_FV(A15,"Industry")</f>
        <v>Beverages</v>
      </c>
      <c r="Z15" s="16"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5" s="4"/>
      <c r="AC15" s="24"/>
      <c r="AD15" s="6"/>
    </row>
    <row r="16" spans="1:30" ht="50" customHeight="1">
      <c r="A16" s="32" t="e" vm="65">
        <v>#VALUE!</v>
      </c>
      <c r="B16" s="13" cm="1">
        <f t="array" ref="B16">_FV(A16,"Price")</f>
        <v>206.84</v>
      </c>
      <c r="C16" s="13">
        <f>[66]Model!$K$6</f>
        <v>57.444825090613357</v>
      </c>
      <c r="D16" s="4">
        <f>[66]Model!$K$7</f>
        <v>-0.67830640594381275</v>
      </c>
      <c r="E16" s="4">
        <f>[66]Model!$E$11</f>
        <v>0.26555210228600146</v>
      </c>
      <c r="F16" s="4">
        <f>[66]Model!$F$11</f>
        <v>0.21950878409939567</v>
      </c>
      <c r="G16" s="4">
        <f>[66]Model!$K$11</f>
        <v>0.15764900188470871</v>
      </c>
      <c r="H16" s="4">
        <f>[66]Model!$E$13</f>
        <v>0.24119743072811661</v>
      </c>
      <c r="I16" s="4">
        <f>[66]Model!$F$13</f>
        <v>0.24652954841634078</v>
      </c>
      <c r="J16" s="4">
        <f>[66]Model!$K$13</f>
        <v>0.19203121695263081</v>
      </c>
      <c r="K16" s="4">
        <f>[66]Model!$E$15</f>
        <v>1.1608105452950204</v>
      </c>
      <c r="L16" s="4">
        <f>[66]Model!$F$15</f>
        <v>0.26980370162958289</v>
      </c>
      <c r="M16" s="4">
        <f>[66]Model!$K$15</f>
        <v>0.21515382426359791</v>
      </c>
      <c r="N16" s="4">
        <f t="shared" si="0"/>
        <v>0.10665288059300611</v>
      </c>
      <c r="O16" s="26">
        <f>[66]Model!$A$6</f>
        <v>12.277756461009174</v>
      </c>
      <c r="P16" s="26">
        <f>[66]Model!$A$7</f>
        <v>81.107603287878788</v>
      </c>
      <c r="Q16" s="23">
        <f>[66]Model!$C$7</f>
        <v>1.6252259526189392E-2</v>
      </c>
      <c r="R16" s="4">
        <f>[66]Model!$C$3</f>
        <v>0.48020000000000002</v>
      </c>
      <c r="S16" s="4">
        <f>[66]Model!$C$5</f>
        <v>0.15190000000000001</v>
      </c>
      <c r="T16" s="4">
        <f>[66]Model!$C$6</f>
        <v>0.19652192011764905</v>
      </c>
      <c r="U16" s="4">
        <f>[66]Model!$E$7</f>
        <v>0.22847410853609201</v>
      </c>
      <c r="V16" s="30" t="s">
        <v>587</v>
      </c>
      <c r="W16" s="4">
        <f>[66]Model!$G$3</f>
        <v>5.7103688202766456E-3</v>
      </c>
      <c r="X16" s="5">
        <f>[66]Model!$A$3</f>
        <v>5353101817</v>
      </c>
      <c r="Y16" s="10" t="str" cm="1">
        <f t="array" ref="Y16">_FV(A16,"Industry")</f>
        <v>Hotels &amp; Entertainment Services</v>
      </c>
      <c r="Z16" s="16" cm="1">
        <f t="array" ref="Z16">_FV(A16,"Year incorporated",TRUE)</f>
        <v>2015</v>
      </c>
      <c r="AA16" s="8" t="str" cm="1">
        <f t="array" ref="AA16">_FV(A16,"Description")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6" s="4"/>
      <c r="AC16" s="24"/>
      <c r="AD16" s="6"/>
    </row>
    <row r="17" spans="1:35" ht="50" customHeight="1">
      <c r="A17" s="32" t="e" vm="66">
        <v>#VALUE!</v>
      </c>
      <c r="B17" s="13" cm="1">
        <f t="array" ref="B17">_FV(A17,"Price")</f>
        <v>107.06</v>
      </c>
      <c r="C17" s="13">
        <f>[67]Model!$K$6</f>
        <v>74.825486611300292</v>
      </c>
      <c r="D17" s="4">
        <f>[67]Model!$K$7</f>
        <v>-0.25189475493600988</v>
      </c>
      <c r="E17" s="4">
        <f>[67]Model!$E$11</f>
        <v>9.6488974523656568E-2</v>
      </c>
      <c r="F17" s="4">
        <f>[67]Model!$F$11</f>
        <v>3.8912860964132934E-2</v>
      </c>
      <c r="G17" s="4">
        <f>[67]Model!$K$11</f>
        <v>6.7674784244571073E-2</v>
      </c>
      <c r="H17" s="4">
        <f>[67]Model!$E$13</f>
        <v>-0.16142904399603042</v>
      </c>
      <c r="I17" s="4">
        <f>[67]Model!$F$13</f>
        <v>0.12090729783037468</v>
      </c>
      <c r="J17" s="4">
        <f>[67]Model!$K$13</f>
        <v>0.12188337824690069</v>
      </c>
      <c r="K17" s="4">
        <f>[67]Model!$E$15</f>
        <v>0.14806894713546215</v>
      </c>
      <c r="L17" s="4">
        <f>[67]Model!$F$15</f>
        <v>1.7036124794745477E-2</v>
      </c>
      <c r="M17" s="4">
        <f>[67]Model!$K$15</f>
        <v>0.10375576811767143</v>
      </c>
      <c r="N17" s="4">
        <f t="shared" si="0"/>
        <v>9.6334523829436136E-2</v>
      </c>
      <c r="O17" s="26">
        <f>[67]Model!$A$6</f>
        <v>2.8607674910731067</v>
      </c>
      <c r="P17" s="26">
        <f>[67]Model!$A$7</f>
        <v>26.785401759633995</v>
      </c>
      <c r="Q17" s="23">
        <f>[67]Model!$C$7</f>
        <v>3.2551262546145092E-2</v>
      </c>
      <c r="R17" s="4">
        <f>[67]Model!$C$3</f>
        <v>0.43520000000000003</v>
      </c>
      <c r="S17" s="4">
        <f>[67]Model!$C$5</f>
        <v>9.820000000000001E-2</v>
      </c>
      <c r="T17" s="4">
        <f>[67]Model!$C$6</f>
        <v>9.2591171151566967E-2</v>
      </c>
      <c r="U17" s="4">
        <f>[67]Model!$E$7</f>
        <v>0.16704910509407986</v>
      </c>
      <c r="V17" s="27">
        <f>[67]Model!$G$7</f>
        <v>0.87159115310285595</v>
      </c>
      <c r="W17" s="4">
        <f>[67]Model!$G$3</f>
        <v>1.2990860036069852E-2</v>
      </c>
      <c r="X17" s="5">
        <f>[67]Model!$A$3</f>
        <v>152221438200</v>
      </c>
      <c r="Y17" s="10" t="str" cm="1">
        <f t="array" ref="Y17">_FV(A17,"Industry")</f>
        <v>Textiles &amp; Apparel</v>
      </c>
      <c r="Z17" s="16" cm="1">
        <f t="array" ref="Z17">_FV(A17,"Year incorporated",TRUE)</f>
        <v>1969</v>
      </c>
      <c r="AA17" s="8" t="str" cm="1">
        <f t="array" ref="AA17">_FV(A17,"Description")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7" s="4"/>
      <c r="AC17" s="24"/>
      <c r="AD17" s="6"/>
    </row>
    <row r="18" spans="1:35" ht="50" customHeight="1">
      <c r="A18" s="32" t="e" vm="67">
        <v>#VALUE!</v>
      </c>
      <c r="B18" s="13" cm="1">
        <f t="array" ref="B18">_FV(A18,"Price")</f>
        <v>2040.53</v>
      </c>
      <c r="C18" s="13">
        <f>[68]Model!$K$6</f>
        <v>968.15700422692521</v>
      </c>
      <c r="D18" s="4">
        <f>[68]Model!$K$7</f>
        <v>-0.48709359329784263</v>
      </c>
      <c r="E18" s="4">
        <f>[68]Model!$E$11</f>
        <v>0.14410788517543449</v>
      </c>
      <c r="F18" s="4">
        <f>[68]Model!$F$11</f>
        <v>0.13669896598033127</v>
      </c>
      <c r="G18" s="4">
        <f>[68]Model!$K$11</f>
        <v>0.13408488150223713</v>
      </c>
      <c r="H18" s="4">
        <f>[68]Model!$E$13</f>
        <v>0.37691122600247473</v>
      </c>
      <c r="I18" s="4">
        <f>[68]Model!$F$13</f>
        <v>0.33800318317964284</v>
      </c>
      <c r="J18" s="4">
        <f>[68]Model!$K$13</f>
        <v>0.22405290749684997</v>
      </c>
      <c r="K18" s="4">
        <f>[68]Model!$E$15</f>
        <v>5.2512726207292193E-3</v>
      </c>
      <c r="L18" s="4">
        <f>[68]Model!$F$15</f>
        <v>0.18244343998625623</v>
      </c>
      <c r="M18" s="4">
        <f>[68]Model!$K$15</f>
        <v>0.21308304352684265</v>
      </c>
      <c r="N18" s="4">
        <f t="shared" si="0"/>
        <v>8.6701262047334707E-2</v>
      </c>
      <c r="O18" s="26">
        <f>[68]Model!$A$6</f>
        <v>5.2858288334182371</v>
      </c>
      <c r="P18" s="26">
        <f>[68]Model!$A$7</f>
        <v>43.12586034912718</v>
      </c>
      <c r="Q18" s="23">
        <f>[68]Model!$C$7</f>
        <v>1.9236548053494566E-2</v>
      </c>
      <c r="R18" s="4">
        <f>[68]Model!$C$3</f>
        <v>0.25670000000000004</v>
      </c>
      <c r="S18" s="4">
        <f>[68]Model!$C$5</f>
        <v>0.12</v>
      </c>
      <c r="T18" s="4">
        <f>[68]Model!$C$6</f>
        <v>0.13472060731428978</v>
      </c>
      <c r="U18" s="4">
        <f>[68]Model!$E$7</f>
        <v>0.16552696383014084</v>
      </c>
      <c r="V18" s="27">
        <f>[68]Model!$G$7</f>
        <v>1.4051869140976534</v>
      </c>
      <c r="W18" s="4">
        <f>[68]Model!$G$3</f>
        <v>-5.8844833262569618E-4</v>
      </c>
      <c r="X18" s="5">
        <f>[68]Model!$A$3</f>
        <v>51880410000</v>
      </c>
      <c r="Y18" s="10" t="str" cm="1">
        <f t="array" ref="Y18">_FV(A18,"Industry")</f>
        <v>Hotels &amp; Entertainment Services</v>
      </c>
      <c r="Z18" s="16" cm="1">
        <f t="array" ref="Z18">_FV(A18,"Year incorporated",TRUE)</f>
        <v>1998</v>
      </c>
      <c r="AA18" s="8" t="str" cm="1">
        <f t="array" ref="AA18">_FV(A18,"Description")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18" s="4"/>
      <c r="AC18" s="24"/>
      <c r="AD18" s="6"/>
    </row>
    <row r="19" spans="1:35" ht="50" customHeight="1">
      <c r="A19" s="32" t="e" vm="68">
        <v>#VALUE!</v>
      </c>
      <c r="B19" s="13" cm="1">
        <f t="array" ref="B19">_FV(A19,"Price")</f>
        <v>26.49</v>
      </c>
      <c r="C19" s="13">
        <f>[69]Model!$K$6</f>
        <v>5.4487610510275877</v>
      </c>
      <c r="D19" s="4">
        <f>[69]Model!$K$7</f>
        <v>-0.79430875609559881</v>
      </c>
      <c r="E19" s="4">
        <f>[69]Model!$E$11</f>
        <v>0.4843294314246922</v>
      </c>
      <c r="F19" s="4">
        <f>[69]Model!$F$11</f>
        <v>0.29361904813453643</v>
      </c>
      <c r="G19" s="4">
        <f>[69]Model!$K$11</f>
        <v>0.21642698687784159</v>
      </c>
      <c r="H19" s="4">
        <f>[69]Model!$E$13</f>
        <v>-0.66134663341645883</v>
      </c>
      <c r="I19" s="4">
        <f>[69]Model!$F$13</f>
        <v>-8.3637702503681872</v>
      </c>
      <c r="J19" s="4">
        <f>[69]Model!$K$13</f>
        <v>0.33563797313797317</v>
      </c>
      <c r="K19" s="4">
        <f>[69]Model!$E$15</f>
        <v>2.3622369907273635</v>
      </c>
      <c r="L19" s="4">
        <f>[69]Model!$F$15</f>
        <v>-1.2734439088416134</v>
      </c>
      <c r="M19" s="4">
        <f>[69]Model!$K$15</f>
        <v>0.32862184660673871</v>
      </c>
      <c r="N19" s="4">
        <f t="shared" si="0"/>
        <v>2.5756916730179054E-2</v>
      </c>
      <c r="O19" s="26">
        <f>[69]Model!$A$6</f>
        <v>4.8596129707112974</v>
      </c>
      <c r="P19" s="26">
        <f>[69]Model!$A$7</f>
        <v>132.73685714285713</v>
      </c>
      <c r="Q19" s="23">
        <f>[69]Model!$C$7</f>
        <v>7.5337025565081501E-3</v>
      </c>
      <c r="R19" s="4">
        <f>[69]Model!$C$3</f>
        <v>0.26179999999999998</v>
      </c>
      <c r="S19" s="4">
        <f>[69]Model!$C$5</f>
        <v>0</v>
      </c>
      <c r="T19" s="4">
        <f>[69]Model!$C$6</f>
        <v>-0.14404705994778327</v>
      </c>
      <c r="U19" s="4">
        <f>[69]Model!$E$7</f>
        <v>2.0147557435932006E-2</v>
      </c>
      <c r="V19" s="27">
        <f>[69]Model!$G$7</f>
        <v>2.8997204480236971</v>
      </c>
      <c r="W19" s="4">
        <f>[69]Model!$G$3</f>
        <v>4.6136783185578123E-2</v>
      </c>
      <c r="X19" s="5">
        <f>[69]Model!$A$3</f>
        <v>4645790000</v>
      </c>
      <c r="Y19" s="10" t="str" cm="1">
        <f t="array" ref="Y19">_FV(A19,"Industry")</f>
        <v>Hotels &amp; Entertainment Services</v>
      </c>
      <c r="Z19" s="16" cm="1">
        <f t="array" ref="Z19">_FV(A19,"Year incorporated",TRUE)</f>
        <v>2021</v>
      </c>
      <c r="AA19" s="8" t="str" cm="1">
        <f t="array" ref="AA19">_FV(A19,"Description")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19" s="4"/>
      <c r="AC19" s="24"/>
      <c r="AD19" s="6"/>
      <c r="AI19" s="6"/>
    </row>
    <row r="20" spans="1:35" ht="18">
      <c r="B20" s="13"/>
      <c r="C20" s="13"/>
      <c r="F20" s="4"/>
      <c r="I20" s="4"/>
      <c r="S20" s="4"/>
    </row>
    <row r="21" spans="1:35" ht="18">
      <c r="B21" s="13"/>
      <c r="C21" s="13"/>
      <c r="F21" s="4"/>
      <c r="I21" s="4"/>
      <c r="S21" s="4"/>
    </row>
    <row r="22" spans="1:35" ht="18">
      <c r="B22" s="13"/>
      <c r="C22" s="13"/>
      <c r="F22" s="4"/>
      <c r="I22" s="4"/>
      <c r="S22" s="4"/>
    </row>
    <row r="23" spans="1:35" ht="18">
      <c r="B23" s="13"/>
      <c r="C23" s="13"/>
      <c r="F23" s="4"/>
      <c r="I23" s="4"/>
      <c r="S23" s="4"/>
    </row>
    <row r="24" spans="1:35" ht="18">
      <c r="B24" s="13"/>
      <c r="C24" s="13"/>
      <c r="F24" s="4"/>
      <c r="I24" s="4"/>
      <c r="S24" s="4"/>
    </row>
    <row r="25" spans="1:35" ht="18">
      <c r="F25" s="4"/>
      <c r="I25" s="4"/>
      <c r="S25" s="4"/>
    </row>
    <row r="26" spans="1:35" ht="18">
      <c r="F26" s="4"/>
      <c r="I26" s="4"/>
      <c r="S26" s="4"/>
    </row>
    <row r="27" spans="1:35" ht="18">
      <c r="F27" s="4"/>
      <c r="I27" s="4"/>
      <c r="S27" s="4"/>
    </row>
    <row r="28" spans="1:35" ht="18">
      <c r="F28" s="4"/>
      <c r="I28" s="4"/>
      <c r="S28" s="4"/>
    </row>
    <row r="29" spans="1:35" ht="18">
      <c r="I29" s="4"/>
      <c r="S29" s="4"/>
    </row>
    <row r="30" spans="1:35" ht="18">
      <c r="I30" s="4"/>
      <c r="S30" s="4"/>
    </row>
    <row r="31" spans="1:35" ht="18">
      <c r="I31" s="4"/>
      <c r="S31" s="4"/>
    </row>
    <row r="32" spans="1:35" ht="18">
      <c r="I32" s="4"/>
      <c r="S32" s="4"/>
    </row>
    <row r="33" spans="19:19" ht="18">
      <c r="S33" s="4"/>
    </row>
  </sheetData>
  <autoFilter ref="A1:X1" xr:uid="{FAB1ACF9-D4B9-FB4D-8299-9FC1FBDA430F}">
    <sortState xmlns:xlrd2="http://schemas.microsoft.com/office/spreadsheetml/2017/richdata2" ref="A2:X19">
      <sortCondition descending="1" ref="N1:N19"/>
    </sortState>
  </autoFilter>
  <conditionalFormatting sqref="D2:D3">
    <cfRule type="colorScale" priority="2182">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2042">
      <colorScale>
        <cfvo type="min"/>
        <cfvo type="percentile" val="50"/>
        <cfvo type="max"/>
        <color rgb="FFF8696B"/>
        <color rgb="FFFCFCFF"/>
        <color rgb="FF63BE7B"/>
      </colorScale>
    </cfRule>
  </conditionalFormatting>
  <conditionalFormatting sqref="D2:D4">
    <cfRule type="colorScale" priority="2097">
      <colorScale>
        <cfvo type="min"/>
        <cfvo type="percentile" val="50"/>
        <cfvo type="max"/>
        <color rgb="FFF8696B"/>
        <color rgb="FFFCFCFF"/>
        <color rgb="FF63BE7B"/>
      </colorScale>
    </cfRule>
    <cfRule type="colorScale" priority="2381">
      <colorScale>
        <cfvo type="min"/>
        <cfvo type="percentile" val="50"/>
        <cfvo type="max"/>
        <color rgb="FFF8696B"/>
        <color rgb="FFFCFCFF"/>
        <color rgb="FF63BE7B"/>
      </colorScale>
    </cfRule>
  </conditionalFormatting>
  <conditionalFormatting sqref="D2:D18">
    <cfRule type="colorScale" priority="360">
      <colorScale>
        <cfvo type="min"/>
        <cfvo type="percentile" val="50"/>
        <cfvo type="max"/>
        <color rgb="FFF8696B"/>
        <color rgb="FFFCFCFF"/>
        <color rgb="FF63BE7B"/>
      </colorScale>
    </cfRule>
  </conditionalFormatting>
  <conditionalFormatting sqref="D2:D19">
    <cfRule type="colorScale" priority="20">
      <colorScale>
        <cfvo type="min"/>
        <cfvo type="percentile" val="50"/>
        <cfvo type="max"/>
        <color rgb="FFF8696B"/>
        <color rgb="FFFCFCFF"/>
        <color rgb="FF63BE7B"/>
      </colorScale>
    </cfRule>
  </conditionalFormatting>
  <conditionalFormatting sqref="D4">
    <cfRule type="colorScale" priority="1918">
      <colorScale>
        <cfvo type="min"/>
        <cfvo type="percentile" val="50"/>
        <cfvo type="max"/>
        <color rgb="FFF8696B"/>
        <color rgb="FFFCFCFF"/>
        <color rgb="FF63BE7B"/>
      </colorScale>
    </cfRule>
  </conditionalFormatting>
  <conditionalFormatting sqref="D5">
    <cfRule type="colorScale" priority="1123">
      <colorScale>
        <cfvo type="min"/>
        <cfvo type="percentile" val="50"/>
        <cfvo type="max"/>
        <color rgb="FFF8696B"/>
        <color rgb="FFFCFCFF"/>
        <color rgb="FF63BE7B"/>
      </colorScale>
    </cfRule>
    <cfRule type="colorScale" priority="1245">
      <colorScale>
        <cfvo type="min"/>
        <cfvo type="percentile" val="50"/>
        <cfvo type="max"/>
        <color rgb="FFF8696B"/>
        <color rgb="FFFCFCFF"/>
        <color rgb="FF63BE7B"/>
      </colorScale>
    </cfRule>
  </conditionalFormatting>
  <conditionalFormatting sqref="D6">
    <cfRule type="colorScale" priority="1078">
      <colorScale>
        <cfvo type="min"/>
        <cfvo type="percentile" val="50"/>
        <cfvo type="max"/>
        <color rgb="FFF8696B"/>
        <color rgb="FFFCFCFF"/>
        <color rgb="FF63BE7B"/>
      </colorScale>
    </cfRule>
    <cfRule type="colorScale" priority="960">
      <colorScale>
        <cfvo type="min"/>
        <cfvo type="percentile" val="50"/>
        <cfvo type="max"/>
        <color rgb="FFF8696B"/>
        <color rgb="FFFCFCFF"/>
        <color rgb="FF63BE7B"/>
      </colorScale>
    </cfRule>
  </conditionalFormatting>
  <conditionalFormatting sqref="D7:D18">
    <cfRule type="colorScale" priority="765">
      <colorScale>
        <cfvo type="min"/>
        <cfvo type="percentile" val="50"/>
        <cfvo type="max"/>
        <color rgb="FFF8696B"/>
        <color rgb="FFFCFCFF"/>
        <color rgb="FF63BE7B"/>
      </colorScale>
    </cfRule>
    <cfRule type="colorScale" priority="916">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891">
      <colorScale>
        <cfvo type="min"/>
        <cfvo type="percentile" val="50"/>
        <cfvo type="max"/>
        <color rgb="FFF8696B"/>
        <color rgb="FFFCFCFF"/>
        <color rgb="FF63BE7B"/>
      </colorScale>
    </cfRule>
    <cfRule type="colorScale" priority="774">
      <colorScale>
        <cfvo type="min"/>
        <cfvo type="percentile" val="50"/>
        <cfvo type="max"/>
        <color rgb="FFF8696B"/>
        <color rgb="FFFCFCFF"/>
        <color rgb="FF63BE7B"/>
      </colorScale>
    </cfRule>
  </conditionalFormatting>
  <conditionalFormatting sqref="D19">
    <cfRule type="colorScale" priority="228">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onditionalFormatting>
  <conditionalFormatting sqref="E2:E3">
    <cfRule type="colorScale" priority="2187">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2186">
      <colorScale>
        <cfvo type="min"/>
        <cfvo type="max"/>
        <color rgb="FFFCFCFF"/>
        <color rgb="FF63BE7B"/>
      </colorScale>
    </cfRule>
    <cfRule type="colorScale" priority="2188">
      <colorScale>
        <cfvo type="min"/>
        <cfvo type="max"/>
        <color rgb="FFFCFCFF"/>
        <color rgb="FF63BE7B"/>
      </colorScale>
    </cfRule>
    <cfRule type="colorScale" priority="2043">
      <colorScale>
        <cfvo type="min"/>
        <cfvo type="max"/>
        <color rgb="FFFCFCFF"/>
        <color rgb="FF63BE7B"/>
      </colorScale>
    </cfRule>
    <cfRule type="colorScale" priority="2185">
      <colorScale>
        <cfvo type="min"/>
        <cfvo type="percentile" val="50"/>
        <cfvo type="max"/>
        <color rgb="FFF8696B"/>
        <color rgb="FFFCFCFF"/>
        <color rgb="FF63BE7B"/>
      </colorScale>
    </cfRule>
  </conditionalFormatting>
  <conditionalFormatting sqref="E2:E4">
    <cfRule type="colorScale" priority="2098">
      <colorScale>
        <cfvo type="min"/>
        <cfvo type="max"/>
        <color rgb="FFFCFCFF"/>
        <color rgb="FF63BE7B"/>
      </colorScale>
    </cfRule>
    <cfRule type="colorScale" priority="2382">
      <colorScale>
        <cfvo type="min"/>
        <cfvo type="max"/>
        <color rgb="FFFCFCFF"/>
        <color rgb="FF63BE7B"/>
      </colorScale>
    </cfRule>
  </conditionalFormatting>
  <conditionalFormatting sqref="E2:E18">
    <cfRule type="colorScale" priority="359">
      <colorScale>
        <cfvo type="min"/>
        <cfvo type="max"/>
        <color rgb="FFFCFCFF"/>
        <color rgb="FF63BE7B"/>
      </colorScale>
    </cfRule>
  </conditionalFormatting>
  <conditionalFormatting sqref="E2:E19">
    <cfRule type="colorScale" priority="19">
      <colorScale>
        <cfvo type="min"/>
        <cfvo type="max"/>
        <color rgb="FFFCFCFF"/>
        <color rgb="FF63BE7B"/>
      </colorScale>
    </cfRule>
  </conditionalFormatting>
  <conditionalFormatting sqref="E7:E18">
    <cfRule type="colorScale" priority="892">
      <colorScale>
        <cfvo type="min"/>
        <cfvo type="max"/>
        <color rgb="FFFCFCFF"/>
        <color rgb="FF63BE7B"/>
      </colorScale>
    </cfRule>
    <cfRule type="colorScale" priority="934">
      <colorScale>
        <cfvo type="min"/>
        <cfvo type="max"/>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753">
      <colorScale>
        <cfvo type="min"/>
        <cfvo type="max"/>
        <color rgb="FFFCFCFF"/>
        <color rgb="FF63BE7B"/>
      </colorScale>
    </cfRule>
    <cfRule type="colorScale" priority="777">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E19">
    <cfRule type="colorScale" priority="206">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145">
      <colorScale>
        <cfvo type="min"/>
        <cfvo type="max"/>
        <color rgb="FFFCFCFF"/>
        <color rgb="FF63BE7B"/>
      </colorScale>
    </cfRule>
    <cfRule type="colorScale" priority="21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onditionalFormatting>
  <conditionalFormatting sqref="E4:G4">
    <cfRule type="colorScale" priority="1952">
      <colorScale>
        <cfvo type="min"/>
        <cfvo type="percentile" val="50"/>
        <cfvo type="max"/>
        <color rgb="FFF8696B"/>
        <color rgb="FFFCFCFF"/>
        <color rgb="FF63BE7B"/>
      </colorScale>
    </cfRule>
    <cfRule type="colorScale" priority="1950">
      <colorScale>
        <cfvo type="min"/>
        <cfvo type="percentile" val="50"/>
        <cfvo type="max"/>
        <color rgb="FFF8696B"/>
        <color rgb="FFFCFCFF"/>
        <color rgb="FF63BE7B"/>
      </colorScale>
    </cfRule>
    <cfRule type="colorScale" priority="1949">
      <colorScale>
        <cfvo type="min"/>
        <cfvo type="max"/>
        <color rgb="FFFCFCFF"/>
        <color rgb="FF63BE7B"/>
      </colorScale>
    </cfRule>
    <cfRule type="colorScale" priority="1951">
      <colorScale>
        <cfvo type="min"/>
        <cfvo type="max"/>
        <color rgb="FFFCFCFF"/>
        <color rgb="FF63BE7B"/>
      </colorScale>
    </cfRule>
    <cfRule type="colorScale" priority="1904">
      <colorScale>
        <cfvo type="min"/>
        <cfvo type="max"/>
        <color rgb="FFFCFCFF"/>
        <color rgb="FF63BE7B"/>
      </colorScale>
    </cfRule>
  </conditionalFormatting>
  <conditionalFormatting sqref="E5:G5">
    <cfRule type="colorScale" priority="1124">
      <colorScale>
        <cfvo type="min"/>
        <cfvo type="max"/>
        <color rgb="FFFCFCFF"/>
        <color rgb="FF63BE7B"/>
      </colorScale>
    </cfRule>
    <cfRule type="colorScale" priority="1127">
      <colorScale>
        <cfvo type="min"/>
        <cfvo type="percentile" val="50"/>
        <cfvo type="max"/>
        <color rgb="FFF8696B"/>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263">
      <colorScale>
        <cfvo type="min"/>
        <cfvo type="max"/>
        <color rgb="FFFCFCFF"/>
        <color rgb="FF63BE7B"/>
      </colorScale>
    </cfRule>
  </conditionalFormatting>
  <conditionalFormatting sqref="E6:G6">
    <cfRule type="colorScale" priority="1096">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63BE7B"/>
      </colorScale>
    </cfRule>
    <cfRule type="colorScale" priority="961">
      <colorScale>
        <cfvo type="min"/>
        <cfvo type="max"/>
        <color rgb="FFFCFCFF"/>
        <color rgb="FF63BE7B"/>
      </colorScale>
    </cfRule>
    <cfRule type="colorScale" priority="963">
      <colorScale>
        <cfvo type="min"/>
        <cfvo type="max"/>
        <color rgb="FFFCFCFF"/>
        <color rgb="FF63BE7B"/>
      </colorScale>
    </cfRule>
  </conditionalFormatting>
  <conditionalFormatting sqref="E17:H17 J17:N17 N18">
    <cfRule type="colorScale" priority="544">
      <colorScale>
        <cfvo type="min"/>
        <cfvo type="max"/>
        <color rgb="FFFFEF9C"/>
        <color rgb="FF63BE7B"/>
      </colorScale>
    </cfRule>
    <cfRule type="colorScale" priority="543">
      <colorScale>
        <cfvo type="min"/>
        <cfvo type="percentile" val="50"/>
        <cfvo type="max"/>
        <color rgb="FFF8696B"/>
        <color rgb="FFFFEB84"/>
        <color rgb="FF63BE7B"/>
      </colorScale>
    </cfRule>
    <cfRule type="colorScale" priority="542">
      <colorScale>
        <cfvo type="min"/>
        <cfvo type="max"/>
        <color rgb="FFFCFCFF"/>
        <color rgb="FF63BE7B"/>
      </colorScale>
    </cfRule>
    <cfRule type="colorScale" priority="541">
      <colorScale>
        <cfvo type="min"/>
        <cfvo type="max"/>
        <color rgb="FFFCFCFF"/>
        <color rgb="FF63BE7B"/>
      </colorScale>
    </cfRule>
  </conditionalFormatting>
  <conditionalFormatting sqref="E18:H18 J18:N18">
    <cfRule type="colorScale" priority="362">
      <colorScale>
        <cfvo type="min"/>
        <cfvo type="max"/>
        <color rgb="FFFCFCFF"/>
        <color rgb="FF63BE7B"/>
      </colorScale>
    </cfRule>
    <cfRule type="colorScale" priority="365">
      <colorScale>
        <cfvo type="min"/>
        <cfvo type="max"/>
        <color rgb="FFFFEF9C"/>
        <color rgb="FF63BE7B"/>
      </colorScale>
    </cfRule>
    <cfRule type="colorScale" priority="364">
      <colorScale>
        <cfvo type="min"/>
        <cfvo type="percentile" val="50"/>
        <cfvo type="max"/>
        <color rgb="FFF8696B"/>
        <color rgb="FFFFEB84"/>
        <color rgb="FF63BE7B"/>
      </colorScale>
    </cfRule>
    <cfRule type="colorScale" priority="363">
      <colorScale>
        <cfvo type="min"/>
        <cfvo type="max"/>
        <color rgb="FFFCFCFF"/>
        <color rgb="FF63BE7B"/>
      </colorScale>
    </cfRule>
  </conditionalFormatting>
  <conditionalFormatting sqref="E2:M2">
    <cfRule type="colorScale" priority="1818">
      <colorScale>
        <cfvo type="min"/>
        <cfvo type="max"/>
        <color rgb="FFFCFCFF"/>
        <color rgb="FF63BE7B"/>
      </colorScale>
    </cfRule>
    <cfRule type="colorScale" priority="1819">
      <colorScale>
        <cfvo type="min"/>
        <cfvo type="percentile" val="50"/>
        <cfvo type="max"/>
        <color rgb="FFF8696B"/>
        <color rgb="FFFFEB84"/>
        <color rgb="FF63BE7B"/>
      </colorScale>
    </cfRule>
    <cfRule type="colorScale" priority="1820">
      <colorScale>
        <cfvo type="min"/>
        <cfvo type="max"/>
        <color rgb="FFFFEF9C"/>
        <color rgb="FF63BE7B"/>
      </colorScale>
    </cfRule>
    <cfRule type="colorScale" priority="1817">
      <colorScale>
        <cfvo type="min"/>
        <cfvo type="max"/>
        <color rgb="FFFCFCFF"/>
        <color rgb="FF63BE7B"/>
      </colorScale>
    </cfRule>
  </conditionalFormatting>
  <conditionalFormatting sqref="E3:M3">
    <cfRule type="colorScale" priority="1276">
      <colorScale>
        <cfvo type="min"/>
        <cfvo type="max"/>
        <color rgb="FFFCFCFF"/>
        <color rgb="FF63BE7B"/>
      </colorScale>
    </cfRule>
    <cfRule type="colorScale" priority="1275">
      <colorScale>
        <cfvo type="min"/>
        <cfvo type="max"/>
        <color rgb="FFFCFCFF"/>
        <color rgb="FF63BE7B"/>
      </colorScale>
    </cfRule>
    <cfRule type="colorScale" priority="1277">
      <colorScale>
        <cfvo type="min"/>
        <cfvo type="percentile" val="50"/>
        <cfvo type="max"/>
        <color rgb="FFF8696B"/>
        <color rgb="FFFFEB84"/>
        <color rgb="FF63BE7B"/>
      </colorScale>
    </cfRule>
    <cfRule type="colorScale" priority="1278">
      <colorScale>
        <cfvo type="min"/>
        <cfvo type="max"/>
        <color rgb="FFFFEF9C"/>
        <color rgb="FF63BE7B"/>
      </colorScale>
    </cfRule>
  </conditionalFormatting>
  <conditionalFormatting sqref="E4:M4">
    <cfRule type="colorScale" priority="1810">
      <colorScale>
        <cfvo type="min"/>
        <cfvo type="max"/>
        <color rgb="FFFFEF9C"/>
        <color rgb="FF63BE7B"/>
      </colorScale>
    </cfRule>
    <cfRule type="colorScale" priority="1809">
      <colorScale>
        <cfvo type="min"/>
        <cfvo type="percentile" val="50"/>
        <cfvo type="max"/>
        <color rgb="FFF8696B"/>
        <color rgb="FFFFEB84"/>
        <color rgb="FF63BE7B"/>
      </colorScale>
    </cfRule>
    <cfRule type="colorScale" priority="1808">
      <colorScale>
        <cfvo type="min"/>
        <cfvo type="max"/>
        <color rgb="FFFCFCFF"/>
        <color rgb="FF63BE7B"/>
      </colorScale>
    </cfRule>
    <cfRule type="colorScale" priority="1807">
      <colorScale>
        <cfvo type="min"/>
        <cfvo type="max"/>
        <color rgb="FFFCFCFF"/>
        <color rgb="FF63BE7B"/>
      </colorScale>
    </cfRule>
  </conditionalFormatting>
  <conditionalFormatting sqref="E19:M19">
    <cfRule type="colorScale" priority="311">
      <colorScale>
        <cfvo type="min"/>
        <cfvo type="max"/>
        <color rgb="FFFFEF9C"/>
        <color rgb="FF63BE7B"/>
      </colorScale>
    </cfRule>
    <cfRule type="colorScale" priority="310">
      <colorScale>
        <cfvo type="min"/>
        <cfvo type="percentile" val="50"/>
        <cfvo type="max"/>
        <color rgb="FFF8696B"/>
        <color rgb="FFFFEB84"/>
        <color rgb="FF63BE7B"/>
      </colorScale>
    </cfRule>
    <cfRule type="colorScale" priority="309">
      <colorScale>
        <cfvo type="min"/>
        <cfvo type="max"/>
        <color rgb="FFFCFCFF"/>
        <color rgb="FF63BE7B"/>
      </colorScale>
    </cfRule>
    <cfRule type="colorScale" priority="308">
      <colorScale>
        <cfvo type="min"/>
        <cfvo type="max"/>
        <color rgb="FFFCFCFF"/>
        <color rgb="FF63BE7B"/>
      </colorScale>
    </cfRule>
  </conditionalFormatting>
  <conditionalFormatting sqref="E5:N5">
    <cfRule type="colorScale" priority="1112">
      <colorScale>
        <cfvo type="min"/>
        <cfvo type="max"/>
        <color rgb="FFFFEF9C"/>
        <color rgb="FF63BE7B"/>
      </colorScale>
    </cfRule>
    <cfRule type="colorScale" priority="1111">
      <colorScale>
        <cfvo type="min"/>
        <cfvo type="percentile" val="50"/>
        <cfvo type="max"/>
        <color rgb="FFF8696B"/>
        <color rgb="FFFFEB84"/>
        <color rgb="FF63BE7B"/>
      </colorScale>
    </cfRule>
    <cfRule type="colorScale" priority="1109">
      <colorScale>
        <cfvo type="min"/>
        <cfvo type="max"/>
        <color rgb="FFFCFCFF"/>
        <color rgb="FF63BE7B"/>
      </colorScale>
    </cfRule>
    <cfRule type="colorScale" priority="1110">
      <colorScale>
        <cfvo type="min"/>
        <cfvo type="max"/>
        <color rgb="FFFCFCFF"/>
        <color rgb="FF63BE7B"/>
      </colorScale>
    </cfRule>
  </conditionalFormatting>
  <conditionalFormatting sqref="E6:N6">
    <cfRule type="colorScale" priority="950">
      <colorScale>
        <cfvo type="min"/>
        <cfvo type="percentile" val="50"/>
        <cfvo type="max"/>
        <color rgb="FFF8696B"/>
        <color rgb="FFFFEB84"/>
        <color rgb="FF63BE7B"/>
      </colorScale>
    </cfRule>
    <cfRule type="colorScale" priority="949">
      <colorScale>
        <cfvo type="min"/>
        <cfvo type="max"/>
        <color rgb="FFFCFCFF"/>
        <color rgb="FF63BE7B"/>
      </colorScale>
    </cfRule>
    <cfRule type="colorScale" priority="948">
      <colorScale>
        <cfvo type="min"/>
        <cfvo type="max"/>
        <color rgb="FFFCFCFF"/>
        <color rgb="FF63BE7B"/>
      </colorScale>
    </cfRule>
    <cfRule type="colorScale" priority="951">
      <colorScale>
        <cfvo type="min"/>
        <cfvo type="max"/>
        <color rgb="FFFFEF9C"/>
        <color rgb="FF63BE7B"/>
      </colorScale>
    </cfRule>
  </conditionalFormatting>
  <conditionalFormatting sqref="E7:N9 N10:N18">
    <cfRule type="colorScale" priority="747">
      <colorScale>
        <cfvo type="min"/>
        <cfvo type="percentile" val="50"/>
        <cfvo type="max"/>
        <color rgb="FFF8696B"/>
        <color rgb="FFFFEB84"/>
        <color rgb="FF63BE7B"/>
      </colorScale>
    </cfRule>
    <cfRule type="colorScale" priority="745">
      <colorScale>
        <cfvo type="min"/>
        <cfvo type="max"/>
        <color rgb="FFFCFCFF"/>
        <color rgb="FF63BE7B"/>
      </colorScale>
    </cfRule>
    <cfRule type="colorScale" priority="746">
      <colorScale>
        <cfvo type="min"/>
        <cfvo type="max"/>
        <color rgb="FFFCFCFF"/>
        <color rgb="FF63BE7B"/>
      </colorScale>
    </cfRule>
    <cfRule type="colorScale" priority="748">
      <colorScale>
        <cfvo type="min"/>
        <cfvo type="max"/>
        <color rgb="FFFFEF9C"/>
        <color rgb="FF63BE7B"/>
      </colorScale>
    </cfRule>
  </conditionalFormatting>
  <conditionalFormatting sqref="E10:N10 N11:N18">
    <cfRule type="colorScale" priority="702">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FEB84"/>
        <color rgb="FF63BE7B"/>
      </colorScale>
    </cfRule>
    <cfRule type="colorScale" priority="705">
      <colorScale>
        <cfvo type="min"/>
        <cfvo type="max"/>
        <color rgb="FFFFEF9C"/>
        <color rgb="FF63BE7B"/>
      </colorScale>
    </cfRule>
  </conditionalFormatting>
  <conditionalFormatting sqref="E11:N11 N12:N18">
    <cfRule type="colorScale" priority="683">
      <colorScale>
        <cfvo type="min"/>
        <cfvo type="max"/>
        <color rgb="FFFCFCFF"/>
        <color rgb="FF63BE7B"/>
      </colorScale>
    </cfRule>
    <cfRule type="colorScale" priority="684">
      <colorScale>
        <cfvo type="min"/>
        <cfvo type="percentile" val="50"/>
        <cfvo type="max"/>
        <color rgb="FFF8696B"/>
        <color rgb="FFFFEB84"/>
        <color rgb="FF63BE7B"/>
      </colorScale>
    </cfRule>
    <cfRule type="colorScale" priority="682">
      <colorScale>
        <cfvo type="min"/>
        <cfvo type="max"/>
        <color rgb="FFFCFCFF"/>
        <color rgb="FF63BE7B"/>
      </colorScale>
    </cfRule>
    <cfRule type="colorScale" priority="685">
      <colorScale>
        <cfvo type="min"/>
        <cfvo type="max"/>
        <color rgb="FFFFEF9C"/>
        <color rgb="FF63BE7B"/>
      </colorScale>
    </cfRule>
  </conditionalFormatting>
  <conditionalFormatting sqref="E12:N12 N13:N18">
    <cfRule type="colorScale" priority="664">
      <colorScale>
        <cfvo type="min"/>
        <cfvo type="percentile" val="50"/>
        <cfvo type="max"/>
        <color rgb="FFF8696B"/>
        <color rgb="FFFFEB84"/>
        <color rgb="FF63BE7B"/>
      </colorScale>
    </cfRule>
    <cfRule type="colorScale" priority="663">
      <colorScale>
        <cfvo type="min"/>
        <cfvo type="max"/>
        <color rgb="FFFCFCFF"/>
        <color rgb="FF63BE7B"/>
      </colorScale>
    </cfRule>
    <cfRule type="colorScale" priority="662">
      <colorScale>
        <cfvo type="min"/>
        <cfvo type="max"/>
        <color rgb="FFFCFCFF"/>
        <color rgb="FF63BE7B"/>
      </colorScale>
    </cfRule>
    <cfRule type="colorScale" priority="665">
      <colorScale>
        <cfvo type="min"/>
        <cfvo type="max"/>
        <color rgb="FFFFEF9C"/>
        <color rgb="FF63BE7B"/>
      </colorScale>
    </cfRule>
  </conditionalFormatting>
  <conditionalFormatting sqref="E13:N13 N14:N18">
    <cfRule type="colorScale" priority="642">
      <colorScale>
        <cfvo type="min"/>
        <cfvo type="max"/>
        <color rgb="FFFCFCFF"/>
        <color rgb="FF63BE7B"/>
      </colorScale>
    </cfRule>
    <cfRule type="colorScale" priority="645">
      <colorScale>
        <cfvo type="min"/>
        <cfvo type="max"/>
        <color rgb="FFFFEF9C"/>
        <color rgb="FF63BE7B"/>
      </colorScale>
    </cfRule>
    <cfRule type="colorScale" priority="644">
      <colorScale>
        <cfvo type="min"/>
        <cfvo type="percentile" val="50"/>
        <cfvo type="max"/>
        <color rgb="FFF8696B"/>
        <color rgb="FFFFEB84"/>
        <color rgb="FF63BE7B"/>
      </colorScale>
    </cfRule>
    <cfRule type="colorScale" priority="643">
      <colorScale>
        <cfvo type="min"/>
        <cfvo type="max"/>
        <color rgb="FFFCFCFF"/>
        <color rgb="FF63BE7B"/>
      </colorScale>
    </cfRule>
  </conditionalFormatting>
  <conditionalFormatting sqref="E14:N14 N15:N18">
    <cfRule type="colorScale" priority="625">
      <colorScale>
        <cfvo type="min"/>
        <cfvo type="max"/>
        <color rgb="FFFFEF9C"/>
        <color rgb="FF63BE7B"/>
      </colorScale>
    </cfRule>
    <cfRule type="colorScale" priority="623">
      <colorScale>
        <cfvo type="min"/>
        <cfvo type="max"/>
        <color rgb="FFFCFCFF"/>
        <color rgb="FF63BE7B"/>
      </colorScale>
    </cfRule>
    <cfRule type="colorScale" priority="622">
      <colorScale>
        <cfvo type="min"/>
        <cfvo type="max"/>
        <color rgb="FFFCFCFF"/>
        <color rgb="FF63BE7B"/>
      </colorScale>
    </cfRule>
    <cfRule type="colorScale" priority="624">
      <colorScale>
        <cfvo type="min"/>
        <cfvo type="percentile" val="50"/>
        <cfvo type="max"/>
        <color rgb="FFF8696B"/>
        <color rgb="FFFFEB84"/>
        <color rgb="FF63BE7B"/>
      </colorScale>
    </cfRule>
  </conditionalFormatting>
  <conditionalFormatting sqref="E15:N15 N16:N18">
    <cfRule type="colorScale" priority="605">
      <colorScale>
        <cfvo type="min"/>
        <cfvo type="max"/>
        <color rgb="FFFFEF9C"/>
        <color rgb="FF63BE7B"/>
      </colorScale>
    </cfRule>
    <cfRule type="colorScale" priority="604">
      <colorScale>
        <cfvo type="min"/>
        <cfvo type="percentile" val="50"/>
        <cfvo type="max"/>
        <color rgb="FFF8696B"/>
        <color rgb="FFFFEB84"/>
        <color rgb="FF63BE7B"/>
      </colorScale>
    </cfRule>
    <cfRule type="colorScale" priority="603">
      <colorScale>
        <cfvo type="min"/>
        <cfvo type="max"/>
        <color rgb="FFFCFCFF"/>
        <color rgb="FF63BE7B"/>
      </colorScale>
    </cfRule>
    <cfRule type="colorScale" priority="602">
      <colorScale>
        <cfvo type="min"/>
        <cfvo type="max"/>
        <color rgb="FFFCFCFF"/>
        <color rgb="FF63BE7B"/>
      </colorScale>
    </cfRule>
  </conditionalFormatting>
  <conditionalFormatting sqref="E16:N16 N17:N18">
    <cfRule type="colorScale" priority="563">
      <colorScale>
        <cfvo type="min"/>
        <cfvo type="percentile" val="50"/>
        <cfvo type="max"/>
        <color rgb="FFF8696B"/>
        <color rgb="FFFFEB84"/>
        <color rgb="FF63BE7B"/>
      </colorScale>
    </cfRule>
    <cfRule type="colorScale" priority="564">
      <colorScale>
        <cfvo type="min"/>
        <cfvo type="max"/>
        <color rgb="FFFFEF9C"/>
        <color rgb="FF63BE7B"/>
      </colorScale>
    </cfRule>
    <cfRule type="colorScale" priority="561">
      <colorScale>
        <cfvo type="min"/>
        <cfvo type="max"/>
        <color rgb="FFFCFCFF"/>
        <color rgb="FF63BE7B"/>
      </colorScale>
    </cfRule>
    <cfRule type="colorScale" priority="562">
      <colorScale>
        <cfvo type="min"/>
        <cfvo type="max"/>
        <color rgb="FFFCFCFF"/>
        <color rgb="FF63BE7B"/>
      </colorScale>
    </cfRule>
  </conditionalFormatting>
  <conditionalFormatting sqref="F2:F3">
    <cfRule type="colorScale" priority="533">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4">
      <colorScale>
        <cfvo type="min"/>
        <cfvo type="max"/>
        <color rgb="FFFCFCFF"/>
        <color rgb="FF63BE7B"/>
      </colorScale>
    </cfRule>
  </conditionalFormatting>
  <conditionalFormatting sqref="F2:F4">
    <cfRule type="colorScale" priority="532">
      <colorScale>
        <cfvo type="min"/>
        <cfvo type="max"/>
        <color rgb="FFFCFCFF"/>
        <color rgb="FF63BE7B"/>
      </colorScale>
    </cfRule>
    <cfRule type="colorScale" priority="537">
      <colorScale>
        <cfvo type="min"/>
        <cfvo type="max"/>
        <color rgb="FFFCFCFF"/>
        <color rgb="FF63BE7B"/>
      </colorScale>
    </cfRule>
  </conditionalFormatting>
  <conditionalFormatting sqref="F2:F18">
    <cfRule type="colorScale" priority="358">
      <colorScale>
        <cfvo type="min"/>
        <cfvo type="max"/>
        <color rgb="FFFCFCFF"/>
        <color rgb="FF63BE7B"/>
      </colorScale>
    </cfRule>
  </conditionalFormatting>
  <conditionalFormatting sqref="F2:F19">
    <cfRule type="colorScale" priority="18">
      <colorScale>
        <cfvo type="min"/>
        <cfvo type="max"/>
        <color rgb="FFFCFCFF"/>
        <color rgb="FF63BE7B"/>
      </colorScale>
    </cfRule>
  </conditionalFormatting>
  <conditionalFormatting sqref="F7:F18">
    <cfRule type="colorScale" priority="527">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25">
      <colorScale>
        <cfvo type="min"/>
        <cfvo type="max"/>
        <color rgb="FFFCFCFF"/>
        <color rgb="FF63BE7B"/>
      </colorScale>
    </cfRule>
    <cfRule type="colorScale" priority="522">
      <colorScale>
        <cfvo type="min"/>
        <cfvo type="max"/>
        <color rgb="FFFCFCFF"/>
        <color rgb="FF63BE7B"/>
      </colorScale>
    </cfRule>
    <cfRule type="colorScale" priority="528">
      <colorScale>
        <cfvo type="min"/>
        <cfvo type="max"/>
        <color rgb="FFFCFCFF"/>
        <color rgb="FF63BE7B"/>
      </colorScale>
    </cfRule>
    <cfRule type="colorScale" priority="529">
      <colorScale>
        <cfvo type="min"/>
        <cfvo type="max"/>
        <color rgb="FFFCFCFF"/>
        <color rgb="FF63BE7B"/>
      </colorScale>
    </cfRule>
    <cfRule type="colorScale" priority="526">
      <colorScale>
        <cfvo type="min"/>
        <cfvo type="percentile" val="50"/>
        <cfvo type="max"/>
        <color rgb="FFF8696B"/>
        <color rgb="FFFCFCFF"/>
        <color rgb="FF63BE7B"/>
      </colorScale>
    </cfRule>
  </conditionalFormatting>
  <conditionalFormatting sqref="F19">
    <cfRule type="colorScale" priority="144">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24">
      <colorScale>
        <cfvo type="min"/>
        <cfvo type="max"/>
        <color rgb="FFFCFCFF"/>
        <color rgb="FF63BE7B"/>
      </colorScale>
    </cfRule>
    <cfRule type="colorScale" priority="213">
      <colorScale>
        <cfvo type="min"/>
        <cfvo type="max"/>
        <color rgb="FFFCFCFF"/>
        <color rgb="FF63BE7B"/>
      </colorScale>
    </cfRule>
  </conditionalFormatting>
  <conditionalFormatting sqref="F20">
    <cfRule type="colorScale" priority="1859">
      <colorScale>
        <cfvo type="min"/>
        <cfvo type="max"/>
        <color rgb="FFFCFCFF"/>
        <color rgb="FF63BE7B"/>
      </colorScale>
    </cfRule>
    <cfRule type="colorScale" priority="1858">
      <colorScale>
        <cfvo type="min"/>
        <cfvo type="max"/>
        <color rgb="FFFCFCFF"/>
        <color rgb="FF63BE7B"/>
      </colorScale>
    </cfRule>
    <cfRule type="colorScale" priority="1861">
      <colorScale>
        <cfvo type="min"/>
        <cfvo type="max"/>
        <color rgb="FFFFEF9C"/>
        <color rgb="FF63BE7B"/>
      </colorScale>
    </cfRule>
    <cfRule type="colorScale" priority="1860">
      <colorScale>
        <cfvo type="min"/>
        <cfvo type="percentile" val="50"/>
        <cfvo type="max"/>
        <color rgb="FFF8696B"/>
        <color rgb="FFFFEB84"/>
        <color rgb="FF63BE7B"/>
      </colorScale>
    </cfRule>
  </conditionalFormatting>
  <conditionalFormatting sqref="F20:F25">
    <cfRule type="colorScale" priority="1844">
      <colorScale>
        <cfvo type="min"/>
        <cfvo type="max"/>
        <color rgb="FFFCFCFF"/>
        <color rgb="FF63BE7B"/>
      </colorScale>
    </cfRule>
    <cfRule type="colorScale" priority="1867">
      <colorScale>
        <cfvo type="min"/>
        <cfvo type="max"/>
        <color rgb="FFFCFCFF"/>
        <color rgb="FF63BE7B"/>
      </colorScale>
    </cfRule>
    <cfRule type="colorScale" priority="1845">
      <colorScale>
        <cfvo type="min"/>
        <cfvo type="max"/>
        <color rgb="FFFCFCFF"/>
        <color rgb="FF63BE7B"/>
      </colorScale>
    </cfRule>
  </conditionalFormatting>
  <conditionalFormatting sqref="F20:F28">
    <cfRule type="colorScale" priority="1903">
      <colorScale>
        <cfvo type="min"/>
        <cfvo type="max"/>
        <color rgb="FFFCFCFF"/>
        <color rgb="FF63BE7B"/>
      </colorScale>
    </cfRule>
  </conditionalFormatting>
  <conditionalFormatting sqref="F21:F25">
    <cfRule type="colorScale" priority="1841">
      <colorScale>
        <cfvo type="min"/>
        <cfvo type="max"/>
        <color rgb="FFFFEF9C"/>
        <color rgb="FF63BE7B"/>
      </colorScale>
    </cfRule>
    <cfRule type="colorScale" priority="1839">
      <colorScale>
        <cfvo type="min"/>
        <cfvo type="max"/>
        <color rgb="FFFCFCFF"/>
        <color rgb="FF63BE7B"/>
      </colorScale>
    </cfRule>
    <cfRule type="colorScale" priority="1840">
      <colorScale>
        <cfvo type="min"/>
        <cfvo type="percentile" val="50"/>
        <cfvo type="max"/>
        <color rgb="FFF8696B"/>
        <color rgb="FFFFEB84"/>
        <color rgb="FF63BE7B"/>
      </colorScale>
    </cfRule>
    <cfRule type="colorScale" priority="1838">
      <colorScale>
        <cfvo type="min"/>
        <cfvo type="max"/>
        <color rgb="FFFCFCFF"/>
        <color rgb="FF63BE7B"/>
      </colorScale>
    </cfRule>
  </conditionalFormatting>
  <conditionalFormatting sqref="F26:F27">
    <cfRule type="colorScale" priority="1833">
      <colorScale>
        <cfvo type="min"/>
        <cfvo type="max"/>
        <color rgb="FFFCFCFF"/>
        <color rgb="FF63BE7B"/>
      </colorScale>
    </cfRule>
    <cfRule type="colorScale" priority="1834">
      <colorScale>
        <cfvo type="min"/>
        <cfvo type="percentile" val="50"/>
        <cfvo type="max"/>
        <color rgb="FFF8696B"/>
        <color rgb="FFFFEB84"/>
        <color rgb="FF63BE7B"/>
      </colorScale>
    </cfRule>
    <cfRule type="colorScale" priority="1835">
      <colorScale>
        <cfvo type="min"/>
        <cfvo type="max"/>
        <color rgb="FFFFEF9C"/>
        <color rgb="FF63BE7B"/>
      </colorScale>
    </cfRule>
    <cfRule type="colorScale" priority="1832">
      <colorScale>
        <cfvo type="min"/>
        <cfvo type="max"/>
        <color rgb="FFFCFCFF"/>
        <color rgb="FF63BE7B"/>
      </colorScale>
    </cfRule>
  </conditionalFormatting>
  <conditionalFormatting sqref="F26:F28">
    <cfRule type="colorScale" priority="1831">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max"/>
        <color rgb="FFFCFCFF"/>
        <color rgb="FF63BE7B"/>
      </colorScale>
    </cfRule>
  </conditionalFormatting>
  <conditionalFormatting sqref="F28">
    <cfRule type="colorScale" priority="1827">
      <colorScale>
        <cfvo type="min"/>
        <cfvo type="max"/>
        <color rgb="FFFCFCFF"/>
        <color rgb="FF63BE7B"/>
      </colorScale>
    </cfRule>
    <cfRule type="colorScale" priority="1829">
      <colorScale>
        <cfvo type="min"/>
        <cfvo type="percentile" val="50"/>
        <cfvo type="max"/>
        <color rgb="FFF8696B"/>
        <color rgb="FFFFEB84"/>
        <color rgb="FF63BE7B"/>
      </colorScale>
    </cfRule>
    <cfRule type="colorScale" priority="1828">
      <colorScale>
        <cfvo type="min"/>
        <cfvo type="max"/>
        <color rgb="FFFCFCFF"/>
        <color rgb="FF63BE7B"/>
      </colorScale>
    </cfRule>
    <cfRule type="colorScale" priority="1830">
      <colorScale>
        <cfvo type="min"/>
        <cfvo type="max"/>
        <color rgb="FFFFEF9C"/>
        <color rgb="FF63BE7B"/>
      </colorScale>
    </cfRule>
  </conditionalFormatting>
  <conditionalFormatting sqref="G2:G3">
    <cfRule type="colorScale" priority="518">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4">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13">
      <colorScale>
        <cfvo type="min"/>
        <cfvo type="max"/>
        <color rgb="FFFCFCFF"/>
        <color rgb="FF63BE7B"/>
      </colorScale>
    </cfRule>
  </conditionalFormatting>
  <conditionalFormatting sqref="G2:G4">
    <cfRule type="colorScale" priority="515">
      <colorScale>
        <cfvo type="min"/>
        <cfvo type="max"/>
        <color rgb="FFFCFCFF"/>
        <color rgb="FF63BE7B"/>
      </colorScale>
    </cfRule>
    <cfRule type="colorScale" priority="520">
      <colorScale>
        <cfvo type="min"/>
        <cfvo type="max"/>
        <color rgb="FFFCFCFF"/>
        <color rgb="FF63BE7B"/>
      </colorScale>
    </cfRule>
  </conditionalFormatting>
  <conditionalFormatting sqref="G2:G18">
    <cfRule type="colorScale" priority="352">
      <colorScale>
        <cfvo type="min"/>
        <cfvo type="max"/>
        <color rgb="FFFCFCFF"/>
        <color rgb="FF63BE7B"/>
      </colorScale>
    </cfRule>
  </conditionalFormatting>
  <conditionalFormatting sqref="G2:G19">
    <cfRule type="colorScale" priority="17">
      <colorScale>
        <cfvo type="min"/>
        <cfvo type="max"/>
        <color rgb="FFFCFCFF"/>
        <color rgb="FF63BE7B"/>
      </colorScale>
    </cfRule>
  </conditionalFormatting>
  <conditionalFormatting sqref="G7:G18">
    <cfRule type="colorScale" priority="505">
      <colorScale>
        <cfvo type="min"/>
        <cfvo type="max"/>
        <color rgb="FFFCFCFF"/>
        <color rgb="FF63BE7B"/>
      </colorScale>
    </cfRule>
    <cfRule type="colorScale" priority="506">
      <colorScale>
        <cfvo type="min"/>
        <cfvo type="max"/>
        <color rgb="FFFCFCFF"/>
        <color rgb="FF63BE7B"/>
      </colorScale>
    </cfRule>
    <cfRule type="colorScale" priority="512">
      <colorScale>
        <cfvo type="min"/>
        <cfvo type="max"/>
        <color rgb="FFFCFCFF"/>
        <color rgb="FF63BE7B"/>
      </colorScale>
    </cfRule>
    <cfRule type="colorScale" priority="511">
      <colorScale>
        <cfvo type="min"/>
        <cfvo type="max"/>
        <color rgb="FFFCFCFF"/>
        <color rgb="FF63BE7B"/>
      </colorScale>
    </cfRule>
    <cfRule type="colorScale" priority="510">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08">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G19">
    <cfRule type="colorScale" priority="208">
      <colorScale>
        <cfvo type="min"/>
        <cfvo type="max"/>
        <color rgb="FFFCFCFF"/>
        <color rgb="FF63BE7B"/>
      </colorScale>
    </cfRule>
    <cfRule type="colorScale" priority="214">
      <colorScale>
        <cfvo type="min"/>
        <cfvo type="max"/>
        <color rgb="FFFCFCFF"/>
        <color rgb="FF63BE7B"/>
      </colorScale>
    </cfRule>
    <cfRule type="colorScale" priority="143">
      <colorScale>
        <cfvo type="min"/>
        <cfvo type="max"/>
        <color rgb="FFFCFCFF"/>
        <color rgb="FF63BE7B"/>
      </colorScale>
    </cfRule>
    <cfRule type="colorScale" priority="32">
      <colorScale>
        <cfvo type="min"/>
        <cfvo type="max"/>
        <color rgb="FFFCFCFF"/>
        <color rgb="FF63BE7B"/>
      </colorScale>
    </cfRule>
    <cfRule type="colorScale" priority="260">
      <colorScale>
        <cfvo type="min"/>
        <cfvo type="percentile" val="50"/>
        <cfvo type="max"/>
        <color rgb="FFF8696B"/>
        <color rgb="FFFCFCFF"/>
        <color rgb="FF63BE7B"/>
      </colorScale>
    </cfRule>
    <cfRule type="colorScale" priority="259">
      <colorScale>
        <cfvo type="min"/>
        <cfvo type="max"/>
        <color rgb="FFFCFCFF"/>
        <color rgb="FF63BE7B"/>
      </colorScale>
    </cfRule>
    <cfRule type="colorScale" priority="294">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G33:N1048576 G20:H32 J20:N32">
    <cfRule type="colorScale" priority="1899">
      <colorScale>
        <cfvo type="min"/>
        <cfvo type="percentile" val="50"/>
        <cfvo type="max"/>
        <color rgb="FFF8696B"/>
        <color rgb="FFFCFCFF"/>
        <color rgb="FF63BE7B"/>
      </colorScale>
    </cfRule>
  </conditionalFormatting>
  <conditionalFormatting sqref="H1">
    <cfRule type="colorScale" priority="1898">
      <colorScale>
        <cfvo type="min"/>
        <cfvo type="percentile" val="50"/>
        <cfvo type="max"/>
        <color rgb="FFF8696B"/>
        <color rgb="FFFCFCFF"/>
        <color rgb="FF63BE7B"/>
      </colorScale>
    </cfRule>
  </conditionalFormatting>
  <conditionalFormatting sqref="H2:H3">
    <cfRule type="colorScale" priority="2198">
      <colorScale>
        <cfvo type="min"/>
        <cfvo type="max"/>
        <color rgb="FFFCFCFF"/>
        <color rgb="FF63BE7B"/>
      </colorScale>
    </cfRule>
    <cfRule type="colorScale" priority="2049">
      <colorScale>
        <cfvo type="min"/>
        <cfvo type="max"/>
        <color rgb="FFFCFCFF"/>
        <color rgb="FF63BE7B"/>
      </colorScale>
    </cfRule>
    <cfRule type="colorScale" priority="2046">
      <colorScale>
        <cfvo type="min"/>
        <cfvo type="percentile" val="50"/>
        <cfvo type="max"/>
        <color rgb="FFF8696B"/>
        <color rgb="FFFCFCFF"/>
        <color rgb="FF63BE7B"/>
      </colorScale>
    </cfRule>
    <cfRule type="colorScale" priority="2199">
      <colorScale>
        <cfvo type="min"/>
        <cfvo type="percentile" val="50"/>
        <cfvo type="max"/>
        <color rgb="FFF8696B"/>
        <color rgb="FFFCFCFF"/>
        <color rgb="FF63BE7B"/>
      </colorScale>
    </cfRule>
    <cfRule type="colorScale" priority="2047">
      <colorScale>
        <cfvo type="min"/>
        <cfvo type="percentile" val="50"/>
        <cfvo type="max"/>
        <color rgb="FFF8696B"/>
        <color rgb="FFFCFCFF"/>
        <color rgb="FF5A8AC6"/>
      </colorScale>
    </cfRule>
    <cfRule type="colorScale" priority="2048">
      <colorScale>
        <cfvo type="min"/>
        <cfvo type="percentile" val="50"/>
        <cfvo type="max"/>
        <color rgb="FFF8696B"/>
        <color rgb="FFFCFCFF"/>
        <color rgb="FF63BE7B"/>
      </colorScale>
    </cfRule>
    <cfRule type="colorScale" priority="2050">
      <colorScale>
        <cfvo type="min"/>
        <cfvo type="percentile" val="50"/>
        <cfvo type="max"/>
        <color rgb="FFF8696B"/>
        <color rgb="FFFCFCFF"/>
        <color rgb="FF63BE7B"/>
      </colorScale>
    </cfRule>
    <cfRule type="colorScale" priority="2197">
      <colorScale>
        <cfvo type="min"/>
        <cfvo type="percentile" val="50"/>
        <cfvo type="max"/>
        <color rgb="FFF8696B"/>
        <color rgb="FFFCFCFF"/>
        <color rgb="FF63BE7B"/>
      </colorScale>
    </cfRule>
  </conditionalFormatting>
  <conditionalFormatting sqref="H2:H4">
    <cfRule type="colorScale" priority="2100">
      <colorScale>
        <cfvo type="min"/>
        <cfvo type="percentile" val="50"/>
        <cfvo type="max"/>
        <color rgb="FFF8696B"/>
        <color rgb="FFFCFCFF"/>
        <color rgb="FF63BE7B"/>
      </colorScale>
    </cfRule>
    <cfRule type="colorScale" priority="2385">
      <colorScale>
        <cfvo type="min"/>
        <cfvo type="max"/>
        <color rgb="FFFCFCFF"/>
        <color rgb="FF63BE7B"/>
      </colorScale>
    </cfRule>
    <cfRule type="colorScale" priority="2263">
      <colorScale>
        <cfvo type="min"/>
        <cfvo type="max"/>
        <color rgb="FFFCFCFF"/>
        <color rgb="FF63BE7B"/>
      </colorScale>
    </cfRule>
  </conditionalFormatting>
  <conditionalFormatting sqref="H2:H18">
    <cfRule type="colorScale" priority="353">
      <colorScale>
        <cfvo type="min"/>
        <cfvo type="max"/>
        <color rgb="FFFCFCFF"/>
        <color rgb="FF63BE7B"/>
      </colorScale>
    </cfRule>
  </conditionalFormatting>
  <conditionalFormatting sqref="H2:H19">
    <cfRule type="colorScale" priority="16">
      <colorScale>
        <cfvo type="min"/>
        <cfvo type="max"/>
        <color rgb="FFFCFCFF"/>
        <color rgb="FF63BE7B"/>
      </colorScale>
    </cfRule>
  </conditionalFormatting>
  <conditionalFormatting sqref="H4">
    <cfRule type="colorScale" priority="1960">
      <colorScale>
        <cfvo type="min"/>
        <cfvo type="max"/>
        <color rgb="FFFCFCFF"/>
        <color rgb="FF63BE7B"/>
      </colorScale>
    </cfRule>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fRule type="colorScale" priority="1929">
      <colorScale>
        <cfvo type="min"/>
        <cfvo type="percentile" val="50"/>
        <cfvo type="max"/>
        <color rgb="FFF8696B"/>
        <color rgb="FFFCFCFF"/>
        <color rgb="FF63BE7B"/>
      </colorScale>
    </cfRule>
    <cfRule type="colorScale" priority="1928">
      <colorScale>
        <cfvo type="min"/>
        <cfvo type="max"/>
        <color rgb="FFFCFCFF"/>
        <color rgb="FF63BE7B"/>
      </colorScale>
    </cfRule>
    <cfRule type="colorScale" priority="1927">
      <colorScale>
        <cfvo type="min"/>
        <cfvo type="percentile" val="50"/>
        <cfvo type="max"/>
        <color rgb="FFF8696B"/>
        <color rgb="FFFCFCFF"/>
        <color rgb="FF63BE7B"/>
      </colorScale>
    </cfRule>
    <cfRule type="colorScale" priority="1922">
      <colorScale>
        <cfvo type="min"/>
        <cfvo type="percentile" val="50"/>
        <cfvo type="max"/>
        <color rgb="FFF8696B"/>
        <color rgb="FFFCFCFF"/>
        <color rgb="FF5A8AC6"/>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onditionalFormatting>
  <conditionalFormatting sqref="H5">
    <cfRule type="colorScale" priority="1141">
      <colorScale>
        <cfvo type="min"/>
        <cfvo type="percentile" val="50"/>
        <cfvo type="max"/>
        <color rgb="FFF8696B"/>
        <color rgb="FFFCFCFF"/>
        <color rgb="FF63BE7B"/>
      </colorScale>
    </cfRule>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CFCFF"/>
        <color rgb="FF5A8AC6"/>
      </colorScale>
    </cfRule>
    <cfRule type="colorScale" priority="1265">
      <colorScale>
        <cfvo type="min"/>
        <cfvo type="max"/>
        <color rgb="FFFCFCFF"/>
        <color rgb="FF63BE7B"/>
      </colorScale>
    </cfRule>
    <cfRule type="colorScale" priority="1145">
      <colorScale>
        <cfvo type="min"/>
        <cfvo type="percentile" val="50"/>
        <cfvo type="max"/>
        <color rgb="FFF8696B"/>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CFCFF"/>
        <color rgb="FF63BE7B"/>
      </colorScale>
    </cfRule>
  </conditionalFormatting>
  <conditionalFormatting sqref="H6">
    <cfRule type="colorScale" priority="978">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fRule type="colorScale" priority="983">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5A8AC6"/>
      </colorScale>
    </cfRule>
    <cfRule type="colorScale" priority="980">
      <colorScale>
        <cfvo type="min"/>
        <cfvo type="max"/>
        <color rgb="FFFCFCFF"/>
        <color rgb="FF63BE7B"/>
      </colorScale>
    </cfRule>
  </conditionalFormatting>
  <conditionalFormatting sqref="H7:H18">
    <cfRule type="colorScale" priority="790">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792">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884">
      <colorScale>
        <cfvo type="min"/>
        <cfvo type="max"/>
        <color rgb="FFFCFCFF"/>
        <color rgb="FF63BE7B"/>
      </colorScale>
    </cfRule>
    <cfRule type="colorScale" priority="883">
      <colorScale>
        <cfvo type="min"/>
        <cfvo type="percentile" val="50"/>
        <cfvo type="max"/>
        <color rgb="FFF8696B"/>
        <color rgb="FFFCFCFF"/>
        <color rgb="FF63BE7B"/>
      </colorScale>
    </cfRule>
    <cfRule type="colorScale" priority="757">
      <colorScale>
        <cfvo type="min"/>
        <cfvo type="max"/>
        <color rgb="FFFCFCFF"/>
        <color rgb="FF63BE7B"/>
      </colorScale>
    </cfRule>
    <cfRule type="colorScale" priority="773">
      <colorScale>
        <cfvo type="min"/>
        <cfvo type="percentile" val="50"/>
        <cfvo type="max"/>
        <color rgb="FFF8696B"/>
        <color rgb="FFFCFCFF"/>
        <color rgb="FF5A8AC6"/>
      </colorScale>
    </cfRule>
    <cfRule type="colorScale" priority="865">
      <colorScale>
        <cfvo type="min"/>
        <cfvo type="max"/>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936">
      <colorScale>
        <cfvo type="min"/>
        <cfvo type="max"/>
        <color rgb="FFFCFCFF"/>
        <color rgb="FF63BE7B"/>
      </colorScale>
    </cfRule>
  </conditionalFormatting>
  <conditionalFormatting sqref="H19">
    <cfRule type="colorScale" priority="142">
      <colorScale>
        <cfvo type="min"/>
        <cfvo type="max"/>
        <color rgb="FFFCFCFF"/>
        <color rgb="FF63BE7B"/>
      </colorScale>
    </cfRule>
    <cfRule type="colorScale" priority="230">
      <colorScale>
        <cfvo type="min"/>
        <cfvo type="max"/>
        <color rgb="FFFCFCFF"/>
        <color rgb="FF63BE7B"/>
      </colorScale>
    </cfRule>
    <cfRule type="colorScale" priority="229">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22">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onditionalFormatting>
  <conditionalFormatting sqref="H20:H1048576 H1">
    <cfRule type="colorScale" priority="1900">
      <colorScale>
        <cfvo type="min"/>
        <cfvo type="percentile" val="50"/>
        <cfvo type="max"/>
        <color rgb="FFF8696B"/>
        <color rgb="FFFCFCFF"/>
        <color rgb="FF5A8AC6"/>
      </colorScale>
    </cfRule>
  </conditionalFormatting>
  <conditionalFormatting sqref="I2:I3">
    <cfRule type="colorScale" priority="2056">
      <colorScale>
        <cfvo type="min"/>
        <cfvo type="percentile" val="50"/>
        <cfvo type="max"/>
        <color rgb="FFF8696B"/>
        <color rgb="FFFCFCFF"/>
        <color rgb="FF63BE7B"/>
      </colorScale>
    </cfRule>
    <cfRule type="colorScale" priority="2200">
      <colorScale>
        <cfvo type="min"/>
        <cfvo type="percentile" val="50"/>
        <cfvo type="max"/>
        <color rgb="FFF8696B"/>
        <color rgb="FFFCFCFF"/>
        <color rgb="FF63BE7B"/>
      </colorScale>
    </cfRule>
    <cfRule type="colorScale" priority="2201">
      <colorScale>
        <cfvo type="min"/>
        <cfvo type="max"/>
        <color rgb="FFFCFCFF"/>
        <color rgb="FF63BE7B"/>
      </colorScale>
    </cfRule>
    <cfRule type="colorScale" priority="2055">
      <colorScale>
        <cfvo type="min"/>
        <cfvo type="max"/>
        <color rgb="FFFCFCFF"/>
        <color rgb="FF63BE7B"/>
      </colorScale>
    </cfRule>
    <cfRule type="colorScale" priority="2054">
      <colorScale>
        <cfvo type="min"/>
        <cfvo type="percentile" val="50"/>
        <cfvo type="max"/>
        <color rgb="FFF8696B"/>
        <color rgb="FFFCFCFF"/>
        <color rgb="FF63BE7B"/>
      </colorScale>
    </cfRule>
    <cfRule type="colorScale" priority="2053">
      <colorScale>
        <cfvo type="min"/>
        <cfvo type="percentile" val="50"/>
        <cfvo type="max"/>
        <color rgb="FFF8696B"/>
        <color rgb="FFFCFCFF"/>
        <color rgb="FF5A8AC6"/>
      </colorScale>
    </cfRule>
    <cfRule type="colorScale" priority="2052">
      <colorScale>
        <cfvo type="min"/>
        <cfvo type="percentile" val="50"/>
        <cfvo type="max"/>
        <color rgb="FFF8696B"/>
        <color rgb="FFFCFCFF"/>
        <color rgb="FF63BE7B"/>
      </colorScale>
    </cfRule>
    <cfRule type="colorScale" priority="2202">
      <colorScale>
        <cfvo type="min"/>
        <cfvo type="percentile" val="50"/>
        <cfvo type="max"/>
        <color rgb="FFF8696B"/>
        <color rgb="FFFCFCFF"/>
        <color rgb="FF63BE7B"/>
      </colorScale>
    </cfRule>
  </conditionalFormatting>
  <conditionalFormatting sqref="I2:I4">
    <cfRule type="colorScale" priority="2264">
      <colorScale>
        <cfvo type="min"/>
        <cfvo type="max"/>
        <color rgb="FFFCFCFF"/>
        <color rgb="FF63BE7B"/>
      </colorScale>
    </cfRule>
    <cfRule type="colorScale" priority="2101">
      <colorScale>
        <cfvo type="min"/>
        <cfvo type="percentile" val="50"/>
        <cfvo type="max"/>
        <color rgb="FFF8696B"/>
        <color rgb="FFFCFCFF"/>
        <color rgb="FF63BE7B"/>
      </colorScale>
    </cfRule>
    <cfRule type="colorScale" priority="2386">
      <colorScale>
        <cfvo type="min"/>
        <cfvo type="max"/>
        <color rgb="FFFCFCFF"/>
        <color rgb="FF63BE7B"/>
      </colorScale>
    </cfRule>
  </conditionalFormatting>
  <conditionalFormatting sqref="I2:I16">
    <cfRule type="colorScale" priority="595">
      <colorScale>
        <cfvo type="min"/>
        <cfvo type="max"/>
        <color rgb="FFFCFCFF"/>
        <color rgb="FF63BE7B"/>
      </colorScale>
    </cfRule>
  </conditionalFormatting>
  <conditionalFormatting sqref="I2:I18">
    <cfRule type="colorScale" priority="351">
      <colorScale>
        <cfvo type="min"/>
        <cfvo type="max"/>
        <color rgb="FFFCFCFF"/>
        <color rgb="FF63BE7B"/>
      </colorScale>
    </cfRule>
  </conditionalFormatting>
  <conditionalFormatting sqref="I2:I19">
    <cfRule type="colorScale" priority="15">
      <colorScale>
        <cfvo type="min"/>
        <cfvo type="max"/>
        <color rgb="FFFCFCFF"/>
        <color rgb="FF63BE7B"/>
      </colorScale>
    </cfRule>
  </conditionalFormatting>
  <conditionalFormatting sqref="I4">
    <cfRule type="colorScale" priority="1968">
      <colorScale>
        <cfvo type="min"/>
        <cfvo type="percentile" val="50"/>
        <cfvo type="max"/>
        <color rgb="FFF8696B"/>
        <color rgb="FFFCFCFF"/>
        <color rgb="FF63BE7B"/>
      </colorScale>
    </cfRule>
    <cfRule type="colorScale" priority="1972">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63BE7B"/>
      </colorScale>
    </cfRule>
    <cfRule type="colorScale" priority="1969">
      <colorScale>
        <cfvo type="min"/>
        <cfvo type="max"/>
        <color rgb="FFFCFCFF"/>
        <color rgb="FF63BE7B"/>
      </colorScale>
    </cfRule>
    <cfRule type="colorScale" priority="1970">
      <colorScale>
        <cfvo type="min"/>
        <cfvo type="percentile" val="50"/>
        <cfvo type="max"/>
        <color rgb="FFF8696B"/>
        <color rgb="FFFCFCFF"/>
        <color rgb="FF63BE7B"/>
      </colorScale>
    </cfRule>
    <cfRule type="colorScale" priority="1971">
      <colorScale>
        <cfvo type="min"/>
        <cfvo type="percentile" val="50"/>
        <cfvo type="max"/>
        <color rgb="FFF8696B"/>
        <color rgb="FFFCFCFF"/>
        <color rgb="FF63BE7B"/>
      </colorScale>
    </cfRule>
    <cfRule type="colorScale" priority="1966">
      <colorScale>
        <cfvo type="min"/>
        <cfvo type="percentile" val="50"/>
        <cfvo type="max"/>
        <color rgb="FFF8696B"/>
        <color rgb="FFFCFCFF"/>
        <color rgb="FF5A8AC6"/>
      </colorScale>
    </cfRule>
    <cfRule type="colorScale" priority="1965">
      <colorScale>
        <cfvo type="min"/>
        <cfvo type="percentile" val="50"/>
        <cfvo type="max"/>
        <color rgb="FFF8696B"/>
        <color rgb="FFFCFCFF"/>
        <color rgb="FF63BE7B"/>
      </colorScale>
    </cfRule>
    <cfRule type="colorScale" priority="1964">
      <colorScale>
        <cfvo type="min"/>
        <cfvo type="max"/>
        <color rgb="FFFCFCFF"/>
        <color rgb="FF63BE7B"/>
      </colorScale>
    </cfRule>
    <cfRule type="colorScale" priority="1961">
      <colorScale>
        <cfvo type="min"/>
        <cfvo type="percentile" val="50"/>
        <cfvo type="max"/>
        <color rgb="FFF8696B"/>
        <color rgb="FFFCFCFF"/>
        <color rgb="FF63BE7B"/>
      </colorScale>
    </cfRule>
    <cfRule type="colorScale" priority="1913">
      <colorScale>
        <cfvo type="min"/>
        <cfvo type="max"/>
        <color rgb="FFFCFCFF"/>
        <color rgb="FF63BE7B"/>
      </colorScale>
    </cfRule>
    <cfRule type="colorScale" priority="1962">
      <colorScale>
        <cfvo type="min"/>
        <cfvo type="max"/>
        <color rgb="FFFCFCFF"/>
        <color rgb="FF63BE7B"/>
      </colorScale>
    </cfRule>
    <cfRule type="colorScale" priority="1963">
      <colorScale>
        <cfvo type="min"/>
        <cfvo type="percentile" val="50"/>
        <cfvo type="max"/>
        <color rgb="FFF8696B"/>
        <color rgb="FFFCFCFF"/>
        <color rgb="FF63BE7B"/>
      </colorScale>
    </cfRule>
  </conditionalFormatting>
  <conditionalFormatting sqref="I5">
    <cfRule type="colorScale" priority="1149">
      <colorScale>
        <cfvo type="min"/>
        <cfvo type="max"/>
        <color rgb="FFFCFCFF"/>
        <color rgb="FF63BE7B"/>
      </colorScale>
    </cfRule>
    <cfRule type="colorScale" priority="1148">
      <colorScale>
        <cfvo type="min"/>
        <cfvo type="percentile" val="50"/>
        <cfvo type="max"/>
        <color rgb="FFF8696B"/>
        <color rgb="FFFCFCFF"/>
        <color rgb="FF63BE7B"/>
      </colorScale>
    </cfRule>
    <cfRule type="colorScale" priority="1150">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I6">
    <cfRule type="colorScale" priority="985">
      <colorScale>
        <cfvo type="min"/>
        <cfvo type="percentile" val="50"/>
        <cfvo type="max"/>
        <color rgb="FFF8696B"/>
        <color rgb="FFFCFCFF"/>
        <color rgb="FF63BE7B"/>
      </colorScale>
    </cfRule>
    <cfRule type="colorScale" priority="987">
      <colorScale>
        <cfvo type="min"/>
        <cfvo type="percentile" val="50"/>
        <cfvo type="max"/>
        <color rgb="FFF8696B"/>
        <color rgb="FFFCFCFF"/>
        <color rgb="FF63BE7B"/>
      </colorScale>
    </cfRule>
    <cfRule type="colorScale" priority="1099">
      <colorScale>
        <cfvo type="min"/>
        <cfvo type="max"/>
        <color rgb="FFFCFCFF"/>
        <color rgb="FF63BE7B"/>
      </colorScale>
    </cfRule>
    <cfRule type="colorScale" priority="986">
      <colorScale>
        <cfvo type="min"/>
        <cfvo type="max"/>
        <color rgb="FFFCFCFF"/>
        <color rgb="FF63BE7B"/>
      </colorScale>
    </cfRule>
  </conditionalFormatting>
  <conditionalFormatting sqref="I7:I16">
    <cfRule type="colorScale" priority="803">
      <colorScale>
        <cfvo type="min"/>
        <cfvo type="max"/>
        <color rgb="FFFCFCFF"/>
        <color rgb="FF63BE7B"/>
      </colorScale>
    </cfRule>
    <cfRule type="colorScale" priority="794">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799">
      <colorScale>
        <cfvo type="min"/>
        <cfvo type="percentile" val="50"/>
        <cfvo type="max"/>
        <color rgb="FFF8696B"/>
        <color rgb="FFFCFCFF"/>
        <color rgb="FF63BE7B"/>
      </colorScale>
    </cfRule>
    <cfRule type="colorScale" priority="800">
      <colorScale>
        <cfvo type="min"/>
        <cfvo type="max"/>
        <color rgb="FFFCFCFF"/>
        <color rgb="FF63BE7B"/>
      </colorScale>
    </cfRule>
    <cfRule type="colorScale" priority="886">
      <colorScale>
        <cfvo type="min"/>
        <cfvo type="max"/>
        <color rgb="FFFCFCFF"/>
        <color rgb="FF63BE7B"/>
      </colorScale>
    </cfRule>
    <cfRule type="colorScale" priority="759">
      <colorScale>
        <cfvo type="min"/>
        <cfvo type="max"/>
        <color rgb="FFFCFCFF"/>
        <color rgb="FF63BE7B"/>
      </colorScale>
    </cfRule>
    <cfRule type="colorScale" priority="758">
      <colorScale>
        <cfvo type="min"/>
        <cfvo type="percentile" val="50"/>
        <cfvo type="max"/>
        <color rgb="FFF8696B"/>
        <color rgb="FFFCFCFF"/>
        <color rgb="FF63BE7B"/>
      </colorScale>
    </cfRule>
    <cfRule type="colorScale" priority="885">
      <colorScale>
        <cfvo type="min"/>
        <cfvo type="percentile" val="50"/>
        <cfvo type="max"/>
        <color rgb="FFF8696B"/>
        <color rgb="FFFCFCFF"/>
        <color rgb="FF63BE7B"/>
      </colorScale>
    </cfRule>
    <cfRule type="colorScale" priority="801">
      <colorScale>
        <cfvo type="min"/>
        <cfvo type="percentile" val="50"/>
        <cfvo type="max"/>
        <color rgb="FFF8696B"/>
        <color rgb="FFFCFCFF"/>
        <color rgb="FF63BE7B"/>
      </colorScale>
    </cfRule>
    <cfRule type="colorScale" priority="866">
      <colorScale>
        <cfvo type="min"/>
        <cfvo type="max"/>
        <color rgb="FFFCFCFF"/>
        <color rgb="FF63BE7B"/>
      </colorScale>
    </cfRule>
    <cfRule type="colorScale" priority="797">
      <colorScale>
        <cfvo type="min"/>
        <cfvo type="percentile" val="50"/>
        <cfvo type="max"/>
        <color rgb="FFF8696B"/>
        <color rgb="FFFCFCFF"/>
        <color rgb="FF5A8AC6"/>
      </colorScale>
    </cfRule>
    <cfRule type="colorScale" priority="796">
      <colorScale>
        <cfvo type="min"/>
        <cfvo type="percentile" val="50"/>
        <cfvo type="max"/>
        <color rgb="FFF8696B"/>
        <color rgb="FFFCFCFF"/>
        <color rgb="FF63BE7B"/>
      </colorScale>
    </cfRule>
    <cfRule type="colorScale" priority="898">
      <colorScale>
        <cfvo type="min"/>
        <cfvo type="percentile" val="50"/>
        <cfvo type="max"/>
        <color rgb="FFF8696B"/>
        <color rgb="FFFCFCFF"/>
        <color rgb="FF63BE7B"/>
      </colorScale>
    </cfRule>
    <cfRule type="colorScale" priority="937">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798">
      <colorScale>
        <cfvo type="min"/>
        <cfvo type="percentile" val="50"/>
        <cfvo type="max"/>
        <color rgb="FFF8696B"/>
        <color rgb="FFFCFCFF"/>
        <color rgb="FF63BE7B"/>
      </colorScale>
    </cfRule>
    <cfRule type="colorScale" priority="793">
      <colorScale>
        <cfvo type="min"/>
        <cfvo type="percentile" val="50"/>
        <cfvo type="max"/>
        <color rgb="FFF8696B"/>
        <color rgb="FFFCFCFF"/>
        <color rgb="FF63BE7B"/>
      </colorScale>
    </cfRule>
  </conditionalFormatting>
  <conditionalFormatting sqref="I17:I18 I20:I32">
    <cfRule type="colorScale" priority="396">
      <colorScale>
        <cfvo type="min"/>
        <cfvo type="max"/>
        <color rgb="FFFCFCFF"/>
        <color rgb="FF63BE7B"/>
      </colorScale>
    </cfRule>
  </conditionalFormatting>
  <conditionalFormatting sqref="I17:I18">
    <cfRule type="colorScale" priority="499">
      <colorScale>
        <cfvo type="min"/>
        <cfvo type="max"/>
        <color rgb="FFFCFCFF"/>
        <color rgb="FF63BE7B"/>
      </colorScale>
    </cfRule>
    <cfRule type="colorScale" priority="498">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0">
      <colorScale>
        <cfvo type="min"/>
        <cfvo type="percentile" val="50"/>
        <cfvo type="max"/>
        <color rgb="FFF8696B"/>
        <color rgb="FFFCFCFF"/>
        <color rgb="FF63BE7B"/>
      </colorScale>
    </cfRule>
    <cfRule type="colorScale" priority="492">
      <colorScale>
        <cfvo type="min"/>
        <cfvo type="percentile" val="50"/>
        <cfvo type="max"/>
        <color rgb="FFF8696B"/>
        <color rgb="FFFCFCFF"/>
        <color rgb="FF63BE7B"/>
      </colorScale>
    </cfRule>
    <cfRule type="colorScale" priority="482">
      <colorScale>
        <cfvo type="min"/>
        <cfvo type="max"/>
        <color rgb="FFFFEF9C"/>
        <color rgb="FF63BE7B"/>
      </colorScale>
    </cfRule>
    <cfRule type="colorScale" priority="479">
      <colorScale>
        <cfvo type="min"/>
        <cfvo type="max"/>
        <color rgb="FFFCFCFF"/>
        <color rgb="FF63BE7B"/>
      </colorScale>
    </cfRule>
    <cfRule type="colorScale" priority="493">
      <colorScale>
        <cfvo type="min"/>
        <cfvo type="percentile" val="50"/>
        <cfvo type="max"/>
        <color rgb="FFF8696B"/>
        <color rgb="FFFCFCFF"/>
        <color rgb="FF5A8AC6"/>
      </colorScale>
    </cfRule>
    <cfRule type="colorScale" priority="494">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480">
      <colorScale>
        <cfvo type="min"/>
        <cfvo type="max"/>
        <color rgb="FFFCFCFF"/>
        <color rgb="FF63BE7B"/>
      </colorScale>
    </cfRule>
    <cfRule type="colorScale" priority="495">
      <colorScale>
        <cfvo type="min"/>
        <cfvo type="max"/>
        <color rgb="FFFCFCFF"/>
        <color rgb="FF63BE7B"/>
      </colorScale>
    </cfRule>
    <cfRule type="colorScale" priority="481">
      <colorScale>
        <cfvo type="min"/>
        <cfvo type="percentile" val="50"/>
        <cfvo type="max"/>
        <color rgb="FFF8696B"/>
        <color rgb="FFFFEB84"/>
        <color rgb="FF63BE7B"/>
      </colorScale>
    </cfRule>
  </conditionalFormatting>
  <conditionalFormatting sqref="I19">
    <cfRule type="colorScale" priority="141">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onditionalFormatting>
  <conditionalFormatting sqref="I20">
    <cfRule type="colorScale" priority="463">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fRule type="colorScale" priority="462">
      <colorScale>
        <cfvo type="min"/>
        <cfvo type="max"/>
        <color rgb="FFFFEF9C"/>
        <color rgb="FF63BE7B"/>
      </colorScale>
    </cfRule>
    <cfRule type="colorScale" priority="461">
      <colorScale>
        <cfvo type="min"/>
        <cfvo type="percentile" val="50"/>
        <cfvo type="max"/>
        <color rgb="FFF8696B"/>
        <color rgb="FFFFEB84"/>
        <color rgb="FF63BE7B"/>
      </colorScale>
    </cfRule>
    <cfRule type="colorScale" priority="460">
      <colorScale>
        <cfvo type="min"/>
        <cfvo type="max"/>
        <color rgb="FFFCFCFF"/>
        <color rgb="FF63BE7B"/>
      </colorScale>
    </cfRule>
    <cfRule type="colorScale" priority="459">
      <colorScale>
        <cfvo type="min"/>
        <cfvo type="max"/>
        <color rgb="FFFCFCFF"/>
        <color rgb="FF63BE7B"/>
      </colorScale>
    </cfRule>
    <cfRule type="colorScale" priority="470">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CFCFF"/>
        <color rgb="FF5A8AC6"/>
      </colorScale>
    </cfRule>
  </conditionalFormatting>
  <conditionalFormatting sqref="I21">
    <cfRule type="colorScale" priority="455">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5A8AC6"/>
      </colorScale>
    </cfRule>
    <cfRule type="colorScale" priority="45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0">
      <colorScale>
        <cfvo type="min"/>
        <cfvo type="max"/>
        <color rgb="FFFFEF9C"/>
        <color rgb="FF63BE7B"/>
      </colorScale>
    </cfRule>
    <cfRule type="colorScale" priority="449">
      <colorScale>
        <cfvo type="min"/>
        <cfvo type="percentile" val="50"/>
        <cfvo type="max"/>
        <color rgb="FFF8696B"/>
        <color rgb="FFFFEB84"/>
        <color rgb="FF63BE7B"/>
      </colorScale>
    </cfRule>
    <cfRule type="colorScale" priority="448">
      <colorScale>
        <cfvo type="min"/>
        <cfvo type="max"/>
        <color rgb="FFFCFCFF"/>
        <color rgb="FF63BE7B"/>
      </colorScale>
    </cfRule>
    <cfRule type="colorScale" priority="447">
      <colorScale>
        <cfvo type="min"/>
        <cfvo type="max"/>
        <color rgb="FFFCFCFF"/>
        <color rgb="FF63BE7B"/>
      </colorScale>
    </cfRule>
  </conditionalFormatting>
  <conditionalFormatting sqref="I22:I24">
    <cfRule type="colorScale" priority="432">
      <colorScale>
        <cfvo type="min"/>
        <cfvo type="max"/>
        <color rgb="FFFFEF9C"/>
        <color rgb="FF63BE7B"/>
      </colorScale>
    </cfRule>
    <cfRule type="colorScale" priority="431">
      <colorScale>
        <cfvo type="min"/>
        <cfvo type="percentile" val="50"/>
        <cfvo type="max"/>
        <color rgb="FFF8696B"/>
        <color rgb="FFFFEB84"/>
        <color rgb="FF63BE7B"/>
      </colorScale>
    </cfRule>
    <cfRule type="colorScale" priority="430">
      <colorScale>
        <cfvo type="min"/>
        <cfvo type="max"/>
        <color rgb="FFFCFCFF"/>
        <color rgb="FF63BE7B"/>
      </colorScale>
    </cfRule>
    <cfRule type="colorScale" priority="429">
      <colorScale>
        <cfvo type="min"/>
        <cfvo type="max"/>
        <color rgb="FFFCFCFF"/>
        <color rgb="FF63BE7B"/>
      </colorScale>
    </cfRule>
  </conditionalFormatting>
  <conditionalFormatting sqref="I22:I32">
    <cfRule type="colorScale" priority="443">
      <colorScale>
        <cfvo type="min"/>
        <cfvo type="percentile" val="50"/>
        <cfvo type="max"/>
        <color rgb="FFF8696B"/>
        <color rgb="FFFCFCFF"/>
        <color rgb="FF63BE7B"/>
      </colorScale>
    </cfRule>
    <cfRule type="colorScale" priority="435">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38">
      <colorScale>
        <cfvo type="min"/>
        <cfvo type="percentile" val="50"/>
        <cfvo type="max"/>
        <color rgb="FFF8696B"/>
        <color rgb="FFFCFCFF"/>
        <color rgb="FF5A8AC6"/>
      </colorScale>
    </cfRule>
    <cfRule type="colorScale" priority="434">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4">
      <colorScale>
        <cfvo type="min"/>
        <cfvo type="max"/>
        <color rgb="FFFCFCFF"/>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onditionalFormatting>
  <conditionalFormatting sqref="I25">
    <cfRule type="colorScale" priority="425">
      <colorScale>
        <cfvo type="min"/>
        <cfvo type="max"/>
        <color rgb="FFFCFCFF"/>
        <color rgb="FF63BE7B"/>
      </colorScale>
    </cfRule>
    <cfRule type="colorScale" priority="428">
      <colorScale>
        <cfvo type="min"/>
        <cfvo type="max"/>
        <color rgb="FFFFEF9C"/>
        <color rgb="FF63BE7B"/>
      </colorScale>
    </cfRule>
    <cfRule type="colorScale" priority="427">
      <colorScale>
        <cfvo type="min"/>
        <cfvo type="percentile" val="50"/>
        <cfvo type="max"/>
        <color rgb="FFF8696B"/>
        <color rgb="FFFFEB84"/>
        <color rgb="FF63BE7B"/>
      </colorScale>
    </cfRule>
    <cfRule type="colorScale" priority="426">
      <colorScale>
        <cfvo type="min"/>
        <cfvo type="max"/>
        <color rgb="FFFCFCFF"/>
        <color rgb="FF63BE7B"/>
      </colorScale>
    </cfRule>
  </conditionalFormatting>
  <conditionalFormatting sqref="I26">
    <cfRule type="colorScale" priority="424">
      <colorScale>
        <cfvo type="min"/>
        <cfvo type="max"/>
        <color rgb="FFFFEF9C"/>
        <color rgb="FF63BE7B"/>
      </colorScale>
    </cfRule>
    <cfRule type="colorScale" priority="421">
      <colorScale>
        <cfvo type="min"/>
        <cfvo type="max"/>
        <color rgb="FFFCFCFF"/>
        <color rgb="FF63BE7B"/>
      </colorScale>
    </cfRule>
    <cfRule type="colorScale" priority="423">
      <colorScale>
        <cfvo type="min"/>
        <cfvo type="percentile" val="50"/>
        <cfvo type="max"/>
        <color rgb="FFF8696B"/>
        <color rgb="FFFFEB84"/>
        <color rgb="FF63BE7B"/>
      </colorScale>
    </cfRule>
    <cfRule type="colorScale" priority="422">
      <colorScale>
        <cfvo type="min"/>
        <cfvo type="max"/>
        <color rgb="FFFCFCFF"/>
        <color rgb="FF63BE7B"/>
      </colorScale>
    </cfRule>
  </conditionalFormatting>
  <conditionalFormatting sqref="I27">
    <cfRule type="colorScale" priority="419">
      <colorScale>
        <cfvo type="min"/>
        <cfvo type="percentile" val="50"/>
        <cfvo type="max"/>
        <color rgb="FFF8696B"/>
        <color rgb="FFFFEB84"/>
        <color rgb="FF63BE7B"/>
      </colorScale>
    </cfRule>
    <cfRule type="colorScale" priority="418">
      <colorScale>
        <cfvo type="min"/>
        <cfvo type="max"/>
        <color rgb="FFFCFCFF"/>
        <color rgb="FF63BE7B"/>
      </colorScale>
    </cfRule>
    <cfRule type="colorScale" priority="417">
      <colorScale>
        <cfvo type="min"/>
        <cfvo type="max"/>
        <color rgb="FFFCFCFF"/>
        <color rgb="FF63BE7B"/>
      </colorScale>
    </cfRule>
    <cfRule type="colorScale" priority="420">
      <colorScale>
        <cfvo type="min"/>
        <cfvo type="max"/>
        <color rgb="FFFFEF9C"/>
        <color rgb="FF63BE7B"/>
      </colorScale>
    </cfRule>
  </conditionalFormatting>
  <conditionalFormatting sqref="I28">
    <cfRule type="colorScale" priority="416">
      <colorScale>
        <cfvo type="min"/>
        <cfvo type="max"/>
        <color rgb="FFFFEF9C"/>
        <color rgb="FF63BE7B"/>
      </colorScale>
    </cfRule>
    <cfRule type="colorScale" priority="414">
      <colorScale>
        <cfvo type="min"/>
        <cfvo type="max"/>
        <color rgb="FFFCFCFF"/>
        <color rgb="FF63BE7B"/>
      </colorScale>
    </cfRule>
    <cfRule type="colorScale" priority="413">
      <colorScale>
        <cfvo type="min"/>
        <cfvo type="max"/>
        <color rgb="FFFCFCFF"/>
        <color rgb="FF63BE7B"/>
      </colorScale>
    </cfRule>
    <cfRule type="colorScale" priority="415">
      <colorScale>
        <cfvo type="min"/>
        <cfvo type="percentile" val="50"/>
        <cfvo type="max"/>
        <color rgb="FFF8696B"/>
        <color rgb="FFFFEB84"/>
        <color rgb="FF63BE7B"/>
      </colorScale>
    </cfRule>
  </conditionalFormatting>
  <conditionalFormatting sqref="I29">
    <cfRule type="colorScale" priority="411">
      <colorScale>
        <cfvo type="min"/>
        <cfvo type="percentile" val="50"/>
        <cfvo type="max"/>
        <color rgb="FFF8696B"/>
        <color rgb="FFFFEB84"/>
        <color rgb="FF63BE7B"/>
      </colorScale>
    </cfRule>
    <cfRule type="colorScale" priority="410">
      <colorScale>
        <cfvo type="min"/>
        <cfvo type="max"/>
        <color rgb="FFFCFCFF"/>
        <color rgb="FF63BE7B"/>
      </colorScale>
    </cfRule>
    <cfRule type="colorScale" priority="412">
      <colorScale>
        <cfvo type="min"/>
        <cfvo type="max"/>
        <color rgb="FFFFEF9C"/>
        <color rgb="FF63BE7B"/>
      </colorScale>
    </cfRule>
    <cfRule type="colorScale" priority="409">
      <colorScale>
        <cfvo type="min"/>
        <cfvo type="max"/>
        <color rgb="FFFCFCFF"/>
        <color rgb="FF63BE7B"/>
      </colorScale>
    </cfRule>
  </conditionalFormatting>
  <conditionalFormatting sqref="I30">
    <cfRule type="colorScale" priority="405">
      <colorScale>
        <cfvo type="min"/>
        <cfvo type="max"/>
        <color rgb="FFFCFCFF"/>
        <color rgb="FF63BE7B"/>
      </colorScale>
    </cfRule>
    <cfRule type="colorScale" priority="406">
      <colorScale>
        <cfvo type="min"/>
        <cfvo type="max"/>
        <color rgb="FFFCFCFF"/>
        <color rgb="FF63BE7B"/>
      </colorScale>
    </cfRule>
    <cfRule type="colorScale" priority="408">
      <colorScale>
        <cfvo type="min"/>
        <cfvo type="max"/>
        <color rgb="FFFFEF9C"/>
        <color rgb="FF63BE7B"/>
      </colorScale>
    </cfRule>
    <cfRule type="colorScale" priority="407">
      <colorScale>
        <cfvo type="min"/>
        <cfvo type="percentile" val="50"/>
        <cfvo type="max"/>
        <color rgb="FFF8696B"/>
        <color rgb="FFFFEB84"/>
        <color rgb="FF63BE7B"/>
      </colorScale>
    </cfRule>
  </conditionalFormatting>
  <conditionalFormatting sqref="I31">
    <cfRule type="colorScale" priority="404">
      <colorScale>
        <cfvo type="min"/>
        <cfvo type="max"/>
        <color rgb="FFFFEF9C"/>
        <color rgb="FF63BE7B"/>
      </colorScale>
    </cfRule>
    <cfRule type="colorScale" priority="403">
      <colorScale>
        <cfvo type="min"/>
        <cfvo type="percentile" val="50"/>
        <cfvo type="max"/>
        <color rgb="FFF8696B"/>
        <color rgb="FFFFEB84"/>
        <color rgb="FF63BE7B"/>
      </colorScale>
    </cfRule>
    <cfRule type="colorScale" priority="402">
      <colorScale>
        <cfvo type="min"/>
        <cfvo type="max"/>
        <color rgb="FFFCFCFF"/>
        <color rgb="FF63BE7B"/>
      </colorScale>
    </cfRule>
    <cfRule type="colorScale" priority="401">
      <colorScale>
        <cfvo type="min"/>
        <cfvo type="max"/>
        <color rgb="FFFCFCFF"/>
        <color rgb="FF63BE7B"/>
      </colorScale>
    </cfRule>
  </conditionalFormatting>
  <conditionalFormatting sqref="I32">
    <cfRule type="colorScale" priority="400">
      <colorScale>
        <cfvo type="min"/>
        <cfvo type="max"/>
        <color rgb="FFFFEF9C"/>
        <color rgb="FF63BE7B"/>
      </colorScale>
    </cfRule>
    <cfRule type="colorScale" priority="399">
      <colorScale>
        <cfvo type="min"/>
        <cfvo type="percentile" val="50"/>
        <cfvo type="max"/>
        <color rgb="FFF8696B"/>
        <color rgb="FFFFEB84"/>
        <color rgb="FF63BE7B"/>
      </colorScale>
    </cfRule>
    <cfRule type="colorScale" priority="398">
      <colorScale>
        <cfvo type="min"/>
        <cfvo type="max"/>
        <color rgb="FFFCFCFF"/>
        <color rgb="FF63BE7B"/>
      </colorScale>
    </cfRule>
    <cfRule type="colorScale" priority="397">
      <colorScale>
        <cfvo type="min"/>
        <cfvo type="max"/>
        <color rgb="FFFCFCFF"/>
        <color rgb="FF63BE7B"/>
      </colorScale>
    </cfRule>
  </conditionalFormatting>
  <conditionalFormatting sqref="I5:J5 N5">
    <cfRule type="colorScale" priority="1152">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51">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fRule type="colorScale" priority="1192">
      <colorScale>
        <cfvo type="min"/>
        <cfvo type="percentile" val="50"/>
        <cfvo type="max"/>
        <color rgb="FFF8696B"/>
        <color rgb="FFFCFCFF"/>
        <color rgb="FF5A8AC6"/>
      </colorScale>
    </cfRule>
    <cfRule type="colorScale" priority="1193">
      <colorScale>
        <cfvo type="min"/>
        <cfvo type="percentile" val="50"/>
        <cfvo type="max"/>
        <color rgb="FFF8696B"/>
        <color rgb="FFFCFCFF"/>
        <color rgb="FF63BE7B"/>
      </colorScale>
    </cfRule>
    <cfRule type="colorScale" priority="1194">
      <colorScale>
        <cfvo type="min"/>
        <cfvo type="max"/>
        <color rgb="FFFCFCFF"/>
        <color rgb="FF63BE7B"/>
      </colorScale>
    </cfRule>
  </conditionalFormatting>
  <conditionalFormatting sqref="I6:J6 N6">
    <cfRule type="colorScale" priority="989">
      <colorScale>
        <cfvo type="min"/>
        <cfvo type="max"/>
        <color rgb="FFFCFCFF"/>
        <color rgb="FF63BE7B"/>
      </colorScale>
    </cfRule>
    <cfRule type="colorScale" priority="988">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1">
      <colorScale>
        <cfvo type="min"/>
        <cfvo type="max"/>
        <color rgb="FFFCFCFF"/>
        <color rgb="FF63BE7B"/>
      </colorScale>
    </cfRule>
    <cfRule type="colorScale" priority="1030">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5A8AC6"/>
      </colorScale>
    </cfRule>
    <cfRule type="colorScale" priority="1010">
      <colorScale>
        <cfvo type="min"/>
        <cfvo type="percentile" val="50"/>
        <cfvo type="max"/>
        <color rgb="FFF8696B"/>
        <color rgb="FFFCFCFF"/>
        <color rgb="FF63BE7B"/>
      </colorScale>
    </cfRule>
  </conditionalFormatting>
  <conditionalFormatting sqref="I19:J19">
    <cfRule type="colorScale" priority="276">
      <colorScale>
        <cfvo type="min"/>
        <cfvo type="max"/>
        <color rgb="FFFCFCFF"/>
        <color rgb="FF63BE7B"/>
      </colorScale>
    </cfRule>
    <cfRule type="colorScale" priority="273">
      <colorScale>
        <cfvo type="min"/>
        <cfvo type="max"/>
        <color rgb="FFFCFCFF"/>
        <color rgb="FF63BE7B"/>
      </colorScale>
    </cfRule>
    <cfRule type="colorScale" priority="275">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63BE7B"/>
      </colorScale>
    </cfRule>
    <cfRule type="colorScale" priority="272">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percentile" val="50"/>
        <cfvo type="max"/>
        <color rgb="FFF8696B"/>
        <color rgb="FFFCFCFF"/>
        <color rgb="FF5A8AC6"/>
      </colorScale>
    </cfRule>
    <cfRule type="colorScale" priority="271">
      <colorScale>
        <cfvo type="min"/>
        <cfvo type="percentile" val="50"/>
        <cfvo type="max"/>
        <color rgb="FFF8696B"/>
        <color rgb="FFFCFCFF"/>
        <color rgb="FF63BE7B"/>
      </colorScale>
    </cfRule>
  </conditionalFormatting>
  <conditionalFormatting sqref="I1:N1 G1">
    <cfRule type="colorScale" priority="1901">
      <colorScale>
        <cfvo type="min"/>
        <cfvo type="percentile" val="50"/>
        <cfvo type="max"/>
        <color rgb="FFF8696B"/>
        <color rgb="FFFCFCFF"/>
        <color rgb="FF63BE7B"/>
      </colorScale>
    </cfRule>
  </conditionalFormatting>
  <conditionalFormatting sqref="J2:J3">
    <cfRule type="colorScale" priority="2236">
      <colorScale>
        <cfvo type="min"/>
        <cfvo type="percentile" val="50"/>
        <cfvo type="max"/>
        <color rgb="FFF8696B"/>
        <color rgb="FFFCFCFF"/>
        <color rgb="FF63BE7B"/>
      </colorScale>
    </cfRule>
    <cfRule type="colorScale" priority="2235">
      <colorScale>
        <cfvo type="min"/>
        <cfvo type="max"/>
        <color rgb="FFFCFCFF"/>
        <color rgb="FF63BE7B"/>
      </colorScale>
    </cfRule>
    <cfRule type="colorScale" priority="2234">
      <colorScale>
        <cfvo type="min"/>
        <cfvo type="max"/>
        <color rgb="FFFCFCFF"/>
        <color rgb="FF63BE7B"/>
      </colorScale>
    </cfRule>
    <cfRule type="colorScale" priority="2233">
      <colorScale>
        <cfvo type="min"/>
        <cfvo type="percentile" val="50"/>
        <cfvo type="max"/>
        <color rgb="FFF8696B"/>
        <color rgb="FFFCFCFF"/>
        <color rgb="FF63BE7B"/>
      </colorScale>
    </cfRule>
    <cfRule type="colorScale" priority="2237">
      <colorScale>
        <cfvo type="min"/>
        <cfvo type="max"/>
        <color rgb="FFFCFCFF"/>
        <color rgb="FF63BE7B"/>
      </colorScale>
    </cfRule>
    <cfRule type="colorScale" priority="1788">
      <colorScale>
        <cfvo type="min"/>
        <cfvo type="max"/>
        <color rgb="FFFCFCFF"/>
        <color rgb="FF63BE7B"/>
      </colorScale>
    </cfRule>
    <cfRule type="colorScale" priority="2082">
      <colorScale>
        <cfvo type="min"/>
        <cfvo type="max"/>
        <color rgb="FFFCFCFF"/>
        <color rgb="FF63BE7B"/>
      </colorScale>
    </cfRule>
  </conditionalFormatting>
  <conditionalFormatting sqref="J2:J4">
    <cfRule type="colorScale" priority="2258">
      <colorScale>
        <cfvo type="min"/>
        <cfvo type="max"/>
        <color rgb="FFFCFCFF"/>
        <color rgb="FF63BE7B"/>
      </colorScale>
    </cfRule>
    <cfRule type="colorScale" priority="2179">
      <colorScale>
        <cfvo type="min"/>
        <cfvo type="percentile" val="50"/>
        <cfvo type="max"/>
        <color rgb="FFF8696B"/>
        <color rgb="FFFCFCFF"/>
        <color rgb="FF63BE7B"/>
      </colorScale>
    </cfRule>
    <cfRule type="colorScale" priority="2178">
      <colorScale>
        <cfvo type="min"/>
        <cfvo type="max"/>
        <color rgb="FFFCFCFF"/>
        <color rgb="FF63BE7B"/>
      </colorScale>
    </cfRule>
    <cfRule type="colorScale" priority="2387">
      <colorScale>
        <cfvo type="min"/>
        <cfvo type="max"/>
        <color rgb="FFFCFCFF"/>
        <color rgb="FF63BE7B"/>
      </colorScale>
    </cfRule>
    <cfRule type="colorScale" priority="2257">
      <colorScale>
        <cfvo type="min"/>
        <cfvo type="percentile" val="50"/>
        <cfvo type="max"/>
        <color rgb="FFF8696B"/>
        <color rgb="FFFCFCFF"/>
        <color rgb="FF63BE7B"/>
      </colorScale>
    </cfRule>
  </conditionalFormatting>
  <conditionalFormatting sqref="J2:J18">
    <cfRule type="colorScale" priority="350">
      <colorScale>
        <cfvo type="min"/>
        <cfvo type="max"/>
        <color rgb="FFFCFCFF"/>
        <color rgb="FF63BE7B"/>
      </colorScale>
    </cfRule>
  </conditionalFormatting>
  <conditionalFormatting sqref="J2:J19">
    <cfRule type="colorScale" priority="14">
      <colorScale>
        <cfvo type="min"/>
        <cfvo type="max"/>
        <color rgb="FFFCFCFF"/>
        <color rgb="FF63BE7B"/>
      </colorScale>
    </cfRule>
  </conditionalFormatting>
  <conditionalFormatting sqref="J4">
    <cfRule type="colorScale" priority="2036">
      <colorScale>
        <cfvo type="min"/>
        <cfvo type="percentile" val="50"/>
        <cfvo type="max"/>
        <color rgb="FFF8696B"/>
        <color rgb="FFFCFCFF"/>
        <color rgb="FF63BE7B"/>
      </colorScale>
    </cfRule>
    <cfRule type="colorScale" priority="1915">
      <colorScale>
        <cfvo type="min"/>
        <cfvo type="max"/>
        <color rgb="FFFCFCFF"/>
        <color rgb="FF63BE7B"/>
      </colorScale>
    </cfRule>
    <cfRule type="colorScale" priority="2034">
      <colorScale>
        <cfvo type="min"/>
        <cfvo type="max"/>
        <color rgb="FFFCFCFF"/>
        <color rgb="FF63BE7B"/>
      </colorScale>
    </cfRule>
    <cfRule type="colorScale" priority="2035">
      <colorScale>
        <cfvo type="min"/>
        <cfvo type="percentile" val="50"/>
        <cfvo type="max"/>
        <color rgb="FFF8696B"/>
        <color rgb="FFFCFCFF"/>
        <color rgb="FF63BE7B"/>
      </colorScale>
    </cfRule>
    <cfRule type="colorScale" priority="2033">
      <colorScale>
        <cfvo type="min"/>
        <cfvo type="max"/>
        <color rgb="FFFCFCFF"/>
        <color rgb="FF63BE7B"/>
      </colorScale>
    </cfRule>
  </conditionalFormatting>
  <conditionalFormatting sqref="J5">
    <cfRule type="colorScale" priority="1162">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63BE7B"/>
      </colorScale>
    </cfRule>
    <cfRule type="colorScale" priority="1163">
      <colorScale>
        <cfvo type="min"/>
        <cfvo type="max"/>
        <color rgb="FFFCFCFF"/>
        <color rgb="FF63BE7B"/>
      </colorScale>
    </cfRule>
    <cfRule type="colorScale" priority="1242">
      <colorScale>
        <cfvo type="min"/>
        <cfvo type="max"/>
        <color rgb="FFFCFCFF"/>
        <color rgb="FF63BE7B"/>
      </colorScale>
    </cfRule>
    <cfRule type="colorScale" priority="1248">
      <colorScale>
        <cfvo type="min"/>
        <cfvo type="max"/>
        <color rgb="FFFCFCFF"/>
        <color rgb="FF63BE7B"/>
      </colorScale>
    </cfRule>
    <cfRule type="colorScale" priority="1271">
      <colorScale>
        <cfvo type="min"/>
        <cfvo type="max"/>
        <color rgb="FFFCFCFF"/>
        <color rgb="FF63BE7B"/>
      </colorScale>
    </cfRule>
    <cfRule type="colorScale" priority="1249">
      <colorScale>
        <cfvo type="min"/>
        <cfvo type="percentile" val="50"/>
        <cfvo type="max"/>
        <color rgb="FFF8696B"/>
        <color rgb="FFFCFCFF"/>
        <color rgb="FF63BE7B"/>
      </colorScale>
    </cfRule>
    <cfRule type="colorScale" priority="1164">
      <colorScale>
        <cfvo type="min"/>
        <cfvo type="max"/>
        <color rgb="FFFCFCFF"/>
        <color rgb="FF63BE7B"/>
      </colorScale>
    </cfRule>
  </conditionalFormatting>
  <conditionalFormatting sqref="J6 N6">
    <cfRule type="colorScale" priority="998">
      <colorScale>
        <cfvo type="min"/>
        <cfvo type="percentile" val="50"/>
        <cfvo type="max"/>
        <color rgb="FFF8696B"/>
        <color rgb="FFFCFCFF"/>
        <color rgb="FF63BE7B"/>
      </colorScale>
    </cfRule>
  </conditionalFormatting>
  <conditionalFormatting sqref="J6">
    <cfRule type="colorScale" priority="1075">
      <colorScale>
        <cfvo type="min"/>
        <cfvo type="max"/>
        <color rgb="FFFCFCFF"/>
        <color rgb="FF63BE7B"/>
      </colorScale>
    </cfRule>
    <cfRule type="colorScale" priority="1001">
      <colorScale>
        <cfvo type="min"/>
        <cfvo type="max"/>
        <color rgb="FFFCFCFF"/>
        <color rgb="FF63BE7B"/>
      </colorScale>
    </cfRule>
    <cfRule type="colorScale" priority="1104">
      <colorScale>
        <cfvo type="min"/>
        <cfvo type="max"/>
        <color rgb="FFFCFCFF"/>
        <color rgb="FF63BE7B"/>
      </colorScale>
    </cfRule>
    <cfRule type="colorScale" priority="1002">
      <colorScale>
        <cfvo type="min"/>
        <cfvo type="percentile" val="50"/>
        <cfvo type="max"/>
        <color rgb="FFF8696B"/>
        <color rgb="FFFCFCFF"/>
        <color rgb="FF63BE7B"/>
      </colorScale>
    </cfRule>
    <cfRule type="colorScale" priority="1082">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00">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J7:J18">
    <cfRule type="colorScale" priority="910">
      <colorScale>
        <cfvo type="min"/>
        <cfvo type="percentile" val="50"/>
        <cfvo type="max"/>
        <color rgb="FFF8696B"/>
        <color rgb="FFFCFCFF"/>
        <color rgb="FF63BE7B"/>
      </colorScale>
    </cfRule>
    <cfRule type="colorScale" priority="919">
      <colorScale>
        <cfvo type="min"/>
        <cfvo type="max"/>
        <color rgb="FFFCFCFF"/>
        <color rgb="FF63BE7B"/>
      </colorScale>
    </cfRule>
    <cfRule type="colorScale" priority="851">
      <colorScale>
        <cfvo type="min"/>
        <cfvo type="max"/>
        <color rgb="FFFCFCFF"/>
        <color rgb="FF63BE7B"/>
      </colorScale>
    </cfRule>
    <cfRule type="colorScale" priority="74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0">
      <colorScale>
        <cfvo type="min"/>
        <cfvo type="max"/>
        <color rgb="FFFCFCFF"/>
        <color rgb="FF63BE7B"/>
      </colorScale>
    </cfRule>
    <cfRule type="colorScale" priority="911">
      <colorScale>
        <cfvo type="min"/>
        <cfvo type="max"/>
        <color rgb="FFFCFCFF"/>
        <color rgb="FF63BE7B"/>
      </colorScale>
    </cfRule>
    <cfRule type="colorScale" priority="942">
      <colorScale>
        <cfvo type="min"/>
        <cfvo type="max"/>
        <color rgb="FFFCFCFF"/>
        <color rgb="FF63BE7B"/>
      </colorScale>
    </cfRule>
    <cfRule type="colorScale" priority="852">
      <colorScale>
        <cfvo type="min"/>
        <cfvo type="percentile" val="50"/>
        <cfvo type="max"/>
        <color rgb="FFF8696B"/>
        <color rgb="FFFCFCFF"/>
        <color rgb="FF63BE7B"/>
      </colorScale>
    </cfRule>
    <cfRule type="colorScale" priority="854">
      <colorScale>
        <cfvo type="min"/>
        <cfvo type="max"/>
        <color rgb="FFFCFCFF"/>
        <color rgb="FF63BE7B"/>
      </colorScale>
    </cfRule>
    <cfRule type="colorScale" priority="920">
      <colorScale>
        <cfvo type="min"/>
        <cfvo type="percentile" val="50"/>
        <cfvo type="max"/>
        <color rgb="FFF8696B"/>
        <color rgb="FFFCFCFF"/>
        <color rgb="FF63BE7B"/>
      </colorScale>
    </cfRule>
  </conditionalFormatting>
  <conditionalFormatting sqref="J19">
    <cfRule type="colorScale" priority="295">
      <colorScale>
        <cfvo type="min"/>
        <cfvo type="max"/>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31">
      <colorScale>
        <cfvo type="min"/>
        <cfvo type="max"/>
        <color rgb="FFFCFCFF"/>
        <color rgb="FF63BE7B"/>
      </colorScale>
    </cfRule>
    <cfRule type="colorScale" priority="140">
      <colorScale>
        <cfvo type="min"/>
        <cfvo type="max"/>
        <color rgb="FFFCFCFF"/>
        <color rgb="FF63BE7B"/>
      </colorScale>
    </cfRule>
  </conditionalFormatting>
  <conditionalFormatting sqref="K2:K3">
    <cfRule type="colorScale" priority="2183">
      <colorScale>
        <cfvo type="min"/>
        <cfvo type="percentile" val="50"/>
        <cfvo type="max"/>
        <color rgb="FFF8696B"/>
        <color rgb="FFFCFCFF"/>
        <color rgb="FF63BE7B"/>
      </colorScale>
    </cfRule>
  </conditionalFormatting>
  <conditionalFormatting sqref="K2:K4">
    <cfRule type="colorScale" priority="2265">
      <colorScale>
        <cfvo type="min"/>
        <cfvo type="max"/>
        <color rgb="FFFCFCFF"/>
        <color rgb="FF63BE7B"/>
      </colorScale>
    </cfRule>
    <cfRule type="colorScale" priority="2171">
      <colorScale>
        <cfvo type="min"/>
        <cfvo type="percentile" val="50"/>
        <cfvo type="max"/>
        <color rgb="FFF8696B"/>
        <color rgb="FFFCFCFF"/>
        <color rgb="FF63BE7B"/>
      </colorScale>
    </cfRule>
    <cfRule type="colorScale" priority="2388">
      <colorScale>
        <cfvo type="min"/>
        <cfvo type="max"/>
        <color rgb="FFFCFCFF"/>
        <color rgb="FF63BE7B"/>
      </colorScale>
    </cfRule>
  </conditionalFormatting>
  <conditionalFormatting sqref="K2:K18">
    <cfRule type="colorScale" priority="349">
      <colorScale>
        <cfvo type="min"/>
        <cfvo type="max"/>
        <color rgb="FFFCFCFF"/>
        <color rgb="FF63BE7B"/>
      </colorScale>
    </cfRule>
  </conditionalFormatting>
  <conditionalFormatting sqref="K2:K19">
    <cfRule type="colorScale" priority="13">
      <colorScale>
        <cfvo type="min"/>
        <cfvo type="max"/>
        <color rgb="FFFCFCFF"/>
        <color rgb="FF63BE7B"/>
      </colorScale>
    </cfRule>
  </conditionalFormatting>
  <conditionalFormatting sqref="K4">
    <cfRule type="colorScale" priority="1975">
      <colorScale>
        <cfvo type="min"/>
        <cfvo type="percentile" val="50"/>
        <cfvo type="max"/>
        <color rgb="FFF8696B"/>
        <color rgb="FFFCFCFF"/>
        <color rgb="FF63BE7B"/>
      </colorScale>
    </cfRule>
    <cfRule type="colorScale" priority="1974">
      <colorScale>
        <cfvo type="min"/>
        <cfvo type="max"/>
        <color rgb="FFFCFCFF"/>
        <color rgb="FF63BE7B"/>
      </colorScale>
    </cfRule>
    <cfRule type="colorScale" priority="1973">
      <colorScale>
        <cfvo type="min"/>
        <cfvo type="percentile" val="50"/>
        <cfvo type="max"/>
        <color rgb="FFF8696B"/>
        <color rgb="FFFCFCFF"/>
        <color rgb="FF63BE7B"/>
      </colorScale>
    </cfRule>
  </conditionalFormatting>
  <conditionalFormatting sqref="K5">
    <cfRule type="colorScale" priority="1267">
      <colorScale>
        <cfvo type="min"/>
        <cfvo type="max"/>
        <color rgb="FFFCFCFF"/>
        <color rgb="FF63BE7B"/>
      </colorScale>
    </cfRule>
    <cfRule type="colorScale" priority="1166">
      <colorScale>
        <cfvo type="min"/>
        <cfvo type="percentile" val="50"/>
        <cfvo type="max"/>
        <color rgb="FFF8696B"/>
        <color rgb="FFFCFCFF"/>
        <color rgb="FF63BE7B"/>
      </colorScale>
    </cfRule>
  </conditionalFormatting>
  <conditionalFormatting sqref="K6">
    <cfRule type="colorScale" priority="1003">
      <colorScale>
        <cfvo type="min"/>
        <cfvo type="percentile" val="50"/>
        <cfvo type="max"/>
        <color rgb="FFF8696B"/>
        <color rgb="FFFCFCFF"/>
        <color rgb="FF63BE7B"/>
      </colorScale>
    </cfRule>
    <cfRule type="colorScale" priority="1100">
      <colorScale>
        <cfvo type="min"/>
        <cfvo type="max"/>
        <color rgb="FFFCFCFF"/>
        <color rgb="FF63BE7B"/>
      </colorScale>
    </cfRule>
  </conditionalFormatting>
  <conditionalFormatting sqref="K7:K18">
    <cfRule type="colorScale" priority="938">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63BE7B"/>
      </colorScale>
    </cfRule>
    <cfRule type="colorScale" priority="899">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K19">
    <cfRule type="colorScale" priority="281">
      <colorScale>
        <cfvo type="min"/>
        <cfvo type="percentile" val="50"/>
        <cfvo type="max"/>
        <color rgb="FFF8696B"/>
        <color rgb="FFFCFCFF"/>
        <color rgb="FF63BE7B"/>
      </colorScale>
    </cfRule>
    <cfRule type="colorScale" priority="139">
      <colorScale>
        <cfvo type="min"/>
        <cfvo type="max"/>
        <color rgb="FFFCFCFF"/>
        <color rgb="FF63BE7B"/>
      </colorScale>
    </cfRule>
  </conditionalFormatting>
  <conditionalFormatting sqref="K2:L2">
    <cfRule type="colorScale" priority="1825">
      <colorScale>
        <cfvo type="min"/>
        <cfvo type="max"/>
        <color rgb="FFFCFCFF"/>
        <color rgb="FF63BE7B"/>
      </colorScale>
    </cfRule>
    <cfRule type="colorScale" priority="2051">
      <colorScale>
        <cfvo type="min"/>
        <cfvo type="max"/>
        <color rgb="FFFCFCFF"/>
        <color rgb="FF63BE7B"/>
      </colorScale>
    </cfRule>
  </conditionalFormatting>
  <conditionalFormatting sqref="K2:L3">
    <cfRule type="colorScale" priority="2204">
      <colorScale>
        <cfvo type="min"/>
        <cfvo type="max"/>
        <color rgb="FFFCFCFF"/>
        <color rgb="FF63BE7B"/>
      </colorScale>
    </cfRule>
    <cfRule type="colorScale" priority="2203">
      <colorScale>
        <cfvo type="min"/>
        <cfvo type="percentile" val="50"/>
        <cfvo type="max"/>
        <color rgb="FFF8696B"/>
        <color rgb="FFFCFCFF"/>
        <color rgb="FF63BE7B"/>
      </colorScale>
    </cfRule>
  </conditionalFormatting>
  <conditionalFormatting sqref="K3:L3">
    <cfRule type="colorScale" priority="1279">
      <colorScale>
        <cfvo type="min"/>
        <cfvo type="max"/>
        <color rgb="FFFCFCFF"/>
        <color rgb="FF63BE7B"/>
      </colorScale>
    </cfRule>
    <cfRule type="colorScale" priority="1281">
      <colorScale>
        <cfvo type="min"/>
        <cfvo type="max"/>
        <color rgb="FFFCFCFF"/>
        <color rgb="FF63BE7B"/>
      </colorScale>
    </cfRule>
  </conditionalFormatting>
  <conditionalFormatting sqref="K4:L4">
    <cfRule type="colorScale" priority="1909">
      <colorScale>
        <cfvo type="min"/>
        <cfvo type="max"/>
        <color rgb="FFFCFCFF"/>
        <color rgb="FF63BE7B"/>
      </colorScale>
    </cfRule>
    <cfRule type="colorScale" priority="1977">
      <colorScale>
        <cfvo type="min"/>
        <cfvo type="percentile" val="50"/>
        <cfvo type="max"/>
        <color rgb="FFF8696B"/>
        <color rgb="FFFCFCFF"/>
        <color rgb="FF63BE7B"/>
      </colorScale>
    </cfRule>
    <cfRule type="colorScale" priority="1976">
      <colorScale>
        <cfvo type="min"/>
        <cfvo type="max"/>
        <color rgb="FFFCFCFF"/>
        <color rgb="FF63BE7B"/>
      </colorScale>
    </cfRule>
    <cfRule type="colorScale" priority="1978">
      <colorScale>
        <cfvo type="min"/>
        <cfvo type="max"/>
        <color rgb="FFFCFCFF"/>
        <color rgb="FF63BE7B"/>
      </colorScale>
    </cfRule>
  </conditionalFormatting>
  <conditionalFormatting sqref="K5:L5">
    <cfRule type="colorScale" priority="1120">
      <colorScale>
        <cfvo type="min"/>
        <cfvo type="max"/>
        <color rgb="FFFCFCFF"/>
        <color rgb="FF63BE7B"/>
      </colorScale>
    </cfRule>
    <cfRule type="colorScale" priority="1114">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13">
      <colorScale>
        <cfvo type="min"/>
        <cfvo type="max"/>
        <color rgb="FFFCFCFF"/>
        <color rgb="FF63BE7B"/>
      </colorScale>
    </cfRule>
    <cfRule type="colorScale" priority="1108">
      <colorScale>
        <cfvo type="min"/>
        <cfvo type="max"/>
        <color rgb="FFFCFCFF"/>
        <color rgb="FF63BE7B"/>
      </colorScale>
    </cfRule>
  </conditionalFormatting>
  <conditionalFormatting sqref="K6:L6">
    <cfRule type="colorScale" priority="957">
      <colorScale>
        <cfvo type="min"/>
        <cfvo type="max"/>
        <color rgb="FFFCFCFF"/>
        <color rgb="FF63BE7B"/>
      </colorScale>
    </cfRule>
    <cfRule type="colorScale" priority="956">
      <colorScale>
        <cfvo type="min"/>
        <cfvo type="percentile" val="50"/>
        <cfvo type="max"/>
        <color rgb="FFF8696B"/>
        <color rgb="FFFCFCFF"/>
        <color rgb="FF63BE7B"/>
      </colorScale>
    </cfRule>
    <cfRule type="colorScale" priority="947">
      <colorScale>
        <cfvo type="min"/>
        <cfvo type="max"/>
        <color rgb="FFFCFCFF"/>
        <color rgb="FF63BE7B"/>
      </colorScale>
    </cfRule>
  </conditionalFormatting>
  <conditionalFormatting sqref="K7:L9">
    <cfRule type="colorScale" priority="760">
      <colorScale>
        <cfvo type="min"/>
        <cfvo type="max"/>
        <color rgb="FFFCFCFF"/>
        <color rgb="FF63BE7B"/>
      </colorScale>
    </cfRule>
    <cfRule type="colorScale" priority="805">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onditionalFormatting>
  <conditionalFormatting sqref="K10:L10">
    <cfRule type="colorScale" priority="713">
      <colorScale>
        <cfvo type="min"/>
        <cfvo type="max"/>
        <color rgb="FFFCFCFF"/>
        <color rgb="FF63BE7B"/>
      </colorScale>
    </cfRule>
    <cfRule type="colorScale" priority="715">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K11:L11">
    <cfRule type="colorScale" priority="695">
      <colorScale>
        <cfvo type="min"/>
        <cfvo type="max"/>
        <color rgb="FFFCFCFF"/>
        <color rgb="FF63BE7B"/>
      </colorScale>
    </cfRule>
    <cfRule type="colorScale" priority="690">
      <colorScale>
        <cfvo type="min"/>
        <cfvo type="max"/>
        <color rgb="FFFCFCFF"/>
        <color rgb="FF63BE7B"/>
      </colorScale>
    </cfRule>
    <cfRule type="colorScale" priority="694">
      <colorScale>
        <cfvo type="min"/>
        <cfvo type="percentile" val="50"/>
        <cfvo type="max"/>
        <color rgb="FFF8696B"/>
        <color rgb="FFFCFCFF"/>
        <color rgb="FF63BE7B"/>
      </colorScale>
    </cfRule>
    <cfRule type="colorScale" priority="693">
      <colorScale>
        <cfvo type="min"/>
        <cfvo type="max"/>
        <color rgb="FFFCFCFF"/>
        <color rgb="FF63BE7B"/>
      </colorScale>
    </cfRule>
  </conditionalFormatting>
  <conditionalFormatting sqref="K12:L12">
    <cfRule type="colorScale" priority="673">
      <colorScale>
        <cfvo type="min"/>
        <cfvo type="max"/>
        <color rgb="FFFCFCFF"/>
        <color rgb="FF63BE7B"/>
      </colorScale>
    </cfRule>
    <cfRule type="colorScale" priority="670">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onditionalFormatting>
  <conditionalFormatting sqref="K13:L13">
    <cfRule type="colorScale" priority="654">
      <colorScale>
        <cfvo type="min"/>
        <cfvo type="percentile" val="50"/>
        <cfvo type="max"/>
        <color rgb="FFF8696B"/>
        <color rgb="FFFCFCFF"/>
        <color rgb="FF63BE7B"/>
      </colorScale>
    </cfRule>
    <cfRule type="colorScale" priority="653">
      <colorScale>
        <cfvo type="min"/>
        <cfvo type="max"/>
        <color rgb="FFFCFCFF"/>
        <color rgb="FF63BE7B"/>
      </colorScale>
    </cfRule>
    <cfRule type="colorScale" priority="650">
      <colorScale>
        <cfvo type="min"/>
        <cfvo type="max"/>
        <color rgb="FFFCFCFF"/>
        <color rgb="FF63BE7B"/>
      </colorScale>
    </cfRule>
    <cfRule type="colorScale" priority="655">
      <colorScale>
        <cfvo type="min"/>
        <cfvo type="max"/>
        <color rgb="FFFCFCFF"/>
        <color rgb="FF63BE7B"/>
      </colorScale>
    </cfRule>
  </conditionalFormatting>
  <conditionalFormatting sqref="K14:L14">
    <cfRule type="colorScale" priority="630">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K15:L15">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5">
      <colorScale>
        <cfvo type="min"/>
        <cfvo type="max"/>
        <color rgb="FFFCFCFF"/>
        <color rgb="FF63BE7B"/>
      </colorScale>
    </cfRule>
  </conditionalFormatting>
  <conditionalFormatting sqref="K16:L16">
    <cfRule type="colorScale" priority="572">
      <colorScale>
        <cfvo type="min"/>
        <cfvo type="max"/>
        <color rgb="FFFCFCFF"/>
        <color rgb="FF63BE7B"/>
      </colorScale>
    </cfRule>
    <cfRule type="colorScale" priority="569">
      <colorScale>
        <cfvo type="min"/>
        <cfvo type="max"/>
        <color rgb="FFFCFCFF"/>
        <color rgb="FF63BE7B"/>
      </colorScale>
    </cfRule>
    <cfRule type="colorScale" priority="574">
      <colorScale>
        <cfvo type="min"/>
        <cfvo type="max"/>
        <color rgb="FFFCFCFF"/>
        <color rgb="FF63BE7B"/>
      </colorScale>
    </cfRule>
    <cfRule type="colorScale" priority="573">
      <colorScale>
        <cfvo type="min"/>
        <cfvo type="percentile" val="50"/>
        <cfvo type="max"/>
        <color rgb="FFF8696B"/>
        <color rgb="FFFCFCFF"/>
        <color rgb="FF63BE7B"/>
      </colorScale>
    </cfRule>
  </conditionalFormatting>
  <conditionalFormatting sqref="K17:L17">
    <cfRule type="colorScale" priority="553">
      <colorScale>
        <cfvo type="min"/>
        <cfvo type="percentile" val="50"/>
        <cfvo type="max"/>
        <color rgb="FFF8696B"/>
        <color rgb="FFFCFCFF"/>
        <color rgb="FF63BE7B"/>
      </colorScale>
    </cfRule>
    <cfRule type="colorScale" priority="549">
      <colorScale>
        <cfvo type="min"/>
        <cfvo type="max"/>
        <color rgb="FFFCFCFF"/>
        <color rgb="FF63BE7B"/>
      </colorScale>
    </cfRule>
    <cfRule type="colorScale" priority="552">
      <colorScale>
        <cfvo type="min"/>
        <cfvo type="max"/>
        <color rgb="FFFCFCFF"/>
        <color rgb="FF63BE7B"/>
      </colorScale>
    </cfRule>
    <cfRule type="colorScale" priority="554">
      <colorScale>
        <cfvo type="min"/>
        <cfvo type="max"/>
        <color rgb="FFFCFCFF"/>
        <color rgb="FF63BE7B"/>
      </colorScale>
    </cfRule>
  </conditionalFormatting>
  <conditionalFormatting sqref="K18:L18">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3">
      <colorScale>
        <cfvo type="min"/>
        <cfvo type="max"/>
        <color rgb="FFFCFCFF"/>
        <color rgb="FF63BE7B"/>
      </colorScale>
    </cfRule>
    <cfRule type="colorScale" priority="370">
      <colorScale>
        <cfvo type="min"/>
        <cfvo type="max"/>
        <color rgb="FFFCFCFF"/>
        <color rgb="FF63BE7B"/>
      </colorScale>
    </cfRule>
  </conditionalFormatting>
  <conditionalFormatting sqref="K19:L19">
    <cfRule type="colorScale" priority="216">
      <colorScale>
        <cfvo type="min"/>
        <cfvo type="max"/>
        <color rgb="FFFCFCFF"/>
        <color rgb="FF63BE7B"/>
      </colorScale>
    </cfRule>
    <cfRule type="colorScale" priority="283">
      <colorScale>
        <cfvo type="min"/>
        <cfvo type="max"/>
        <color rgb="FFFCFCFF"/>
        <color rgb="FF63BE7B"/>
      </colorScale>
    </cfRule>
    <cfRule type="colorScale" priority="282">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L2:L3">
    <cfRule type="colorScale" priority="2184">
      <colorScale>
        <cfvo type="min"/>
        <cfvo type="percentile" val="50"/>
        <cfvo type="max"/>
        <color rgb="FFF8696B"/>
        <color rgb="FFFCFCFF"/>
        <color rgb="FF63BE7B"/>
      </colorScale>
    </cfRule>
  </conditionalFormatting>
  <conditionalFormatting sqref="L2:L4">
    <cfRule type="colorScale" priority="2266">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389">
      <colorScale>
        <cfvo type="min"/>
        <cfvo type="max"/>
        <color rgb="FFFCFCFF"/>
        <color rgb="FF63BE7B"/>
      </colorScale>
    </cfRule>
  </conditionalFormatting>
  <conditionalFormatting sqref="L2:L18">
    <cfRule type="colorScale" priority="348">
      <colorScale>
        <cfvo type="min"/>
        <cfvo type="max"/>
        <color rgb="FFFCFCFF"/>
        <color rgb="FF63BE7B"/>
      </colorScale>
    </cfRule>
  </conditionalFormatting>
  <conditionalFormatting sqref="L2:L19">
    <cfRule type="colorScale" priority="12">
      <colorScale>
        <cfvo type="min"/>
        <cfvo type="max"/>
        <color rgb="FFFCFCFF"/>
        <color rgb="FF63BE7B"/>
      </colorScale>
    </cfRule>
  </conditionalFormatting>
  <conditionalFormatting sqref="L4">
    <cfRule type="colorScale" priority="1981">
      <colorScale>
        <cfvo type="min"/>
        <cfvo type="percentile" val="50"/>
        <cfvo type="max"/>
        <color rgb="FFF8696B"/>
        <color rgb="FFFCFCFF"/>
        <color rgb="FF63BE7B"/>
      </colorScale>
    </cfRule>
    <cfRule type="colorScale" priority="1980">
      <colorScale>
        <cfvo type="min"/>
        <cfvo type="max"/>
        <color rgb="FFFCFCFF"/>
        <color rgb="FF63BE7B"/>
      </colorScale>
    </cfRule>
    <cfRule type="colorScale" priority="1979">
      <colorScale>
        <cfvo type="min"/>
        <cfvo type="percentile" val="50"/>
        <cfvo type="max"/>
        <color rgb="FFF8696B"/>
        <color rgb="FFFCFCFF"/>
        <color rgb="FF63BE7B"/>
      </colorScale>
    </cfRule>
  </conditionalFormatting>
  <conditionalFormatting sqref="L5">
    <cfRule type="colorScale" priority="1167">
      <colorScale>
        <cfvo type="min"/>
        <cfvo type="percentile" val="50"/>
        <cfvo type="max"/>
        <color rgb="FFF8696B"/>
        <color rgb="FFFCFCFF"/>
        <color rgb="FF63BE7B"/>
      </colorScale>
    </cfRule>
    <cfRule type="colorScale" priority="1268">
      <colorScale>
        <cfvo type="min"/>
        <cfvo type="max"/>
        <color rgb="FFFCFCFF"/>
        <color rgb="FF63BE7B"/>
      </colorScale>
    </cfRule>
  </conditionalFormatting>
  <conditionalFormatting sqref="L6">
    <cfRule type="colorScale" priority="1101">
      <colorScale>
        <cfvo type="min"/>
        <cfvo type="max"/>
        <color rgb="FFFCFCFF"/>
        <color rgb="FF63BE7B"/>
      </colorScale>
    </cfRule>
    <cfRule type="colorScale" priority="1004">
      <colorScale>
        <cfvo type="min"/>
        <cfvo type="percentile" val="50"/>
        <cfvo type="max"/>
        <color rgb="FFF8696B"/>
        <color rgb="FFFCFCFF"/>
        <color rgb="FF63BE7B"/>
      </colorScale>
    </cfRule>
  </conditionalFormatting>
  <conditionalFormatting sqref="L7:L18">
    <cfRule type="colorScale" priority="939">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69">
      <colorScale>
        <cfvo type="min"/>
        <cfvo type="max"/>
        <color rgb="FFFCFCFF"/>
        <color rgb="FF63BE7B"/>
      </colorScale>
    </cfRule>
  </conditionalFormatting>
  <conditionalFormatting sqref="L19">
    <cfRule type="colorScale" priority="284">
      <colorScale>
        <cfvo type="min"/>
        <cfvo type="percentile" val="50"/>
        <cfvo type="max"/>
        <color rgb="FFF8696B"/>
        <color rgb="FFFCFCFF"/>
        <color rgb="FF63BE7B"/>
      </colorScale>
    </cfRule>
    <cfRule type="colorScale" priority="138">
      <colorScale>
        <cfvo type="min"/>
        <cfvo type="max"/>
        <color rgb="FFFCFCFF"/>
        <color rgb="FF63BE7B"/>
      </colorScale>
    </cfRule>
  </conditionalFormatting>
  <conditionalFormatting sqref="M2:M3">
    <cfRule type="colorScale" priority="2239">
      <colorScale>
        <cfvo type="min"/>
        <cfvo type="max"/>
        <color rgb="FFFCFCFF"/>
        <color rgb="FF63BE7B"/>
      </colorScale>
    </cfRule>
    <cfRule type="colorScale" priority="2241">
      <colorScale>
        <cfvo type="min"/>
        <cfvo type="percentile" val="50"/>
        <cfvo type="max"/>
        <color rgb="FFF8696B"/>
        <color rgb="FFFCFCFF"/>
        <color rgb="FF63BE7B"/>
      </colorScale>
    </cfRule>
    <cfRule type="colorScale" priority="2238">
      <colorScale>
        <cfvo type="min"/>
        <cfvo type="percentile" val="50"/>
        <cfvo type="max"/>
        <color rgb="FFF8696B"/>
        <color rgb="FFFCFCFF"/>
        <color rgb="FF63BE7B"/>
      </colorScale>
    </cfRule>
    <cfRule type="colorScale" priority="2083">
      <colorScale>
        <cfvo type="min"/>
        <cfvo type="max"/>
        <color rgb="FFFCFCFF"/>
        <color rgb="FF63BE7B"/>
      </colorScale>
    </cfRule>
    <cfRule type="colorScale" priority="2242">
      <colorScale>
        <cfvo type="min"/>
        <cfvo type="max"/>
        <color rgb="FFFCFCFF"/>
        <color rgb="FF63BE7B"/>
      </colorScale>
    </cfRule>
    <cfRule type="colorScale" priority="2084">
      <colorScale>
        <cfvo type="min"/>
        <cfvo type="max"/>
        <color rgb="FFFCFCFF"/>
        <color rgb="FF63BE7B"/>
      </colorScale>
    </cfRule>
    <cfRule type="colorScale" priority="2240">
      <colorScale>
        <cfvo type="min"/>
        <cfvo type="max"/>
        <color rgb="FFFCFCFF"/>
        <color rgb="FF63BE7B"/>
      </colorScale>
    </cfRule>
  </conditionalFormatting>
  <conditionalFormatting sqref="M2:M4">
    <cfRule type="colorScale" priority="2180">
      <colorScale>
        <cfvo type="min"/>
        <cfvo type="max"/>
        <color rgb="FFFCFCFF"/>
        <color rgb="FF63BE7B"/>
      </colorScale>
    </cfRule>
    <cfRule type="colorScale" priority="2181">
      <colorScale>
        <cfvo type="min"/>
        <cfvo type="percentile" val="50"/>
        <cfvo type="max"/>
        <color rgb="FFF8696B"/>
        <color rgb="FFFCFCFF"/>
        <color rgb="FF63BE7B"/>
      </colorScale>
    </cfRule>
    <cfRule type="colorScale" priority="2390">
      <colorScale>
        <cfvo type="min"/>
        <cfvo type="max"/>
        <color rgb="FFFCFCFF"/>
        <color rgb="FF63BE7B"/>
      </colorScale>
    </cfRule>
    <cfRule type="colorScale" priority="2259">
      <colorScale>
        <cfvo type="min"/>
        <cfvo type="percentile" val="50"/>
        <cfvo type="max"/>
        <color rgb="FFF8696B"/>
        <color rgb="FFFCFCFF"/>
        <color rgb="FF63BE7B"/>
      </colorScale>
    </cfRule>
    <cfRule type="colorScale" priority="2260">
      <colorScale>
        <cfvo type="min"/>
        <cfvo type="max"/>
        <color rgb="FFFCFCFF"/>
        <color rgb="FF63BE7B"/>
      </colorScale>
    </cfRule>
  </conditionalFormatting>
  <conditionalFormatting sqref="M2:M18">
    <cfRule type="colorScale" priority="347">
      <colorScale>
        <cfvo type="min"/>
        <cfvo type="max"/>
        <color rgb="FFFCFCFF"/>
        <color rgb="FF63BE7B"/>
      </colorScale>
    </cfRule>
  </conditionalFormatting>
  <conditionalFormatting sqref="M2:M19">
    <cfRule type="colorScale" priority="11">
      <colorScale>
        <cfvo type="min"/>
        <cfvo type="max"/>
        <color rgb="FFFCFCFF"/>
        <color rgb="FF63BE7B"/>
      </colorScale>
    </cfRule>
  </conditionalFormatting>
  <conditionalFormatting sqref="M4">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38">
      <colorScale>
        <cfvo type="min"/>
        <cfvo type="max"/>
        <color rgb="FFFCFCFF"/>
        <color rgb="FF63BE7B"/>
      </colorScale>
    </cfRule>
    <cfRule type="colorScale" priority="1916">
      <colorScale>
        <cfvo type="min"/>
        <cfvo type="max"/>
        <color rgb="FFFCFCFF"/>
        <color rgb="FF63BE7B"/>
      </colorScale>
    </cfRule>
  </conditionalFormatting>
  <conditionalFormatting sqref="M5">
    <cfRule type="colorScale" priority="1170">
      <colorScale>
        <cfvo type="min"/>
        <cfvo type="max"/>
        <color rgb="FFFCFCFF"/>
        <color rgb="FF63BE7B"/>
      </colorScale>
    </cfRule>
    <cfRule type="colorScale" priority="1272">
      <colorScale>
        <cfvo type="min"/>
        <cfvo type="max"/>
        <color rgb="FFFCFCFF"/>
        <color rgb="FF63BE7B"/>
      </colorScale>
    </cfRule>
    <cfRule type="colorScale" priority="1171">
      <colorScale>
        <cfvo type="min"/>
        <cfvo type="max"/>
        <color rgb="FFFCFCFF"/>
        <color rgb="FF63BE7B"/>
      </colorScale>
    </cfRule>
    <cfRule type="colorScale" priority="1169">
      <colorScale>
        <cfvo type="min"/>
        <cfvo type="percentile" val="50"/>
        <cfvo type="max"/>
        <color rgb="FFF8696B"/>
        <color rgb="FFFCFCFF"/>
        <color rgb="FF63BE7B"/>
      </colorScale>
    </cfRule>
    <cfRule type="colorScale" priority="1168">
      <colorScale>
        <cfvo type="min"/>
        <cfvo type="max"/>
        <color rgb="FFFCFCFF"/>
        <color rgb="FF63BE7B"/>
      </colorScale>
    </cfRule>
    <cfRule type="colorScale" priority="1172">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250">
      <colorScale>
        <cfvo type="min"/>
        <cfvo type="max"/>
        <color rgb="FFFCFCFF"/>
        <color rgb="FF63BE7B"/>
      </colorScale>
    </cfRule>
  </conditionalFormatting>
  <conditionalFormatting sqref="M6">
    <cfRule type="colorScale" priority="1005">
      <colorScale>
        <cfvo type="min"/>
        <cfvo type="max"/>
        <color rgb="FFFCFCFF"/>
        <color rgb="FF63BE7B"/>
      </colorScale>
    </cfRule>
    <cfRule type="colorScale" priority="1007">
      <colorScale>
        <cfvo type="min"/>
        <cfvo type="max"/>
        <color rgb="FFFCFCFF"/>
        <color rgb="FF63BE7B"/>
      </colorScale>
    </cfRule>
    <cfRule type="colorScale" priority="1009">
      <colorScale>
        <cfvo type="min"/>
        <cfvo type="percentile" val="50"/>
        <cfvo type="max"/>
        <color rgb="FFF8696B"/>
        <color rgb="FFFCFCFF"/>
        <color rgb="FF63BE7B"/>
      </colorScale>
    </cfRule>
    <cfRule type="colorScale" priority="1084">
      <colorScale>
        <cfvo type="min"/>
        <cfvo type="percentile" val="50"/>
        <cfvo type="max"/>
        <color rgb="FFF8696B"/>
        <color rgb="FFFCFCFF"/>
        <color rgb="FF63BE7B"/>
      </colorScale>
    </cfRule>
    <cfRule type="colorScale" priority="1105">
      <colorScale>
        <cfvo type="min"/>
        <cfvo type="max"/>
        <color rgb="FFFCFCFF"/>
        <color rgb="FF63BE7B"/>
      </colorScale>
    </cfRule>
    <cfRule type="colorScale" priority="1083">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8">
      <colorScale>
        <cfvo type="min"/>
        <cfvo type="max"/>
        <color rgb="FFFCFCFF"/>
        <color rgb="FF63BE7B"/>
      </colorScale>
    </cfRule>
  </conditionalFormatting>
  <conditionalFormatting sqref="M7:M18">
    <cfRule type="colorScale" priority="912">
      <colorScale>
        <cfvo type="min"/>
        <cfvo type="percentile" val="50"/>
        <cfvo type="max"/>
        <color rgb="FFF8696B"/>
        <color rgb="FFFCFCFF"/>
        <color rgb="FF63BE7B"/>
      </colorScale>
    </cfRule>
    <cfRule type="colorScale" priority="859">
      <colorScale>
        <cfvo type="min"/>
        <cfvo type="max"/>
        <color rgb="FFFCFCFF"/>
        <color rgb="FF63BE7B"/>
      </colorScale>
    </cfRule>
    <cfRule type="colorScale" priority="943">
      <colorScale>
        <cfvo type="min"/>
        <cfvo type="max"/>
        <color rgb="FFFCFCFF"/>
        <color rgb="FF63BE7B"/>
      </colorScale>
    </cfRule>
    <cfRule type="colorScale" priority="858">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856">
      <colorScale>
        <cfvo type="min"/>
        <cfvo type="max"/>
        <color rgb="FFFCFCFF"/>
        <color rgb="FF63BE7B"/>
      </colorScale>
    </cfRule>
    <cfRule type="colorScale" priority="855">
      <colorScale>
        <cfvo type="min"/>
        <cfvo type="max"/>
        <color rgb="FFFCFCFF"/>
        <color rgb="FF63BE7B"/>
      </colorScale>
    </cfRule>
  </conditionalFormatting>
  <conditionalFormatting sqref="M19">
    <cfRule type="colorScale" priority="316">
      <colorScale>
        <cfvo type="min"/>
        <cfvo type="max"/>
        <color rgb="FFFCFCFF"/>
        <color rgb="FF63BE7B"/>
      </colorScale>
    </cfRule>
    <cfRule type="colorScale" priority="313">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315">
      <colorScale>
        <cfvo type="min"/>
        <cfvo type="percentile" val="50"/>
        <cfvo type="max"/>
        <color rgb="FFF8696B"/>
        <color rgb="FFFCFCFF"/>
        <color rgb="FF63BE7B"/>
      </colorScale>
    </cfRule>
    <cfRule type="colorScale" priority="312">
      <colorScale>
        <cfvo type="min"/>
        <cfvo type="max"/>
        <color rgb="FFFCFCFF"/>
        <color rgb="FF63BE7B"/>
      </colorScale>
    </cfRule>
    <cfRule type="colorScale" priority="30">
      <colorScale>
        <cfvo type="min"/>
        <cfvo type="max"/>
        <color rgb="FFFCFCFF"/>
        <color rgb="FF63BE7B"/>
      </colorScale>
    </cfRule>
    <cfRule type="colorScale" priority="314">
      <colorScale>
        <cfvo type="min"/>
        <cfvo type="max"/>
        <color rgb="FFFCFCFF"/>
        <color rgb="FF63BE7B"/>
      </colorScale>
    </cfRule>
  </conditionalFormatting>
  <conditionalFormatting sqref="M7:N9 N10:N18">
    <cfRule type="colorScale" priority="741">
      <colorScale>
        <cfvo type="min"/>
        <cfvo type="max"/>
        <color rgb="FFFCFCFF"/>
        <color rgb="FF63BE7B"/>
      </colorScale>
    </cfRule>
  </conditionalFormatting>
  <conditionalFormatting sqref="M10:N10 N11:N18">
    <cfRule type="colorScale" priority="701">
      <colorScale>
        <cfvo type="min"/>
        <cfvo type="max"/>
        <color rgb="FFFCFCFF"/>
        <color rgb="FF63BE7B"/>
      </colorScale>
    </cfRule>
  </conditionalFormatting>
  <conditionalFormatting sqref="M11:N11 N12:N18">
    <cfRule type="colorScale" priority="681">
      <colorScale>
        <cfvo type="min"/>
        <cfvo type="max"/>
        <color rgb="FFFCFCFF"/>
        <color rgb="FF63BE7B"/>
      </colorScale>
    </cfRule>
  </conditionalFormatting>
  <conditionalFormatting sqref="M12:N12 N13:N18">
    <cfRule type="colorScale" priority="661">
      <colorScale>
        <cfvo type="min"/>
        <cfvo type="max"/>
        <color rgb="FFFCFCFF"/>
        <color rgb="FF63BE7B"/>
      </colorScale>
    </cfRule>
  </conditionalFormatting>
  <conditionalFormatting sqref="M13:N13 N14:N18">
    <cfRule type="colorScale" priority="641">
      <colorScale>
        <cfvo type="min"/>
        <cfvo type="max"/>
        <color rgb="FFFCFCFF"/>
        <color rgb="FF63BE7B"/>
      </colorScale>
    </cfRule>
  </conditionalFormatting>
  <conditionalFormatting sqref="M14:N14 N15:N18">
    <cfRule type="colorScale" priority="621">
      <colorScale>
        <cfvo type="min"/>
        <cfvo type="max"/>
        <color rgb="FFFCFCFF"/>
        <color rgb="FF63BE7B"/>
      </colorScale>
    </cfRule>
  </conditionalFormatting>
  <conditionalFormatting sqref="M15:N15 N16:N18">
    <cfRule type="colorScale" priority="601">
      <colorScale>
        <cfvo type="min"/>
        <cfvo type="max"/>
        <color rgb="FFFCFCFF"/>
        <color rgb="FF63BE7B"/>
      </colorScale>
    </cfRule>
  </conditionalFormatting>
  <conditionalFormatting sqref="M16:N16 N17:N18">
    <cfRule type="colorScale" priority="560">
      <colorScale>
        <cfvo type="min"/>
        <cfvo type="max"/>
        <color rgb="FFFCFCFF"/>
        <color rgb="FF63BE7B"/>
      </colorScale>
    </cfRule>
  </conditionalFormatting>
  <conditionalFormatting sqref="M17:N17 N18">
    <cfRule type="colorScale" priority="540">
      <colorScale>
        <cfvo type="min"/>
        <cfvo type="max"/>
        <color rgb="FFFCFCFF"/>
        <color rgb="FF63BE7B"/>
      </colorScale>
    </cfRule>
  </conditionalFormatting>
  <conditionalFormatting sqref="M18:N18">
    <cfRule type="colorScale" priority="361">
      <colorScale>
        <cfvo type="min"/>
        <cfvo type="max"/>
        <color rgb="FFFCFCFF"/>
        <color rgb="FF63BE7B"/>
      </colorScale>
    </cfRule>
  </conditionalFormatting>
  <conditionalFormatting sqref="N2:N4">
    <cfRule type="colorScale" priority="1305">
      <colorScale>
        <cfvo type="min"/>
        <cfvo type="percentile" val="50"/>
        <cfvo type="max"/>
        <color rgb="FFF8696B"/>
        <color rgb="FFFCFCFF"/>
        <color rgb="FF63BE7B"/>
      </colorScale>
    </cfRule>
    <cfRule type="colorScale" priority="1293">
      <colorScale>
        <cfvo type="min"/>
        <cfvo type="percentile" val="50"/>
        <cfvo type="max"/>
        <color rgb="FFF8696B"/>
        <color rgb="FFFFEB84"/>
        <color rgb="FF63BE7B"/>
      </colorScale>
    </cfRule>
    <cfRule type="colorScale" priority="1323">
      <colorScale>
        <cfvo type="min"/>
        <cfvo type="max"/>
        <color rgb="FFFCFCFF"/>
        <color rgb="FF63BE7B"/>
      </colorScale>
    </cfRule>
    <cfRule type="colorScale" priority="1322">
      <colorScale>
        <cfvo type="min"/>
        <cfvo type="max"/>
        <color rgb="FFFFEF9C"/>
        <color rgb="FF63BE7B"/>
      </colorScale>
    </cfRule>
    <cfRule type="colorScale" priority="1321">
      <colorScale>
        <cfvo type="min"/>
        <cfvo type="percentile" val="50"/>
        <cfvo type="max"/>
        <color rgb="FFF8696B"/>
        <color rgb="FFFFEB84"/>
        <color rgb="FF63BE7B"/>
      </colorScale>
    </cfRule>
    <cfRule type="colorScale" priority="1285">
      <colorScale>
        <cfvo type="min"/>
        <cfvo type="max"/>
        <color rgb="FFFCFCFF"/>
        <color rgb="FF63BE7B"/>
      </colorScale>
    </cfRule>
    <cfRule type="colorScale" priority="1286">
      <colorScale>
        <cfvo type="min"/>
        <cfvo type="percentile" val="50"/>
        <cfvo type="max"/>
        <color rgb="FFF8696B"/>
        <color rgb="FFFCFCFF"/>
        <color rgb="FF63BE7B"/>
      </colorScale>
    </cfRule>
    <cfRule type="colorScale" priority="1287">
      <colorScale>
        <cfvo type="min"/>
        <cfvo type="max"/>
        <color rgb="FFFCFCFF"/>
        <color rgb="FF63BE7B"/>
      </colorScale>
    </cfRule>
    <cfRule type="colorScale" priority="1288">
      <colorScale>
        <cfvo type="min"/>
        <cfvo type="max"/>
        <color rgb="FFFCFCFF"/>
        <color rgb="FF63BE7B"/>
      </colorScale>
    </cfRule>
    <cfRule type="colorScale" priority="1289">
      <colorScale>
        <cfvo type="min"/>
        <cfvo type="percentile" val="50"/>
        <cfvo type="max"/>
        <color rgb="FFF8696B"/>
        <color rgb="FFFFEB84"/>
        <color rgb="FF63BE7B"/>
      </colorScale>
    </cfRule>
    <cfRule type="colorScale" priority="1290">
      <colorScale>
        <cfvo type="min"/>
        <cfvo type="max"/>
        <color rgb="FFFFEF9C"/>
        <color rgb="FF63BE7B"/>
      </colorScale>
    </cfRule>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4">
      <colorScale>
        <cfvo type="min"/>
        <cfvo type="max"/>
        <color rgb="FFFFEF9C"/>
        <color rgb="FF63BE7B"/>
      </colorScale>
    </cfRule>
    <cfRule type="colorScale" priority="1295">
      <colorScale>
        <cfvo type="min"/>
        <cfvo type="max"/>
        <color rgb="FFFCFCFF"/>
        <color rgb="FF63BE7B"/>
      </colorScale>
    </cfRule>
    <cfRule type="colorScale" priority="1296">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298">
      <colorScale>
        <cfvo type="min"/>
        <cfvo type="percentile" val="50"/>
        <cfvo type="max"/>
        <color rgb="FFF8696B"/>
        <color rgb="FFFCFCFF"/>
        <color rgb="FF5A8AC6"/>
      </colorScale>
    </cfRule>
    <cfRule type="colorScale" priority="1299">
      <colorScale>
        <cfvo type="min"/>
        <cfvo type="percentile" val="50"/>
        <cfvo type="max"/>
        <color rgb="FFF8696B"/>
        <color rgb="FFFCFCFF"/>
        <color rgb="FF63BE7B"/>
      </colorScale>
    </cfRule>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CFCFF"/>
        <color rgb="FF63BE7B"/>
      </colorScale>
    </cfRule>
    <cfRule type="colorScale" priority="1303">
      <colorScale>
        <cfvo type="min"/>
        <cfvo type="percentile" val="50"/>
        <cfvo type="max"/>
        <color rgb="FFF8696B"/>
        <color rgb="FFFCFCFF"/>
        <color rgb="FF63BE7B"/>
      </colorScale>
    </cfRule>
    <cfRule type="colorScale" priority="1304">
      <colorScale>
        <cfvo type="min"/>
        <cfvo type="max"/>
        <color rgb="FFFCFCFF"/>
        <color rgb="FF63BE7B"/>
      </colorScale>
    </cfRule>
    <cfRule type="colorScale" priority="1306">
      <colorScale>
        <cfvo type="min"/>
        <cfvo type="max"/>
        <color rgb="FFFCFCFF"/>
        <color rgb="FF63BE7B"/>
      </colorScale>
    </cfRule>
    <cfRule type="colorScale" priority="1307">
      <colorScale>
        <cfvo type="min"/>
        <cfvo type="max"/>
        <color rgb="FFFCFCFF"/>
        <color rgb="FF63BE7B"/>
      </colorScale>
    </cfRule>
    <cfRule type="colorScale" priority="1308">
      <colorScale>
        <cfvo type="min"/>
        <cfvo type="percentile" val="50"/>
        <cfvo type="max"/>
        <color rgb="FFF8696B"/>
        <color rgb="FFFFEB84"/>
        <color rgb="FF63BE7B"/>
      </colorScale>
    </cfRule>
    <cfRule type="colorScale" priority="1309">
      <colorScale>
        <cfvo type="min"/>
        <cfvo type="max"/>
        <color rgb="FFFFEF9C"/>
        <color rgb="FF63BE7B"/>
      </colorScale>
    </cfRule>
    <cfRule type="colorScale" priority="1310">
      <colorScale>
        <cfvo type="min"/>
        <cfvo type="percentile" val="50"/>
        <cfvo type="max"/>
        <color rgb="FFF8696B"/>
        <color rgb="FFFCFCFF"/>
        <color rgb="FF63BE7B"/>
      </colorScale>
    </cfRule>
    <cfRule type="colorScale" priority="1311">
      <colorScale>
        <cfvo type="min"/>
        <cfvo type="max"/>
        <color rgb="FFFCFCFF"/>
        <color rgb="FF63BE7B"/>
      </colorScale>
    </cfRule>
    <cfRule type="colorScale" priority="1312">
      <colorScale>
        <cfvo type="min"/>
        <cfvo type="percentile" val="50"/>
        <cfvo type="max"/>
        <color rgb="FFF8696B"/>
        <color rgb="FFFCFCFF"/>
        <color rgb="FF63BE7B"/>
      </colorScale>
    </cfRule>
    <cfRule type="colorScale" priority="1313">
      <colorScale>
        <cfvo type="min"/>
        <cfvo type="percentile" val="50"/>
        <cfvo type="max"/>
        <color rgb="FFF8696B"/>
        <color rgb="FFFCFCFF"/>
        <color rgb="FF5A8AC6"/>
      </colorScale>
    </cfRule>
    <cfRule type="colorScale" priority="1314">
      <colorScale>
        <cfvo type="min"/>
        <cfvo type="percentile" val="50"/>
        <cfvo type="max"/>
        <color rgb="FFF8696B"/>
        <color rgb="FFFCFCFF"/>
        <color rgb="FF63BE7B"/>
      </colorScale>
    </cfRule>
    <cfRule type="colorScale" priority="1315">
      <colorScale>
        <cfvo type="min"/>
        <cfvo type="percentile" val="50"/>
        <cfvo type="max"/>
        <color rgb="FFF8696B"/>
        <color rgb="FFFCFCFF"/>
        <color rgb="FF63BE7B"/>
      </colorScale>
    </cfRule>
    <cfRule type="colorScale" priority="1316">
      <colorScale>
        <cfvo type="min"/>
        <cfvo type="max"/>
        <color rgb="FFFCFCFF"/>
        <color rgb="FF63BE7B"/>
      </colorScale>
    </cfRule>
    <cfRule type="colorScale" priority="1317">
      <colorScale>
        <cfvo type="min"/>
        <cfvo type="percentile" val="50"/>
        <cfvo type="max"/>
        <color rgb="FFF8696B"/>
        <color rgb="FFFCFCFF"/>
        <color rgb="FF63BE7B"/>
      </colorScale>
    </cfRule>
    <cfRule type="colorScale" priority="1318">
      <colorScale>
        <cfvo type="min"/>
        <cfvo type="max"/>
        <color rgb="FFFCFCFF"/>
        <color rgb="FF63BE7B"/>
      </colorScale>
    </cfRule>
    <cfRule type="colorScale" priority="1319">
      <colorScale>
        <cfvo type="min"/>
        <cfvo type="max"/>
        <color rgb="FFFCFCFF"/>
        <color rgb="FF63BE7B"/>
      </colorScale>
    </cfRule>
    <cfRule type="colorScale" priority="1320">
      <colorScale>
        <cfvo type="min"/>
        <cfvo type="max"/>
        <color rgb="FFFCFCFF"/>
        <color rgb="FF63BE7B"/>
      </colorScale>
    </cfRule>
  </conditionalFormatting>
  <conditionalFormatting sqref="N2:N18">
    <cfRule type="colorScale" priority="346">
      <colorScale>
        <cfvo type="min"/>
        <cfvo type="max"/>
        <color rgb="FFFCFCFF"/>
        <color rgb="FF63BE7B"/>
      </colorScale>
    </cfRule>
  </conditionalFormatting>
  <conditionalFormatting sqref="N2:N19">
    <cfRule type="colorScale" priority="10">
      <colorScale>
        <cfvo type="min"/>
        <cfvo type="max"/>
        <color rgb="FFFCFCFF"/>
        <color rgb="FF63BE7B"/>
      </colorScale>
    </cfRule>
  </conditionalFormatting>
  <conditionalFormatting sqref="N5 J5">
    <cfRule type="colorScale" priority="1161">
      <colorScale>
        <cfvo type="min"/>
        <cfvo type="percentile" val="50"/>
        <cfvo type="max"/>
        <color rgb="FFF8696B"/>
        <color rgb="FFFCFCFF"/>
        <color rgb="FF63BE7B"/>
      </colorScale>
    </cfRule>
  </conditionalFormatting>
  <conditionalFormatting sqref="N5">
    <cfRule type="colorScale" priority="1157">
      <colorScale>
        <cfvo type="min"/>
        <cfvo type="percentile" val="50"/>
        <cfvo type="max"/>
        <color rgb="FFF8696B"/>
        <color rgb="FFFCFCFF"/>
        <color rgb="FF63BE7B"/>
      </colorScale>
    </cfRule>
    <cfRule type="colorScale" priority="1274">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5A8AC6"/>
      </colorScale>
    </cfRule>
    <cfRule type="colorScale" priority="1155">
      <colorScale>
        <cfvo type="min"/>
        <cfvo type="percentile" val="50"/>
        <cfvo type="max"/>
        <color rgb="FFF8696B"/>
        <color rgb="FFFCFCFF"/>
        <color rgb="FF63BE7B"/>
      </colorScale>
    </cfRule>
    <cfRule type="colorScale" priority="1154">
      <colorScale>
        <cfvo type="min"/>
        <cfvo type="max"/>
        <color rgb="FFFCFCFF"/>
        <color rgb="FF63BE7B"/>
      </colorScale>
    </cfRule>
    <cfRule type="colorScale" priority="1153">
      <colorScale>
        <cfvo type="min"/>
        <cfvo type="percentile" val="50"/>
        <cfvo type="max"/>
        <color rgb="FFF8696B"/>
        <color rgb="FFFCFCFF"/>
        <color rgb="FF63BE7B"/>
      </colorScale>
    </cfRule>
    <cfRule type="colorScale" priority="1158">
      <colorScale>
        <cfvo type="min"/>
        <cfvo type="percentile" val="50"/>
        <cfvo type="max"/>
        <color rgb="FFF8696B"/>
        <color rgb="FFFCFCFF"/>
        <color rgb="FF63BE7B"/>
      </colorScale>
    </cfRule>
    <cfRule type="colorScale" priority="1159">
      <colorScale>
        <cfvo type="min"/>
        <cfvo type="max"/>
        <color rgb="FFFCFCFF"/>
        <color rgb="FF63BE7B"/>
      </colorScale>
    </cfRule>
    <cfRule type="colorScale" priority="1160">
      <colorScale>
        <cfvo type="min"/>
        <cfvo type="percentile" val="50"/>
        <cfvo type="max"/>
        <color rgb="FFF8696B"/>
        <color rgb="FFFCFCFF"/>
        <color rgb="FF63BE7B"/>
      </colorScale>
    </cfRule>
    <cfRule type="colorScale" priority="1140">
      <colorScale>
        <cfvo type="min"/>
        <cfvo type="max"/>
        <color rgb="FFFFEF9C"/>
        <color rgb="FF63BE7B"/>
      </colorScale>
    </cfRule>
    <cfRule type="colorScale" priority="1139">
      <colorScale>
        <cfvo type="min"/>
        <cfvo type="percentile" val="50"/>
        <cfvo type="max"/>
        <color rgb="FFF8696B"/>
        <color rgb="FFFFEB84"/>
        <color rgb="FF63BE7B"/>
      </colorScale>
    </cfRule>
    <cfRule type="colorScale" priority="1138">
      <colorScale>
        <cfvo type="min"/>
        <cfvo type="max"/>
        <color rgb="FFFCFCFF"/>
        <color rgb="FF63BE7B"/>
      </colorScale>
    </cfRule>
    <cfRule type="colorScale" priority="1137">
      <colorScale>
        <cfvo type="min"/>
        <cfvo type="max"/>
        <color rgb="FFFCFCFF"/>
        <color rgb="FF63BE7B"/>
      </colorScale>
    </cfRule>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FEB84"/>
        <color rgb="FF63BE7B"/>
      </colorScale>
    </cfRule>
    <cfRule type="colorScale" priority="1177">
      <colorScale>
        <cfvo type="min"/>
        <cfvo type="max"/>
        <color rgb="FFFFEF9C"/>
        <color rgb="FF63BE7B"/>
      </colorScale>
    </cfRule>
    <cfRule type="colorScale" priority="1178">
      <colorScale>
        <cfvo type="min"/>
        <cfvo type="max"/>
        <color rgb="FFFCFCFF"/>
        <color rgb="FF63BE7B"/>
      </colorScale>
    </cfRule>
    <cfRule type="colorScale" priority="1179">
      <colorScale>
        <cfvo type="min"/>
        <cfvo type="percentile" val="50"/>
        <cfvo type="max"/>
        <color rgb="FFF8696B"/>
        <color rgb="FFFCFCFF"/>
        <color rgb="FF63BE7B"/>
      </colorScale>
    </cfRule>
    <cfRule type="colorScale" priority="1180">
      <colorScale>
        <cfvo type="min"/>
        <cfvo type="percentile" val="50"/>
        <cfvo type="max"/>
        <color rgb="FFF8696B"/>
        <color rgb="FFFCFCFF"/>
        <color rgb="FF63BE7B"/>
      </colorScale>
    </cfRule>
    <cfRule type="colorScale" priority="1181">
      <colorScale>
        <cfvo type="min"/>
        <cfvo type="percentile" val="50"/>
        <cfvo type="max"/>
        <color rgb="FFF8696B"/>
        <color rgb="FFFCFCFF"/>
        <color rgb="FF5A8AC6"/>
      </colorScale>
    </cfRule>
    <cfRule type="colorScale" priority="1182">
      <colorScale>
        <cfvo type="min"/>
        <cfvo type="percentile" val="50"/>
        <cfvo type="max"/>
        <color rgb="FFF8696B"/>
        <color rgb="FFFCFCFF"/>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186">
      <colorScale>
        <cfvo type="min"/>
        <cfvo type="max"/>
        <color rgb="FFFCFCFF"/>
        <color rgb="FF63BE7B"/>
      </colorScale>
    </cfRule>
    <cfRule type="colorScale" priority="1187">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FEB84"/>
        <color rgb="FF63BE7B"/>
      </colorScale>
    </cfRule>
    <cfRule type="colorScale" priority="1190">
      <colorScale>
        <cfvo type="min"/>
        <cfvo type="max"/>
        <color rgb="FFFFEF9C"/>
        <color rgb="FF63BE7B"/>
      </colorScale>
    </cfRule>
    <cfRule type="colorScale" priority="1191">
      <colorScale>
        <cfvo type="min"/>
        <cfvo type="max"/>
        <color rgb="FFFCFCFF"/>
        <color rgb="FF63BE7B"/>
      </colorScale>
    </cfRule>
    <cfRule type="colorScale" priority="1252">
      <colorScale>
        <cfvo type="min"/>
        <cfvo type="max"/>
        <color rgb="FFFCFCFF"/>
        <color rgb="FF63BE7B"/>
      </colorScale>
    </cfRule>
  </conditionalFormatting>
  <conditionalFormatting sqref="N6">
    <cfRule type="colorScale" priority="1085">
      <colorScale>
        <cfvo type="min"/>
        <cfvo type="max"/>
        <color rgb="FFFCFCFF"/>
        <color rgb="FF63BE7B"/>
      </colorScale>
    </cfRule>
    <cfRule type="colorScale" priority="1086">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028">
      <colorScale>
        <cfvo type="min"/>
        <cfvo type="max"/>
        <color rgb="FFFCFCFF"/>
        <color rgb="FF63BE7B"/>
      </colorScale>
    </cfRule>
    <cfRule type="colorScale" priority="1027">
      <colorScale>
        <cfvo type="min"/>
        <cfvo type="max"/>
        <color rgb="FFFFEF9C"/>
        <color rgb="FF63BE7B"/>
      </colorScale>
    </cfRule>
    <cfRule type="colorScale" priority="1026">
      <colorScale>
        <cfvo type="min"/>
        <cfvo type="percentile" val="50"/>
        <cfvo type="max"/>
        <color rgb="FFF8696B"/>
        <color rgb="FFFFEB84"/>
        <color rgb="FF63BE7B"/>
      </colorScale>
    </cfRule>
    <cfRule type="colorScale" priority="1025">
      <colorScale>
        <cfvo type="min"/>
        <cfvo type="max"/>
        <color rgb="FFFCFCFF"/>
        <color rgb="FF63BE7B"/>
      </colorScale>
    </cfRule>
    <cfRule type="colorScale" priority="1024">
      <colorScale>
        <cfvo type="min"/>
        <cfvo type="max"/>
        <color rgb="FFFCFCFF"/>
        <color rgb="FF63BE7B"/>
      </colorScale>
    </cfRule>
    <cfRule type="colorScale" priority="1023">
      <colorScale>
        <cfvo type="min"/>
        <cfvo type="max"/>
        <color rgb="FFFCFCFF"/>
        <color rgb="FF63BE7B"/>
      </colorScale>
    </cfRule>
    <cfRule type="colorScale" priority="1022">
      <colorScale>
        <cfvo type="min"/>
        <cfvo type="percentile" val="50"/>
        <cfvo type="max"/>
        <color rgb="FFF8696B"/>
        <color rgb="FFFCFCFF"/>
        <color rgb="FF63BE7B"/>
      </colorScale>
    </cfRule>
    <cfRule type="colorScale" priority="1021">
      <colorScale>
        <cfvo type="min"/>
        <cfvo type="max"/>
        <color rgb="FFFCFCFF"/>
        <color rgb="FF63BE7B"/>
      </colorScale>
    </cfRule>
    <cfRule type="colorScale" priority="1020">
      <colorScale>
        <cfvo type="min"/>
        <cfvo type="percentile" val="50"/>
        <cfvo type="max"/>
        <color rgb="FFF8696B"/>
        <color rgb="FFFCFCFF"/>
        <color rgb="FF63BE7B"/>
      </colorScale>
    </cfRule>
    <cfRule type="colorScale" priority="974">
      <colorScale>
        <cfvo type="min"/>
        <cfvo type="max"/>
        <color rgb="FFFCFCFF"/>
        <color rgb="FF63BE7B"/>
      </colorScale>
    </cfRule>
    <cfRule type="colorScale" priority="975">
      <colorScale>
        <cfvo type="min"/>
        <cfvo type="max"/>
        <color rgb="FFFCFCFF"/>
        <color rgb="FF63BE7B"/>
      </colorScale>
    </cfRule>
    <cfRule type="colorScale" priority="976">
      <colorScale>
        <cfvo type="min"/>
        <cfvo type="percentile" val="50"/>
        <cfvo type="max"/>
        <color rgb="FFF8696B"/>
        <color rgb="FFFFEB84"/>
        <color rgb="FF63BE7B"/>
      </colorScale>
    </cfRule>
    <cfRule type="colorScale" priority="977">
      <colorScale>
        <cfvo type="min"/>
        <cfvo type="max"/>
        <color rgb="FFFFEF9C"/>
        <color rgb="FF63BE7B"/>
      </colorScale>
    </cfRule>
    <cfRule type="colorScale" priority="1019">
      <colorScale>
        <cfvo type="min"/>
        <cfvo type="percentile" val="50"/>
        <cfvo type="max"/>
        <color rgb="FFF8696B"/>
        <color rgb="FFFCFCFF"/>
        <color rgb="FF63BE7B"/>
      </colorScale>
    </cfRule>
    <cfRule type="colorScale" priority="1018">
      <colorScale>
        <cfvo type="min"/>
        <cfvo type="percentile" val="50"/>
        <cfvo type="max"/>
        <color rgb="FFF8696B"/>
        <color rgb="FFFCFCFF"/>
        <color rgb="FF5A8AC6"/>
      </colorScale>
    </cfRule>
    <cfRule type="colorScale" priority="1017">
      <colorScale>
        <cfvo type="min"/>
        <cfvo type="percentile" val="50"/>
        <cfvo type="max"/>
        <color rgb="FFF8696B"/>
        <color rgb="FFFCFCFF"/>
        <color rgb="FF63BE7B"/>
      </colorScale>
    </cfRule>
    <cfRule type="colorScale" priority="1016">
      <colorScale>
        <cfvo type="min"/>
        <cfvo type="percentile" val="50"/>
        <cfvo type="max"/>
        <color rgb="FFF8696B"/>
        <color rgb="FFFCFCFF"/>
        <color rgb="FF63BE7B"/>
      </colorScale>
    </cfRule>
    <cfRule type="colorScale" priority="1015">
      <colorScale>
        <cfvo type="min"/>
        <cfvo type="max"/>
        <color rgb="FFFCFCFF"/>
        <color rgb="FF63BE7B"/>
      </colorScale>
    </cfRule>
    <cfRule type="colorScale" priority="1014">
      <colorScale>
        <cfvo type="min"/>
        <cfvo type="max"/>
        <color rgb="FFFFEF9C"/>
        <color rgb="FF63BE7B"/>
      </colorScale>
    </cfRule>
    <cfRule type="colorScale" priority="1013">
      <colorScale>
        <cfvo type="min"/>
        <cfvo type="percentile" val="50"/>
        <cfvo type="max"/>
        <color rgb="FFF8696B"/>
        <color rgb="FFFFEB84"/>
        <color rgb="FF63BE7B"/>
      </colorScale>
    </cfRule>
    <cfRule type="colorScale" priority="1012">
      <colorScale>
        <cfvo type="min"/>
        <cfvo type="max"/>
        <color rgb="FFFCFCFF"/>
        <color rgb="FF63BE7B"/>
      </colorScale>
    </cfRule>
    <cfRule type="colorScale" priority="1011">
      <colorScale>
        <cfvo type="min"/>
        <cfvo type="max"/>
        <color rgb="FFFCFCFF"/>
        <color rgb="FF63BE7B"/>
      </colorScale>
    </cfRule>
    <cfRule type="colorScale" priority="997">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fRule type="colorScale" priority="993">
      <colorScale>
        <cfvo type="min"/>
        <cfvo type="percentile" val="50"/>
        <cfvo type="max"/>
        <color rgb="FFF8696B"/>
        <color rgb="FFFCFCFF"/>
        <color rgb="FF5A8AC6"/>
      </colorScale>
    </cfRule>
    <cfRule type="colorScale" priority="992">
      <colorScale>
        <cfvo type="min"/>
        <cfvo type="percentile" val="50"/>
        <cfvo type="max"/>
        <color rgb="FFF8696B"/>
        <color rgb="FFFCFCFF"/>
        <color rgb="FF63BE7B"/>
      </colorScale>
    </cfRule>
    <cfRule type="colorScale" priority="1107">
      <colorScale>
        <cfvo type="min"/>
        <cfvo type="percentile" val="50"/>
        <cfvo type="max"/>
        <color rgb="FFF8696B"/>
        <color rgb="FFFCFCFF"/>
        <color rgb="FF63BE7B"/>
      </colorScale>
    </cfRule>
    <cfRule type="colorScale" priority="991">
      <colorScale>
        <cfvo type="min"/>
        <cfvo type="max"/>
        <color rgb="FFFCFCFF"/>
        <color rgb="FF63BE7B"/>
      </colorScale>
    </cfRule>
    <cfRule type="colorScale" priority="990">
      <colorScale>
        <cfvo type="min"/>
        <cfvo type="percentile" val="50"/>
        <cfvo type="max"/>
        <color rgb="FFF8696B"/>
        <color rgb="FFFCFCFF"/>
        <color rgb="FF63BE7B"/>
      </colorScale>
    </cfRule>
  </conditionalFormatting>
  <conditionalFormatting sqref="N7:N18">
    <cfRule type="colorScale" priority="879">
      <colorScale>
        <cfvo type="min"/>
        <cfvo type="max"/>
        <color rgb="FFFCFCFF"/>
        <color rgb="FF63BE7B"/>
      </colorScale>
    </cfRule>
    <cfRule type="colorScale" priority="863">
      <colorScale>
        <cfvo type="min"/>
        <cfvo type="percentile" val="50"/>
        <cfvo type="max"/>
        <color rgb="FFF8696B"/>
        <color rgb="FFFCFCFF"/>
        <color rgb="FF63BE7B"/>
      </colorScale>
    </cfRule>
    <cfRule type="colorScale" priority="862">
      <colorScale>
        <cfvo type="min"/>
        <cfvo type="percentile" val="50"/>
        <cfvo type="max"/>
        <color rgb="FFF8696B"/>
        <color rgb="FFFCFCFF"/>
        <color rgb="FF63BE7B"/>
      </colorScale>
    </cfRule>
    <cfRule type="colorScale" priority="861">
      <colorScale>
        <cfvo type="min"/>
        <cfvo type="max"/>
        <color rgb="FFFCFCFF"/>
        <color rgb="FF63BE7B"/>
      </colorScale>
    </cfRule>
    <cfRule type="colorScale" priority="860">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4">
      <colorScale>
        <cfvo type="min"/>
        <cfvo type="max"/>
        <color rgb="FFFCFCFF"/>
        <color rgb="FF63BE7B"/>
      </colorScale>
    </cfRule>
    <cfRule type="colorScale" priority="924">
      <colorScale>
        <cfvo type="min"/>
        <cfvo type="percentile" val="50"/>
        <cfvo type="max"/>
        <color rgb="FFF8696B"/>
        <color rgb="FFFCFCFF"/>
        <color rgb="FF63BE7B"/>
      </colorScale>
    </cfRule>
    <cfRule type="colorScale" priority="923">
      <colorScale>
        <cfvo type="min"/>
        <cfvo type="max"/>
        <color rgb="FFFCFCFF"/>
        <color rgb="FF63BE7B"/>
      </colorScale>
    </cfRule>
    <cfRule type="colorScale" priority="915">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N19">
    <cfRule type="colorScale" priority="178">
      <colorScale>
        <cfvo type="min"/>
        <cfvo type="percentile" val="50"/>
        <cfvo type="max"/>
        <color rgb="FFF8696B"/>
        <color rgb="FFFCFCFF"/>
        <color rgb="FF63BE7B"/>
      </colorScale>
    </cfRule>
    <cfRule type="colorScale" priority="49">
      <colorScale>
        <cfvo type="min"/>
        <cfvo type="max"/>
        <color rgb="FFFCFCFF"/>
        <color rgb="FF63BE7B"/>
      </colorScale>
    </cfRule>
    <cfRule type="colorScale" priority="179">
      <colorScale>
        <cfvo type="min"/>
        <cfvo type="percentile" val="50"/>
        <cfvo type="max"/>
        <color rgb="FFF8696B"/>
        <color rgb="FFFCFCFF"/>
        <color rgb="FF5A8AC6"/>
      </colorScale>
    </cfRule>
    <cfRule type="colorScale" priority="50">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fRule type="colorScale" priority="39">
      <colorScale>
        <cfvo type="min"/>
        <cfvo type="max"/>
        <color rgb="FFFFEF9C"/>
        <color rgb="FF63BE7B"/>
      </colorScale>
    </cfRule>
    <cfRule type="colorScale" priority="105">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fRule type="colorScale" priority="176">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5A8AC6"/>
      </colorScale>
    </cfRule>
    <cfRule type="colorScale" priority="102">
      <colorScale>
        <cfvo type="min"/>
        <cfvo type="percentile" val="50"/>
        <cfvo type="max"/>
        <color rgb="FFF8696B"/>
        <color rgb="FFFCFCFF"/>
        <color rgb="FF63BE7B"/>
      </colorScale>
    </cfRule>
    <cfRule type="colorScale" priority="101">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85">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115">
      <colorScale>
        <cfvo type="min"/>
        <cfvo type="max"/>
        <color rgb="FFFFEF9C"/>
        <color rgb="FF63BE7B"/>
      </colorScale>
    </cfRule>
    <cfRule type="colorScale" priority="116">
      <colorScale>
        <cfvo type="min"/>
        <cfvo type="max"/>
        <color rgb="FFFCFCFF"/>
        <color rgb="FF63BE7B"/>
      </colorScale>
    </cfRule>
    <cfRule type="colorScale" priority="100">
      <colorScale>
        <cfvo type="min"/>
        <cfvo type="max"/>
        <color rgb="FFFCFCFF"/>
        <color rgb="FF63BE7B"/>
      </colorScale>
    </cfRule>
    <cfRule type="colorScale" priority="99">
      <colorScale>
        <cfvo type="min"/>
        <cfvo type="max"/>
        <color rgb="FFFFEF9C"/>
        <color rgb="FF63BE7B"/>
      </colorScale>
    </cfRule>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fRule type="colorScale" priority="96">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95">
      <colorScale>
        <cfvo type="min"/>
        <cfvo type="max"/>
        <color rgb="FFFFEF9C"/>
        <color rgb="FF63BE7B"/>
      </colorScale>
    </cfRule>
    <cfRule type="colorScale" priority="56">
      <colorScale>
        <cfvo type="min"/>
        <cfvo type="max"/>
        <color rgb="FFFCFCFF"/>
        <color rgb="FF63BE7B"/>
      </colorScale>
    </cfRule>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fRule type="colorScale" priority="3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percentile" val="50"/>
        <cfvo type="max"/>
        <color rgb="FFF8696B"/>
        <color rgb="FFFCFCFF"/>
        <color rgb="FF63BE7B"/>
      </colorScale>
    </cfRule>
    <cfRule type="colorScale" priority="86">
      <colorScale>
        <cfvo type="min"/>
        <cfvo type="max"/>
        <color rgb="FFFCFCFF"/>
        <color rgb="FF63BE7B"/>
      </colorScale>
    </cfRule>
    <cfRule type="colorScale" priority="175">
      <colorScale>
        <cfvo type="min"/>
        <cfvo type="max"/>
        <color rgb="FFFFEF9C"/>
        <color rgb="FF63BE7B"/>
      </colorScale>
    </cfRule>
    <cfRule type="colorScale" priority="57">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41">
      <colorScale>
        <cfvo type="min"/>
        <cfvo type="max"/>
        <color rgb="FFFCFCFF"/>
        <color rgb="FF63BE7B"/>
      </colorScale>
    </cfRule>
    <cfRule type="colorScale" priority="121">
      <colorScale>
        <cfvo type="min"/>
        <cfvo type="max"/>
        <color rgb="FFFCFCFF"/>
        <color rgb="FF63BE7B"/>
      </colorScale>
    </cfRule>
    <cfRule type="colorScale" priority="58">
      <colorScale>
        <cfvo type="min"/>
        <cfvo type="max"/>
        <color rgb="FFFCFCFF"/>
        <color rgb="FF63BE7B"/>
      </colorScale>
    </cfRule>
    <cfRule type="colorScale" priority="122">
      <colorScale>
        <cfvo type="min"/>
        <cfvo type="percentile" val="50"/>
        <cfvo type="max"/>
        <color rgb="FFF8696B"/>
        <color rgb="FFFFEB84"/>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max"/>
        <color rgb="FFFCFCFF"/>
        <color rgb="FF63BE7B"/>
      </colorScale>
    </cfRule>
    <cfRule type="colorScale" priority="126">
      <colorScale>
        <cfvo type="min"/>
        <cfvo type="max"/>
        <color rgb="FFFFEF9C"/>
        <color rgb="FF63BE7B"/>
      </colorScale>
    </cfRule>
    <cfRule type="colorScale" priority="59">
      <colorScale>
        <cfvo type="min"/>
        <cfvo type="max"/>
        <color rgb="FFFCFCFF"/>
        <color rgb="FF63BE7B"/>
      </colorScale>
    </cfRule>
    <cfRule type="colorScale" priority="38">
      <colorScale>
        <cfvo type="min"/>
        <cfvo type="percentile" val="50"/>
        <cfvo type="max"/>
        <color rgb="FFF8696B"/>
        <color rgb="FFFFEB84"/>
        <color rgb="FF63BE7B"/>
      </colorScale>
    </cfRule>
    <cfRule type="colorScale" priority="106">
      <colorScale>
        <cfvo type="min"/>
        <cfvo type="max"/>
        <color rgb="FFFCFCFF"/>
        <color rgb="FF63BE7B"/>
      </colorScale>
    </cfRule>
    <cfRule type="colorScale" priority="37">
      <colorScale>
        <cfvo type="min"/>
        <cfvo type="max"/>
        <color rgb="FFFCFCFF"/>
        <color rgb="FF63BE7B"/>
      </colorScale>
    </cfRule>
    <cfRule type="colorScale" priority="87">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136">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148">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3">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90">
      <colorScale>
        <cfvo type="min"/>
        <cfvo type="percentile" val="50"/>
        <cfvo type="max"/>
        <color rgb="FFF8696B"/>
        <color rgb="FFFFEB84"/>
        <color rgb="FF63BE7B"/>
      </colorScale>
    </cfRule>
    <cfRule type="colorScale" priority="91">
      <colorScale>
        <cfvo type="min"/>
        <cfvo type="max"/>
        <color rgb="FFFFEF9C"/>
        <color rgb="FF63BE7B"/>
      </colorScale>
    </cfRule>
    <cfRule type="colorScale" priority="60">
      <colorScale>
        <cfvo type="min"/>
        <cfvo type="percentile" val="50"/>
        <cfvo type="max"/>
        <color rgb="FFF8696B"/>
        <color rgb="FFFFEB84"/>
        <color rgb="FF63BE7B"/>
      </colorScale>
    </cfRule>
    <cfRule type="colorScale" priority="181">
      <colorScale>
        <cfvo type="min"/>
        <cfvo type="percentile" val="50"/>
        <cfvo type="max"/>
        <color rgb="FFF8696B"/>
        <color rgb="FFFCFCFF"/>
        <color rgb="FF63BE7B"/>
      </colorScale>
    </cfRule>
    <cfRule type="colorScale" priority="149">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69">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6">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5">
      <colorScale>
        <cfvo type="min"/>
        <cfvo type="percentile" val="50"/>
        <cfvo type="max"/>
        <color rgb="FFF8696B"/>
        <color rgb="FFFCFCFF"/>
        <color rgb="FF5A8AC6"/>
      </colorScale>
    </cfRule>
    <cfRule type="colorScale" priority="187">
      <colorScale>
        <cfvo type="min"/>
        <cfvo type="max"/>
        <color rgb="FFFCFCFF"/>
        <color rgb="FF63BE7B"/>
      </colorScale>
    </cfRule>
    <cfRule type="colorScale" priority="150">
      <colorScale>
        <cfvo type="min"/>
        <cfvo type="max"/>
        <color rgb="FFFCFCFF"/>
        <color rgb="FF63BE7B"/>
      </colorScale>
    </cfRule>
    <cfRule type="colorScale" priority="188">
      <colorScale>
        <cfvo type="min"/>
        <cfvo type="max"/>
        <color rgb="FFFCFCFF"/>
        <color rgb="FF63BE7B"/>
      </colorScale>
    </cfRule>
    <cfRule type="colorScale" priority="61">
      <colorScale>
        <cfvo type="min"/>
        <cfvo type="max"/>
        <color rgb="FFFFEF9C"/>
        <color rgb="FF63BE7B"/>
      </colorScale>
    </cfRule>
    <cfRule type="colorScale" priority="35">
      <colorScale>
        <cfvo type="min"/>
        <cfvo type="max"/>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FEB84"/>
        <color rgb="FF63BE7B"/>
      </colorScale>
    </cfRule>
    <cfRule type="colorScale" priority="92">
      <colorScale>
        <cfvo type="min"/>
        <cfvo type="max"/>
        <color rgb="FFFCFCFF"/>
        <color rgb="FF63BE7B"/>
      </colorScale>
    </cfRule>
    <cfRule type="colorScale" priority="70">
      <colorScale>
        <cfvo type="min"/>
        <cfvo type="max"/>
        <color rgb="FFFFEF9C"/>
        <color rgb="FF63BE7B"/>
      </colorScale>
    </cfRule>
    <cfRule type="colorScale" priority="71">
      <colorScale>
        <cfvo type="min"/>
        <cfvo type="max"/>
        <color rgb="FFFCFCFF"/>
        <color rgb="FF63BE7B"/>
      </colorScale>
    </cfRule>
    <cfRule type="colorScale" priority="72">
      <colorScale>
        <cfvo type="min"/>
        <cfvo type="percentile" val="50"/>
        <cfvo type="max"/>
        <color rgb="FFF8696B"/>
        <color rgb="FFFCFCFF"/>
        <color rgb="FF63BE7B"/>
      </colorScale>
    </cfRule>
    <cfRule type="colorScale" priority="191">
      <colorScale>
        <cfvo type="min"/>
        <cfvo type="max"/>
        <color rgb="FFFFEF9C"/>
        <color rgb="FF63BE7B"/>
      </colorScale>
    </cfRule>
    <cfRule type="colorScale" priority="34">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45">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44">
      <colorScale>
        <cfvo type="min"/>
        <cfvo type="max"/>
        <color rgb="FFFFEF9C"/>
        <color rgb="FF63BE7B"/>
      </colorScale>
    </cfRule>
    <cfRule type="colorScale" priority="163">
      <colorScale>
        <cfvo type="min"/>
        <cfvo type="max"/>
        <color rgb="FFFCFCFF"/>
        <color rgb="FF63BE7B"/>
      </colorScale>
    </cfRule>
    <cfRule type="colorScale" priority="162">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5A8AC6"/>
      </colorScale>
    </cfRule>
    <cfRule type="colorScale" priority="159">
      <colorScale>
        <cfvo type="min"/>
        <cfvo type="percentile" val="50"/>
        <cfvo type="max"/>
        <color rgb="FFF8696B"/>
        <color rgb="FFFCFCFF"/>
        <color rgb="FF63BE7B"/>
      </colorScale>
    </cfRule>
    <cfRule type="colorScale" priority="158">
      <colorScale>
        <cfvo type="min"/>
        <cfvo type="max"/>
        <color rgb="FFFCFCFF"/>
        <color rgb="FF63BE7B"/>
      </colorScale>
    </cfRule>
    <cfRule type="colorScale" priority="157">
      <colorScale>
        <cfvo type="min"/>
        <cfvo type="percentile" val="50"/>
        <cfvo type="max"/>
        <color rgb="FFF8696B"/>
        <color rgb="FFFCFCFF"/>
        <color rgb="FF63BE7B"/>
      </colorScale>
    </cfRule>
    <cfRule type="colorScale" priority="156">
      <colorScale>
        <cfvo type="min"/>
        <cfvo type="max"/>
        <color rgb="FFFFEF9C"/>
        <color rgb="FF63BE7B"/>
      </colorScale>
    </cfRule>
    <cfRule type="colorScale" priority="43">
      <colorScale>
        <cfvo type="min"/>
        <cfvo type="percentile" val="50"/>
        <cfvo type="max"/>
        <color rgb="FFF8696B"/>
        <color rgb="FFFFEB84"/>
        <color rgb="FF63BE7B"/>
      </colorScale>
    </cfRule>
    <cfRule type="colorScale" priority="155">
      <colorScale>
        <cfvo type="min"/>
        <cfvo type="percentile" val="50"/>
        <cfvo type="max"/>
        <color rgb="FFF8696B"/>
        <color rgb="FFFFEB84"/>
        <color rgb="FF63BE7B"/>
      </colorScale>
    </cfRule>
    <cfRule type="colorScale" priority="42">
      <colorScale>
        <cfvo type="min"/>
        <cfvo type="max"/>
        <color rgb="FFFCFCFF"/>
        <color rgb="FF63BE7B"/>
      </colorScale>
    </cfRule>
    <cfRule type="colorScale" priority="154">
      <colorScale>
        <cfvo type="min"/>
        <cfvo type="max"/>
        <color rgb="FFFCFCFF"/>
        <color rgb="FF63BE7B"/>
      </colorScale>
    </cfRule>
    <cfRule type="colorScale" priority="153">
      <colorScale>
        <cfvo type="min"/>
        <cfvo type="max"/>
        <color rgb="FFFCFCFF"/>
        <color rgb="FF63BE7B"/>
      </colorScale>
    </cfRule>
    <cfRule type="colorScale" priority="29">
      <colorScale>
        <cfvo type="min"/>
        <cfvo type="max"/>
        <color rgb="FFFCFCFF"/>
        <color rgb="FF63BE7B"/>
      </colorScale>
    </cfRule>
    <cfRule type="colorScale" priority="84">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69">
      <colorScale>
        <cfvo type="min"/>
        <cfvo type="percentile" val="50"/>
        <cfvo type="max"/>
        <color rgb="FFF8696B"/>
        <color rgb="FFFFEB84"/>
        <color rgb="FF63BE7B"/>
      </colorScale>
    </cfRule>
    <cfRule type="colorScale" priority="68">
      <colorScale>
        <cfvo type="min"/>
        <cfvo type="max"/>
        <color rgb="FFFCFCFF"/>
        <color rgb="FF63BE7B"/>
      </colorScale>
    </cfRule>
    <cfRule type="colorScale" priority="67">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5">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63">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fRule type="colorScale" priority="83">
      <colorScale>
        <cfvo type="min"/>
        <cfvo type="percentile" val="50"/>
        <cfvo type="max"/>
        <color rgb="FFF8696B"/>
        <color rgb="FFFCFCFF"/>
        <color rgb="FF5A8AC6"/>
      </colorScale>
    </cfRule>
    <cfRule type="colorScale" priority="79">
      <colorScale>
        <cfvo type="min"/>
        <cfvo type="max"/>
        <color rgb="FFFFEF9C"/>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152">
      <colorScale>
        <cfvo type="min"/>
        <cfvo type="max"/>
        <color rgb="FFFFEF9C"/>
        <color rgb="FF63BE7B"/>
      </colorScale>
    </cfRule>
    <cfRule type="colorScale" priority="151">
      <colorScale>
        <cfvo type="min"/>
        <cfvo type="percentile" val="50"/>
        <cfvo type="max"/>
        <color rgb="FFF8696B"/>
        <color rgb="FFFFEB84"/>
        <color rgb="FF63BE7B"/>
      </colorScale>
    </cfRule>
    <cfRule type="colorScale" priority="82">
      <colorScale>
        <cfvo type="min"/>
        <cfvo type="percentile" val="50"/>
        <cfvo type="max"/>
        <color rgb="FFF8696B"/>
        <color rgb="FFFCFCFF"/>
        <color rgb="FF63BE7B"/>
      </colorScale>
    </cfRule>
  </conditionalFormatting>
  <conditionalFormatting sqref="O2:O3">
    <cfRule type="colorScale" priority="2205">
      <colorScale>
        <cfvo type="min"/>
        <cfvo type="percentile" val="50"/>
        <cfvo type="max"/>
        <color rgb="FF63BE7B"/>
        <color rgb="FFFCFCFF"/>
        <color rgb="FFF8696B"/>
      </colorScale>
    </cfRule>
    <cfRule type="colorScale" priority="2057">
      <colorScale>
        <cfvo type="min"/>
        <cfvo type="percentile" val="50"/>
        <cfvo type="max"/>
        <color rgb="FF63BE7B"/>
        <color rgb="FFFCFCFF"/>
        <color rgb="FFF8696B"/>
      </colorScale>
    </cfRule>
    <cfRule type="colorScale" priority="2058">
      <colorScale>
        <cfvo type="min"/>
        <cfvo type="percentile" val="50"/>
        <cfvo type="max"/>
        <color rgb="FF63BE7B"/>
        <color rgb="FFFCFCFF"/>
        <color rgb="FFF8696B"/>
      </colorScale>
    </cfRule>
  </conditionalFormatting>
  <conditionalFormatting sqref="O2:O4">
    <cfRule type="colorScale" priority="2102">
      <colorScale>
        <cfvo type="min"/>
        <cfvo type="percentile" val="50"/>
        <cfvo type="max"/>
        <color rgb="FF63BE7B"/>
        <color rgb="FFFCFCFF"/>
        <color rgb="FFF8696B"/>
      </colorScale>
    </cfRule>
    <cfRule type="colorScale" priority="2392">
      <colorScale>
        <cfvo type="min"/>
        <cfvo type="percentile" val="50"/>
        <cfvo type="max"/>
        <color rgb="FF63BE7B"/>
        <color rgb="FFFCFCFF"/>
        <color rgb="FFF8696B"/>
      </colorScale>
    </cfRule>
  </conditionalFormatting>
  <conditionalFormatting sqref="O2:O18">
    <cfRule type="colorScale" priority="345">
      <colorScale>
        <cfvo type="min"/>
        <cfvo type="percentile" val="50"/>
        <cfvo type="max"/>
        <color rgb="FF63BE7B"/>
        <color rgb="FFFCFCFF"/>
        <color rgb="FFF8696B"/>
      </colorScale>
    </cfRule>
  </conditionalFormatting>
  <conditionalFormatting sqref="O2:O19">
    <cfRule type="colorScale" priority="9">
      <colorScale>
        <cfvo type="min"/>
        <cfvo type="percentile" val="50"/>
        <cfvo type="max"/>
        <color rgb="FF63BE7B"/>
        <color rgb="FFFCFCFF"/>
        <color rgb="FFF8696B"/>
      </colorScale>
    </cfRule>
  </conditionalFormatting>
  <conditionalFormatting sqref="O4">
    <cfRule type="colorScale" priority="1930">
      <colorScale>
        <cfvo type="min"/>
        <cfvo type="percentile" val="50"/>
        <cfvo type="max"/>
        <color rgb="FF63BE7B"/>
        <color rgb="FFFCFCFF"/>
        <color rgb="FFF8696B"/>
      </colorScale>
    </cfRule>
    <cfRule type="colorScale" priority="1801">
      <colorScale>
        <cfvo type="min"/>
        <cfvo type="percentile" val="50"/>
        <cfvo type="max"/>
        <color rgb="FF63BE7B"/>
        <color rgb="FFFCFCFF"/>
        <color rgb="FFF8696B"/>
      </colorScale>
    </cfRule>
  </conditionalFormatting>
  <conditionalFormatting sqref="O5">
    <cfRule type="colorScale" priority="1254">
      <colorScale>
        <cfvo type="min"/>
        <cfvo type="percentile" val="50"/>
        <cfvo type="max"/>
        <color rgb="FF63BE7B"/>
        <color rgb="FFFCFCFF"/>
        <color rgb="FFF8696B"/>
      </colorScale>
    </cfRule>
    <cfRule type="colorScale" priority="1196">
      <colorScale>
        <cfvo type="min"/>
        <cfvo type="percentile" val="50"/>
        <cfvo type="max"/>
        <color rgb="FF63BE7B"/>
        <color rgb="FFFCFCFF"/>
        <color rgb="FFF8696B"/>
      </colorScale>
    </cfRule>
  </conditionalFormatting>
  <conditionalFormatting sqref="O6">
    <cfRule type="colorScale" priority="1087">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onditionalFormatting>
  <conditionalFormatting sqref="O7:O18">
    <cfRule type="colorScale" priority="761">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772">
      <colorScale>
        <cfvo type="min"/>
        <cfvo type="percentile" val="50"/>
        <cfvo type="max"/>
        <color rgb="FF63BE7B"/>
        <color rgb="FFFCFCFF"/>
        <color rgb="FFF8696B"/>
      </colorScale>
    </cfRule>
    <cfRule type="colorScale" priority="743">
      <colorScale>
        <cfvo type="min"/>
        <cfvo type="percentile" val="50"/>
        <cfvo type="max"/>
        <color rgb="FF63BE7B"/>
        <color rgb="FFFCFCFF"/>
        <color rgb="FFF8696B"/>
      </colorScale>
    </cfRule>
    <cfRule type="colorScale" priority="871">
      <colorScale>
        <cfvo type="min"/>
        <cfvo type="percentile" val="50"/>
        <cfvo type="max"/>
        <color rgb="FF63BE7B"/>
        <color rgb="FFFCFCFF"/>
        <color rgb="FFF8696B"/>
      </colorScale>
    </cfRule>
    <cfRule type="colorScale" priority="925">
      <colorScale>
        <cfvo type="min"/>
        <cfvo type="percentile" val="50"/>
        <cfvo type="max"/>
        <color rgb="FF63BE7B"/>
        <color rgb="FFFCFCFF"/>
        <color rgb="FFF8696B"/>
      </colorScale>
    </cfRule>
    <cfRule type="colorScale" priority="809">
      <colorScale>
        <cfvo type="min"/>
        <cfvo type="percentile" val="50"/>
        <cfvo type="max"/>
        <color rgb="FF63BE7B"/>
        <color rgb="FFFCFCFF"/>
        <color rgb="FFF8696B"/>
      </colorScale>
    </cfRule>
    <cfRule type="colorScale" priority="744">
      <colorScale>
        <cfvo type="min"/>
        <cfvo type="percentile" val="50"/>
        <cfvo type="max"/>
        <color rgb="FF63BE7B"/>
        <color rgb="FFFCFCFF"/>
        <color rgb="FFF8696B"/>
      </colorScale>
    </cfRule>
  </conditionalFormatting>
  <conditionalFormatting sqref="O19">
    <cfRule type="colorScale" priority="28">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fRule type="colorScale" priority="225">
      <colorScale>
        <cfvo type="min"/>
        <cfvo type="percentile" val="50"/>
        <cfvo type="max"/>
        <color rgb="FF63BE7B"/>
        <color rgb="FFFCFCFF"/>
        <color rgb="FFF8696B"/>
      </colorScale>
    </cfRule>
    <cfRule type="colorScale" priority="210">
      <colorScale>
        <cfvo type="min"/>
        <cfvo type="percentile" val="50"/>
        <cfvo type="max"/>
        <color rgb="FF63BE7B"/>
        <color rgb="FFFCFCFF"/>
        <color rgb="FFF8696B"/>
      </colorScale>
    </cfRule>
    <cfRule type="colorScale" priority="135">
      <colorScale>
        <cfvo type="min"/>
        <cfvo type="percentile" val="50"/>
        <cfvo type="max"/>
        <color rgb="FF63BE7B"/>
        <color rgb="FFFCFCFF"/>
        <color rgb="FFF8696B"/>
      </colorScale>
    </cfRule>
  </conditionalFormatting>
  <conditionalFormatting sqref="P2:P3">
    <cfRule type="colorScale" priority="2206">
      <colorScale>
        <cfvo type="min"/>
        <cfvo type="percentile" val="50"/>
        <cfvo type="max"/>
        <color rgb="FF63BE7B"/>
        <color rgb="FFFCFCFF"/>
        <color rgb="FFF8696B"/>
      </colorScale>
    </cfRule>
    <cfRule type="colorScale" priority="2061">
      <colorScale>
        <cfvo type="min"/>
        <cfvo type="percentile" val="50"/>
        <cfvo type="max"/>
        <color rgb="FF63BE7B"/>
        <color rgb="FFFCFCFF"/>
        <color rgb="FFF8696B"/>
      </colorScale>
    </cfRule>
    <cfRule type="colorScale" priority="2060">
      <colorScale>
        <cfvo type="min"/>
        <cfvo type="max"/>
        <color rgb="FFFCFCFF"/>
        <color rgb="FFF8696B"/>
      </colorScale>
    </cfRule>
    <cfRule type="colorScale" priority="2059">
      <colorScale>
        <cfvo type="min"/>
        <cfvo type="percentile" val="50"/>
        <cfvo type="max"/>
        <color rgb="FF63BE7B"/>
        <color rgb="FFFCFCFF"/>
        <color rgb="FFF8696B"/>
      </colorScale>
    </cfRule>
  </conditionalFormatting>
  <conditionalFormatting sqref="P2:P4">
    <cfRule type="colorScale" priority="2393">
      <colorScale>
        <cfvo type="min"/>
        <cfvo type="percentile" val="50"/>
        <cfvo type="max"/>
        <color rgb="FF63BE7B"/>
        <color rgb="FFFCFCFF"/>
        <color rgb="FFF8696B"/>
      </colorScale>
    </cfRule>
    <cfRule type="colorScale" priority="2176">
      <colorScale>
        <cfvo type="min"/>
        <cfvo type="percentile" val="50"/>
        <cfvo type="max"/>
        <color rgb="FF63BE7B"/>
        <color rgb="FFFCFCFF"/>
        <color rgb="FFF8696B"/>
      </colorScale>
    </cfRule>
  </conditionalFormatting>
  <conditionalFormatting sqref="P2:P18">
    <cfRule type="colorScale" priority="344">
      <colorScale>
        <cfvo type="min"/>
        <cfvo type="percentile" val="50"/>
        <cfvo type="max"/>
        <color rgb="FF63BE7B"/>
        <color rgb="FFFCFCFF"/>
        <color rgb="FFF8696B"/>
      </colorScale>
    </cfRule>
  </conditionalFormatting>
  <conditionalFormatting sqref="P2:P19">
    <cfRule type="colorScale" priority="8">
      <colorScale>
        <cfvo type="min"/>
        <cfvo type="percentile" val="50"/>
        <cfvo type="max"/>
        <color rgb="FF63BE7B"/>
        <color rgb="FFFCFCFF"/>
        <color rgb="FFF8696B"/>
      </colorScale>
    </cfRule>
  </conditionalFormatting>
  <conditionalFormatting sqref="P4">
    <cfRule type="colorScale" priority="1983">
      <colorScale>
        <cfvo type="min"/>
        <cfvo type="percentile" val="50"/>
        <cfvo type="max"/>
        <color rgb="FF63BE7B"/>
        <color rgb="FFFCFCFF"/>
        <color rgb="FFF8696B"/>
      </colorScale>
    </cfRule>
    <cfRule type="colorScale" priority="1982">
      <colorScale>
        <cfvo type="min"/>
        <cfvo type="percentile" val="50"/>
        <cfvo type="max"/>
        <color rgb="FF63BE7B"/>
        <color rgb="FFFCFCFF"/>
        <color rgb="FFF8696B"/>
      </colorScale>
    </cfRule>
    <cfRule type="colorScale" priority="1984">
      <colorScale>
        <cfvo type="min"/>
        <cfvo type="max"/>
        <color rgb="FFFCFCFF"/>
        <color rgb="FFF8696B"/>
      </colorScale>
    </cfRule>
    <cfRule type="colorScale" priority="1985">
      <colorScale>
        <cfvo type="min"/>
        <cfvo type="percentile" val="50"/>
        <cfvo type="max"/>
        <color rgb="FF63BE7B"/>
        <color rgb="FFFCFCFF"/>
        <color rgb="FFF8696B"/>
      </colorScale>
    </cfRule>
  </conditionalFormatting>
  <conditionalFormatting sqref="P5">
    <cfRule type="colorScale" priority="1197">
      <colorScale>
        <cfvo type="min"/>
        <cfvo type="percentile" val="50"/>
        <cfvo type="max"/>
        <color rgb="FF63BE7B"/>
        <color rgb="FFFCFCFF"/>
        <color rgb="FFF8696B"/>
      </colorScale>
    </cfRule>
    <cfRule type="colorScale" priority="1255">
      <colorScale>
        <cfvo type="min"/>
        <cfvo type="percentile" val="50"/>
        <cfvo type="max"/>
        <color rgb="FF63BE7B"/>
        <color rgb="FFFCFCFF"/>
        <color rgb="FFF8696B"/>
      </colorScale>
    </cfRule>
    <cfRule type="colorScale" priority="1199">
      <colorScale>
        <cfvo type="min"/>
        <cfvo type="percentile" val="50"/>
        <cfvo type="max"/>
        <color rgb="FF63BE7B"/>
        <color rgb="FFFCFCFF"/>
        <color rgb="FFF8696B"/>
      </colorScale>
    </cfRule>
    <cfRule type="colorScale" priority="1198">
      <colorScale>
        <cfvo type="min"/>
        <cfvo type="max"/>
        <color rgb="FFFCFCFF"/>
        <color rgb="FFF8696B"/>
      </colorScale>
    </cfRule>
  </conditionalFormatting>
  <conditionalFormatting sqref="P6">
    <cfRule type="colorScale" priority="1036">
      <colorScale>
        <cfvo type="min"/>
        <cfvo type="percentile" val="50"/>
        <cfvo type="max"/>
        <color rgb="FF63BE7B"/>
        <color rgb="FFFCFCFF"/>
        <color rgb="FFF8696B"/>
      </colorScale>
    </cfRule>
    <cfRule type="colorScale" priority="1035">
      <colorScale>
        <cfvo type="min"/>
        <cfvo type="max"/>
        <color rgb="FFFCFCFF"/>
        <color rgb="FFF8696B"/>
      </colorScale>
    </cfRule>
    <cfRule type="colorScale" priority="1088">
      <colorScale>
        <cfvo type="min"/>
        <cfvo type="percentile" val="50"/>
        <cfvo type="max"/>
        <color rgb="FF63BE7B"/>
        <color rgb="FFFCFCFF"/>
        <color rgb="FFF8696B"/>
      </colorScale>
    </cfRule>
    <cfRule type="colorScale" priority="1034">
      <colorScale>
        <cfvo type="min"/>
        <cfvo type="percentile" val="50"/>
        <cfvo type="max"/>
        <color rgb="FF63BE7B"/>
        <color rgb="FFFCFCFF"/>
        <color rgb="FFF8696B"/>
      </colorScale>
    </cfRule>
  </conditionalFormatting>
  <conditionalFormatting sqref="P7:P18">
    <cfRule type="colorScale" priority="810">
      <colorScale>
        <cfvo type="min"/>
        <cfvo type="percentile" val="50"/>
        <cfvo type="max"/>
        <color rgb="FF63BE7B"/>
        <color rgb="FFFCFCFF"/>
        <color rgb="FFF8696B"/>
      </colorScale>
    </cfRule>
    <cfRule type="colorScale" priority="811">
      <colorScale>
        <cfvo type="min"/>
        <cfvo type="percentile" val="50"/>
        <cfvo type="max"/>
        <color rgb="FF63BE7B"/>
        <color rgb="FFFCFCFF"/>
        <color rgb="FFF8696B"/>
      </colorScale>
    </cfRule>
    <cfRule type="colorScale" priority="872">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fRule type="colorScale" priority="812">
      <colorScale>
        <cfvo type="min"/>
        <cfvo type="max"/>
        <color rgb="FFFCFCFF"/>
        <color rgb="FFF8696B"/>
      </colorScale>
    </cfRule>
    <cfRule type="colorScale" priority="926">
      <colorScale>
        <cfvo type="min"/>
        <cfvo type="percentile" val="50"/>
        <cfvo type="max"/>
        <color rgb="FF63BE7B"/>
        <color rgb="FFFCFCFF"/>
        <color rgb="FFF8696B"/>
      </colorScale>
    </cfRule>
  </conditionalFormatting>
  <conditionalFormatting sqref="P19">
    <cfRule type="colorScale" priority="298">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7">
      <colorScale>
        <cfvo type="min"/>
        <cfvo type="percentile" val="50"/>
        <cfvo type="max"/>
        <color rgb="FF63BE7B"/>
        <color rgb="FFFCFCFF"/>
        <color rgb="FFF8696B"/>
      </colorScale>
    </cfRule>
    <cfRule type="colorScale" priority="234">
      <colorScale>
        <cfvo type="min"/>
        <cfvo type="max"/>
        <color rgb="FFFCFCFF"/>
        <color rgb="FFF8696B"/>
      </colorScale>
    </cfRule>
    <cfRule type="colorScale" priority="13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Q2:Q3">
    <cfRule type="colorScale" priority="2064">
      <colorScale>
        <cfvo type="min"/>
        <cfvo type="max"/>
        <color rgb="FFFCFCFF"/>
        <color rgb="FF63BE7B"/>
      </colorScale>
    </cfRule>
    <cfRule type="colorScale" priority="2062">
      <colorScale>
        <cfvo type="min"/>
        <cfvo type="percentile" val="50"/>
        <cfvo type="max"/>
        <color rgb="FFF8696B"/>
        <color rgb="FFFCFCFF"/>
        <color rgb="FF63BE7B"/>
      </colorScale>
    </cfRule>
    <cfRule type="colorScale" priority="2065">
      <colorScale>
        <cfvo type="min"/>
        <cfvo type="max"/>
        <color rgb="FFFFEF9C"/>
        <color rgb="FF63BE7B"/>
      </colorScale>
    </cfRule>
    <cfRule type="colorScale" priority="2066">
      <colorScale>
        <cfvo type="min"/>
        <cfvo type="max"/>
        <color rgb="FFFFEF9C"/>
        <color rgb="FF63BE7B"/>
      </colorScale>
    </cfRule>
    <cfRule type="colorScale" priority="2063">
      <colorScale>
        <cfvo type="min"/>
        <cfvo type="max"/>
        <color rgb="FFFCFCFF"/>
        <color rgb="FF63BE7B"/>
      </colorScale>
    </cfRule>
    <cfRule type="colorScale" priority="2207">
      <colorScale>
        <cfvo type="min"/>
        <cfvo type="percentile" val="50"/>
        <cfvo type="max"/>
        <color rgb="FFF8696B"/>
        <color rgb="FFFCFCFF"/>
        <color rgb="FF63BE7B"/>
      </colorScale>
    </cfRule>
  </conditionalFormatting>
  <conditionalFormatting sqref="Q2:Q4">
    <cfRule type="colorScale" priority="2177">
      <colorScale>
        <cfvo type="min"/>
        <cfvo type="percentile" val="50"/>
        <cfvo type="max"/>
        <color rgb="FFF8696B"/>
        <color rgb="FFFCFCFF"/>
        <color rgb="FF63BE7B"/>
      </colorScale>
    </cfRule>
    <cfRule type="colorScale" priority="2394">
      <colorScale>
        <cfvo type="min"/>
        <cfvo type="percentile" val="50"/>
        <cfvo type="max"/>
        <color rgb="FFF8696B"/>
        <color rgb="FFFCFCFF"/>
        <color rgb="FF63BE7B"/>
      </colorScale>
    </cfRule>
  </conditionalFormatting>
  <conditionalFormatting sqref="Q2:Q18">
    <cfRule type="colorScale" priority="343">
      <colorScale>
        <cfvo type="min"/>
        <cfvo type="percentile" val="50"/>
        <cfvo type="max"/>
        <color rgb="FFF8696B"/>
        <color rgb="FFFCFCFF"/>
        <color rgb="FF63BE7B"/>
      </colorScale>
    </cfRule>
  </conditionalFormatting>
  <conditionalFormatting sqref="Q2:Q19">
    <cfRule type="colorScale" priority="7">
      <colorScale>
        <cfvo type="min"/>
        <cfvo type="percentile" val="50"/>
        <cfvo type="max"/>
        <color rgb="FFF8696B"/>
        <color rgb="FFFCFCFF"/>
        <color rgb="FF63BE7B"/>
      </colorScale>
    </cfRule>
  </conditionalFormatting>
  <conditionalFormatting sqref="Q4">
    <cfRule type="colorScale" priority="1986">
      <colorScale>
        <cfvo type="min"/>
        <cfvo type="percentile" val="50"/>
        <cfvo type="max"/>
        <color rgb="FFF8696B"/>
        <color rgb="FFFCFCFF"/>
        <color rgb="FF63BE7B"/>
      </colorScale>
    </cfRule>
    <cfRule type="colorScale" priority="1987">
      <colorScale>
        <cfvo type="min"/>
        <cfvo type="max"/>
        <color rgb="FFFFEF9C"/>
        <color rgb="FF63BE7B"/>
      </colorScale>
    </cfRule>
    <cfRule type="colorScale" priority="1988">
      <colorScale>
        <cfvo type="min"/>
        <cfvo type="max"/>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CFCFF"/>
        <color rgb="FF63BE7B"/>
      </colorScale>
    </cfRule>
    <cfRule type="colorScale" priority="1993">
      <colorScale>
        <cfvo type="min"/>
        <cfvo type="percentile" val="50"/>
        <cfvo type="max"/>
        <color rgb="FFF8696B"/>
        <color rgb="FFFCFCFF"/>
        <color rgb="FF63BE7B"/>
      </colorScale>
    </cfRule>
    <cfRule type="colorScale" priority="1991">
      <colorScale>
        <cfvo type="min"/>
        <cfvo type="percentile" val="50"/>
        <cfvo type="max"/>
        <color rgb="FFF8696B"/>
        <color rgb="FFFCFCFF"/>
        <color rgb="FF63BE7B"/>
      </colorScale>
    </cfRule>
    <cfRule type="colorScale" priority="1992">
      <colorScale>
        <cfvo type="min"/>
        <cfvo type="max"/>
        <color rgb="FFFCFCFF"/>
        <color rgb="FF63BE7B"/>
      </colorScale>
    </cfRule>
    <cfRule type="colorScale" priority="1910">
      <colorScale>
        <cfvo type="min"/>
        <cfvo type="max"/>
        <color rgb="FFFFEF9C"/>
        <color rgb="FF63BE7B"/>
      </colorScale>
    </cfRule>
  </conditionalFormatting>
  <conditionalFormatting sqref="Q5">
    <cfRule type="colorScale" priority="1204">
      <colorScale>
        <cfvo type="min"/>
        <cfvo type="max"/>
        <color rgb="FFFFEF9C"/>
        <color rgb="FF63BE7B"/>
      </colorScale>
    </cfRule>
    <cfRule type="colorScale" priority="1203">
      <colorScale>
        <cfvo type="min"/>
        <cfvo type="max"/>
        <color rgb="FFFCFCFF"/>
        <color rgb="FF63BE7B"/>
      </colorScale>
    </cfRule>
    <cfRule type="colorScale" priority="1202">
      <colorScale>
        <cfvo type="min"/>
        <cfvo type="percentile" val="50"/>
        <cfvo type="max"/>
        <color rgb="FFF8696B"/>
        <color rgb="FFFCFCFF"/>
        <color rgb="FF63BE7B"/>
      </colorScale>
    </cfRule>
    <cfRule type="colorScale" priority="1205">
      <colorScale>
        <cfvo type="min"/>
        <cfvo type="max"/>
        <color rgb="FFFFEF9C"/>
        <color rgb="FF63BE7B"/>
      </colorScale>
    </cfRule>
    <cfRule type="colorScale" priority="1256">
      <colorScale>
        <cfvo type="min"/>
        <cfvo type="percentile" val="50"/>
        <cfvo type="max"/>
        <color rgb="FFF8696B"/>
        <color rgb="FFFCFCFF"/>
        <color rgb="FF63BE7B"/>
      </colorScale>
    </cfRule>
    <cfRule type="colorScale" priority="1201">
      <colorScale>
        <cfvo type="min"/>
        <cfvo type="max"/>
        <color rgb="FFFCFCFF"/>
        <color rgb="FF63BE7B"/>
      </colorScale>
    </cfRule>
    <cfRule type="colorScale" priority="1200">
      <colorScale>
        <cfvo type="min"/>
        <cfvo type="percentile" val="50"/>
        <cfvo type="max"/>
        <color rgb="FFF8696B"/>
        <color rgb="FFFCFCFF"/>
        <color rgb="FF63BE7B"/>
      </colorScale>
    </cfRule>
  </conditionalFormatting>
  <conditionalFormatting sqref="Q6">
    <cfRule type="colorScale" priority="1089">
      <colorScale>
        <cfvo type="min"/>
        <cfvo type="percentile" val="50"/>
        <cfvo type="max"/>
        <color rgb="FFF8696B"/>
        <color rgb="FFFCFCFF"/>
        <color rgb="FF63BE7B"/>
      </colorScale>
    </cfRule>
    <cfRule type="colorScale" priority="1037">
      <colorScale>
        <cfvo type="min"/>
        <cfvo type="percentile" val="50"/>
        <cfvo type="max"/>
        <color rgb="FFF8696B"/>
        <color rgb="FFFCFCFF"/>
        <color rgb="FF63BE7B"/>
      </colorScale>
    </cfRule>
    <cfRule type="colorScale" priority="1041">
      <colorScale>
        <cfvo type="min"/>
        <cfvo type="max"/>
        <color rgb="FFFFEF9C"/>
        <color rgb="FF63BE7B"/>
      </colorScale>
    </cfRule>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fRule type="colorScale" priority="1042">
      <colorScale>
        <cfvo type="min"/>
        <cfvo type="max"/>
        <color rgb="FFFFEF9C"/>
        <color rgb="FF63BE7B"/>
      </colorScale>
    </cfRule>
    <cfRule type="colorScale" priority="1038">
      <colorScale>
        <cfvo type="min"/>
        <cfvo type="max"/>
        <color rgb="FFFCFCFF"/>
        <color rgb="FF63BE7B"/>
      </colorScale>
    </cfRule>
  </conditionalFormatting>
  <conditionalFormatting sqref="Q7:Q18">
    <cfRule type="colorScale" priority="762">
      <colorScale>
        <cfvo type="min"/>
        <cfvo type="max"/>
        <color rgb="FFFFEF9C"/>
        <color rgb="FF63BE7B"/>
      </colorScale>
    </cfRule>
    <cfRule type="colorScale" priority="818">
      <colorScale>
        <cfvo type="min"/>
        <cfvo type="percentile" val="50"/>
        <cfvo type="max"/>
        <color rgb="FFF8696B"/>
        <color rgb="FFFCFCFF"/>
        <color rgb="FF63BE7B"/>
      </colorScale>
    </cfRule>
    <cfRule type="colorScale" priority="820">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927">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fRule type="colorScale" priority="819">
      <colorScale>
        <cfvo type="min"/>
        <cfvo type="percentile" val="50"/>
        <cfvo type="max"/>
        <color rgb="FFF8696B"/>
        <color rgb="FFFCFCFF"/>
        <color rgb="FF63BE7B"/>
      </colorScale>
    </cfRule>
    <cfRule type="colorScale" priority="817">
      <colorScale>
        <cfvo type="min"/>
        <cfvo type="max"/>
        <color rgb="FFFCFCFF"/>
        <color rgb="FF63BE7B"/>
      </colorScale>
    </cfRule>
    <cfRule type="colorScale" priority="816">
      <colorScale>
        <cfvo type="min"/>
        <cfvo type="max"/>
        <color rgb="FFFCFCFF"/>
        <color rgb="FF63BE7B"/>
      </colorScale>
    </cfRule>
    <cfRule type="colorScale" priority="815">
      <colorScale>
        <cfvo type="min"/>
        <cfvo type="max"/>
        <color rgb="FFFFEF9C"/>
        <color rgb="FF63BE7B"/>
      </colorScale>
    </cfRule>
    <cfRule type="colorScale" priority="814">
      <colorScale>
        <cfvo type="min"/>
        <cfvo type="percentile" val="50"/>
        <cfvo type="max"/>
        <color rgb="FFF8696B"/>
        <color rgb="FFFCFCFF"/>
        <color rgb="FF63BE7B"/>
      </colorScale>
    </cfRule>
  </conditionalFormatting>
  <conditionalFormatting sqref="Q19">
    <cfRule type="colorScale" priority="218">
      <colorScale>
        <cfvo type="min"/>
        <cfvo type="max"/>
        <color rgb="FFFFEF9C"/>
        <color rgb="FF63BE7B"/>
      </colorScale>
    </cfRule>
    <cfRule type="colorScale" priority="235">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86">
      <colorScale>
        <cfvo type="min"/>
        <cfvo type="percentile" val="50"/>
        <cfvo type="max"/>
        <color rgb="FFF8696B"/>
        <color rgb="FFFCFCFF"/>
        <color rgb="FF63BE7B"/>
      </colorScale>
    </cfRule>
    <cfRule type="colorScale" priority="236">
      <colorScale>
        <cfvo type="min"/>
        <cfvo type="max"/>
        <color rgb="FFFFEF9C"/>
        <color rgb="FF63BE7B"/>
      </colorScale>
    </cfRule>
    <cfRule type="colorScale" priority="133">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fRule type="colorScale" priority="238">
      <colorScale>
        <cfvo type="min"/>
        <cfvo type="max"/>
        <color rgb="FFFCFCFF"/>
        <color rgb="FF63BE7B"/>
      </colorScale>
    </cfRule>
    <cfRule type="colorScale" priority="237">
      <colorScale>
        <cfvo type="min"/>
        <cfvo type="max"/>
        <color rgb="FFFCFCFF"/>
        <color rgb="FF63BE7B"/>
      </colorScale>
    </cfRule>
  </conditionalFormatting>
  <conditionalFormatting sqref="Q2:U3 W2:W3">
    <cfRule type="colorScale" priority="1816">
      <colorScale>
        <cfvo type="min"/>
        <cfvo type="max"/>
        <color rgb="FFFFEF9C"/>
        <color rgb="FF63BE7B"/>
      </colorScale>
    </cfRule>
  </conditionalFormatting>
  <conditionalFormatting sqref="Q5:U5 W5">
    <cfRule type="colorScale" priority="1206">
      <colorScale>
        <cfvo type="min"/>
        <cfvo type="max"/>
        <color rgb="FFFFEF9C"/>
        <color rgb="FF63BE7B"/>
      </colorScale>
    </cfRule>
  </conditionalFormatting>
  <conditionalFormatting sqref="Q6:U6 W6">
    <cfRule type="colorScale" priority="1043">
      <colorScale>
        <cfvo type="min"/>
        <cfvo type="max"/>
        <color rgb="FFFFEF9C"/>
        <color rgb="FF63BE7B"/>
      </colorScale>
    </cfRule>
  </conditionalFormatting>
  <conditionalFormatting sqref="Q19:U19 W19">
    <cfRule type="colorScale" priority="203">
      <colorScale>
        <cfvo type="min"/>
        <cfvo type="max"/>
        <color rgb="FFFFEF9C"/>
        <color rgb="FF63BE7B"/>
      </colorScale>
    </cfRule>
  </conditionalFormatting>
  <conditionalFormatting sqref="Q4:W4">
    <cfRule type="colorScale" priority="1802">
      <colorScale>
        <cfvo type="min"/>
        <cfvo type="max"/>
        <color rgb="FFFFEF9C"/>
        <color rgb="FF63BE7B"/>
      </colorScale>
    </cfRule>
  </conditionalFormatting>
  <conditionalFormatting sqref="Q7:W9">
    <cfRule type="colorScale" priority="751">
      <colorScale>
        <cfvo type="min"/>
        <cfvo type="max"/>
        <color rgb="FFFFEF9C"/>
        <color rgb="FF63BE7B"/>
      </colorScale>
    </cfRule>
    <cfRule type="colorScale" priority="749">
      <colorScale>
        <cfvo type="min"/>
        <cfvo type="max"/>
        <color rgb="FFFFEF9C"/>
        <color rgb="FF63BE7B"/>
      </colorScale>
    </cfRule>
    <cfRule type="colorScale" priority="750">
      <colorScale>
        <cfvo type="min"/>
        <cfvo type="max"/>
        <color rgb="FFFFEF9C"/>
        <color rgb="FF63BE7B"/>
      </colorScale>
    </cfRule>
  </conditionalFormatting>
  <conditionalFormatting sqref="Q10:W10">
    <cfRule type="colorScale" priority="708">
      <colorScale>
        <cfvo type="min"/>
        <cfvo type="max"/>
        <color rgb="FFFFEF9C"/>
        <color rgb="FF63BE7B"/>
      </colorScale>
    </cfRule>
    <cfRule type="colorScale" priority="706">
      <colorScale>
        <cfvo type="min"/>
        <cfvo type="max"/>
        <color rgb="FFFFEF9C"/>
        <color rgb="FF63BE7B"/>
      </colorScale>
    </cfRule>
    <cfRule type="colorScale" priority="707">
      <colorScale>
        <cfvo type="min"/>
        <cfvo type="max"/>
        <color rgb="FFFFEF9C"/>
        <color rgb="FF63BE7B"/>
      </colorScale>
    </cfRule>
  </conditionalFormatting>
  <conditionalFormatting sqref="Q11:W11">
    <cfRule type="colorScale" priority="687">
      <colorScale>
        <cfvo type="min"/>
        <cfvo type="max"/>
        <color rgb="FFFFEF9C"/>
        <color rgb="FF63BE7B"/>
      </colorScale>
    </cfRule>
    <cfRule type="colorScale" priority="688">
      <colorScale>
        <cfvo type="min"/>
        <cfvo type="max"/>
        <color rgb="FFFFEF9C"/>
        <color rgb="FF63BE7B"/>
      </colorScale>
    </cfRule>
    <cfRule type="colorScale" priority="686">
      <colorScale>
        <cfvo type="min"/>
        <cfvo type="max"/>
        <color rgb="FFFFEF9C"/>
        <color rgb="FF63BE7B"/>
      </colorScale>
    </cfRule>
  </conditionalFormatting>
  <conditionalFormatting sqref="Q12:W12">
    <cfRule type="colorScale" priority="668">
      <colorScale>
        <cfvo type="min"/>
        <cfvo type="max"/>
        <color rgb="FFFFEF9C"/>
        <color rgb="FF63BE7B"/>
      </colorScale>
    </cfRule>
    <cfRule type="colorScale" priority="667">
      <colorScale>
        <cfvo type="min"/>
        <cfvo type="max"/>
        <color rgb="FFFFEF9C"/>
        <color rgb="FF63BE7B"/>
      </colorScale>
    </cfRule>
    <cfRule type="colorScale" priority="666">
      <colorScale>
        <cfvo type="min"/>
        <cfvo type="max"/>
        <color rgb="FFFFEF9C"/>
        <color rgb="FF63BE7B"/>
      </colorScale>
    </cfRule>
  </conditionalFormatting>
  <conditionalFormatting sqref="Q13:W13">
    <cfRule type="colorScale" priority="648">
      <colorScale>
        <cfvo type="min"/>
        <cfvo type="max"/>
        <color rgb="FFFFEF9C"/>
        <color rgb="FF63BE7B"/>
      </colorScale>
    </cfRule>
    <cfRule type="colorScale" priority="646">
      <colorScale>
        <cfvo type="min"/>
        <cfvo type="max"/>
        <color rgb="FFFFEF9C"/>
        <color rgb="FF63BE7B"/>
      </colorScale>
    </cfRule>
    <cfRule type="colorScale" priority="647">
      <colorScale>
        <cfvo type="min"/>
        <cfvo type="max"/>
        <color rgb="FFFFEF9C"/>
        <color rgb="FF63BE7B"/>
      </colorScale>
    </cfRule>
  </conditionalFormatting>
  <conditionalFormatting sqref="Q14:W14">
    <cfRule type="colorScale" priority="627">
      <colorScale>
        <cfvo type="min"/>
        <cfvo type="max"/>
        <color rgb="FFFFEF9C"/>
        <color rgb="FF63BE7B"/>
      </colorScale>
    </cfRule>
    <cfRule type="colorScale" priority="626">
      <colorScale>
        <cfvo type="min"/>
        <cfvo type="max"/>
        <color rgb="FFFFEF9C"/>
        <color rgb="FF63BE7B"/>
      </colorScale>
    </cfRule>
    <cfRule type="colorScale" priority="628">
      <colorScale>
        <cfvo type="min"/>
        <cfvo type="max"/>
        <color rgb="FFFFEF9C"/>
        <color rgb="FF63BE7B"/>
      </colorScale>
    </cfRule>
  </conditionalFormatting>
  <conditionalFormatting sqref="Q15:W15">
    <cfRule type="colorScale" priority="607">
      <colorScale>
        <cfvo type="min"/>
        <cfvo type="max"/>
        <color rgb="FFFFEF9C"/>
        <color rgb="FF63BE7B"/>
      </colorScale>
    </cfRule>
    <cfRule type="colorScale" priority="606">
      <colorScale>
        <cfvo type="min"/>
        <cfvo type="max"/>
        <color rgb="FFFFEF9C"/>
        <color rgb="FF63BE7B"/>
      </colorScale>
    </cfRule>
    <cfRule type="colorScale" priority="608">
      <colorScale>
        <cfvo type="min"/>
        <cfvo type="max"/>
        <color rgb="FFFFEF9C"/>
        <color rgb="FF63BE7B"/>
      </colorScale>
    </cfRule>
  </conditionalFormatting>
  <conditionalFormatting sqref="Q16:W16">
    <cfRule type="colorScale" priority="567">
      <colorScale>
        <cfvo type="min"/>
        <cfvo type="max"/>
        <color rgb="FFFFEF9C"/>
        <color rgb="FF63BE7B"/>
      </colorScale>
    </cfRule>
    <cfRule type="colorScale" priority="566">
      <colorScale>
        <cfvo type="min"/>
        <cfvo type="max"/>
        <color rgb="FFFFEF9C"/>
        <color rgb="FF63BE7B"/>
      </colorScale>
    </cfRule>
    <cfRule type="colorScale" priority="565">
      <colorScale>
        <cfvo type="min"/>
        <cfvo type="max"/>
        <color rgb="FFFFEF9C"/>
        <color rgb="FF63BE7B"/>
      </colorScale>
    </cfRule>
  </conditionalFormatting>
  <conditionalFormatting sqref="Q17:W17">
    <cfRule type="colorScale" priority="547">
      <colorScale>
        <cfvo type="min"/>
        <cfvo type="max"/>
        <color rgb="FFFFEF9C"/>
        <color rgb="FF63BE7B"/>
      </colorScale>
    </cfRule>
    <cfRule type="colorScale" priority="545">
      <colorScale>
        <cfvo type="min"/>
        <cfvo type="max"/>
        <color rgb="FFFFEF9C"/>
        <color rgb="FF63BE7B"/>
      </colorScale>
    </cfRule>
    <cfRule type="colorScale" priority="546">
      <colorScale>
        <cfvo type="min"/>
        <cfvo type="max"/>
        <color rgb="FFFFEF9C"/>
        <color rgb="FF63BE7B"/>
      </colorScale>
    </cfRule>
  </conditionalFormatting>
  <conditionalFormatting sqref="Q18:W18">
    <cfRule type="colorScale" priority="367">
      <colorScale>
        <cfvo type="min"/>
        <cfvo type="max"/>
        <color rgb="FFFFEF9C"/>
        <color rgb="FF63BE7B"/>
      </colorScale>
    </cfRule>
    <cfRule type="colorScale" priority="368">
      <colorScale>
        <cfvo type="min"/>
        <cfvo type="max"/>
        <color rgb="FFFFEF9C"/>
        <color rgb="FF63BE7B"/>
      </colorScale>
    </cfRule>
    <cfRule type="colorScale" priority="366">
      <colorScale>
        <cfvo type="min"/>
        <cfvo type="max"/>
        <color rgb="FFFFEF9C"/>
        <color rgb="FF63BE7B"/>
      </colorScale>
    </cfRule>
  </conditionalFormatting>
  <conditionalFormatting sqref="R2:R3">
    <cfRule type="colorScale" priority="2209">
      <colorScale>
        <cfvo type="min"/>
        <cfvo type="max"/>
        <color rgb="FFFCFCFF"/>
        <color rgb="FF63BE7B"/>
      </colorScale>
    </cfRule>
    <cfRule type="colorScale" priority="2208">
      <colorScale>
        <cfvo type="min"/>
        <cfvo type="max"/>
        <color rgb="FFFCFCFF"/>
        <color rgb="FF63BE7B"/>
      </colorScale>
    </cfRule>
    <cfRule type="colorScale" priority="2210">
      <colorScale>
        <cfvo type="min"/>
        <cfvo type="percentile" val="50"/>
        <cfvo type="max"/>
        <color rgb="FFF8696B"/>
        <color rgb="FFFCFCFF"/>
        <color rgb="FF63BE7B"/>
      </colorScale>
    </cfRule>
  </conditionalFormatting>
  <conditionalFormatting sqref="R2:R4">
    <cfRule type="colorScale" priority="2253">
      <colorScale>
        <cfvo type="min"/>
        <cfvo type="percentile" val="50"/>
        <cfvo type="max"/>
        <color rgb="FFF8696B"/>
        <color rgb="FFFCFCFF"/>
        <color rgb="FF63BE7B"/>
      </colorScale>
    </cfRule>
    <cfRule type="colorScale" priority="2261">
      <colorScale>
        <cfvo type="min"/>
        <cfvo type="max"/>
        <color rgb="FFFCFCFF"/>
        <color rgb="FF63BE7B"/>
      </colorScale>
    </cfRule>
    <cfRule type="colorScale" priority="2395">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254">
      <colorScale>
        <cfvo type="min"/>
        <cfvo type="max"/>
        <color rgb="FFFCFCFF"/>
        <color rgb="FF63BE7B"/>
      </colorScale>
    </cfRule>
  </conditionalFormatting>
  <conditionalFormatting sqref="R2:R18">
    <cfRule type="colorScale" priority="342">
      <colorScale>
        <cfvo type="min"/>
        <cfvo type="max"/>
        <color rgb="FFFCFCFF"/>
        <color rgb="FF63BE7B"/>
      </colorScale>
    </cfRule>
  </conditionalFormatting>
  <conditionalFormatting sqref="R2:R19">
    <cfRule type="colorScale" priority="6">
      <colorScale>
        <cfvo type="min"/>
        <cfvo type="max"/>
        <color rgb="FFFCFCFF"/>
        <color rgb="FF63BE7B"/>
      </colorScale>
    </cfRule>
  </conditionalFormatting>
  <conditionalFormatting sqref="R4">
    <cfRule type="colorScale" priority="1996">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1994">
      <colorScale>
        <cfvo type="min"/>
        <cfvo type="max"/>
        <color rgb="FFFCFCFF"/>
        <color rgb="FF63BE7B"/>
      </colorScale>
    </cfRule>
  </conditionalFormatting>
  <conditionalFormatting sqref="R5">
    <cfRule type="colorScale" priority="1258">
      <colorScale>
        <cfvo type="min"/>
        <cfvo type="percentile" val="50"/>
        <cfvo type="max"/>
        <color rgb="FFF8696B"/>
        <color rgb="FFFCFCFF"/>
        <color rgb="FF63BE7B"/>
      </colorScale>
    </cfRule>
    <cfRule type="colorScale" priority="1209">
      <colorScale>
        <cfvo type="min"/>
        <cfvo type="percentile" val="50"/>
        <cfvo type="max"/>
        <color rgb="FFF8696B"/>
        <color rgb="FFFCFCFF"/>
        <color rgb="FF63BE7B"/>
      </colorScale>
    </cfRule>
    <cfRule type="colorScale" priority="1207">
      <colorScale>
        <cfvo type="min"/>
        <cfvo type="max"/>
        <color rgb="FFFCFCFF"/>
        <color rgb="FF63BE7B"/>
      </colorScale>
    </cfRule>
    <cfRule type="colorScale" priority="1208">
      <colorScale>
        <cfvo type="min"/>
        <cfvo type="max"/>
        <color rgb="FFFCFCFF"/>
        <color rgb="FF63BE7B"/>
      </colorScale>
    </cfRule>
    <cfRule type="colorScale" priority="1257">
      <colorScale>
        <cfvo type="min"/>
        <cfvo type="max"/>
        <color rgb="FFFCFCFF"/>
        <color rgb="FF63BE7B"/>
      </colorScale>
    </cfRule>
  </conditionalFormatting>
  <conditionalFormatting sqref="R6">
    <cfRule type="colorScale" priority="1091">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4">
      <colorScale>
        <cfvo type="min"/>
        <cfvo type="max"/>
        <color rgb="FFFCFCFF"/>
        <color rgb="FF63BE7B"/>
      </colorScale>
    </cfRule>
    <cfRule type="colorScale" priority="1090">
      <colorScale>
        <cfvo type="min"/>
        <cfvo type="max"/>
        <color rgb="FFFCFCFF"/>
        <color rgb="FF63BE7B"/>
      </colorScale>
    </cfRule>
    <cfRule type="colorScale" priority="1046">
      <colorScale>
        <cfvo type="min"/>
        <cfvo type="percentile" val="50"/>
        <cfvo type="max"/>
        <color rgb="FFF8696B"/>
        <color rgb="FFFCFCFF"/>
        <color rgb="FF63BE7B"/>
      </colorScale>
    </cfRule>
  </conditionalFormatting>
  <conditionalFormatting sqref="R7:R18">
    <cfRule type="colorScale" priority="904">
      <colorScale>
        <cfvo type="min"/>
        <cfvo type="percentile" val="50"/>
        <cfvo type="max"/>
        <color rgb="FFF8696B"/>
        <color rgb="FFFCFCFF"/>
        <color rgb="FF63BE7B"/>
      </colorScale>
    </cfRule>
    <cfRule type="colorScale" priority="928">
      <colorScale>
        <cfvo type="min"/>
        <cfvo type="max"/>
        <color rgb="FFFCFCFF"/>
        <color rgb="FF63BE7B"/>
      </colorScale>
    </cfRule>
    <cfRule type="colorScale" priority="874">
      <colorScale>
        <cfvo type="min"/>
        <cfvo type="max"/>
        <color rgb="FFFCFCFF"/>
        <color rgb="FF63BE7B"/>
      </colorScale>
    </cfRule>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fRule type="colorScale" priority="929">
      <colorScale>
        <cfvo type="min"/>
        <cfvo type="percentile" val="50"/>
        <cfvo type="max"/>
        <color rgb="FFF8696B"/>
        <color rgb="FFFCFCFF"/>
        <color rgb="FF63BE7B"/>
      </colorScale>
    </cfRule>
    <cfRule type="colorScale" priority="905">
      <colorScale>
        <cfvo type="min"/>
        <cfvo type="max"/>
        <color rgb="FFFCFCFF"/>
        <color rgb="FF63BE7B"/>
      </colorScale>
    </cfRule>
  </conditionalFormatting>
  <conditionalFormatting sqref="R19">
    <cfRule type="colorScale" priority="132">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R2:S2">
    <cfRule type="colorScale" priority="2069">
      <colorScale>
        <cfvo type="min"/>
        <cfvo type="max"/>
        <color rgb="FFFFEF9C"/>
        <color rgb="FF63BE7B"/>
      </colorScale>
    </cfRule>
    <cfRule type="colorScale" priority="2067">
      <colorScale>
        <cfvo type="min"/>
        <cfvo type="max"/>
        <color rgb="FFFCFCFF"/>
        <color rgb="FF63BE7B"/>
      </colorScale>
    </cfRule>
    <cfRule type="colorScale" priority="1826">
      <colorScale>
        <cfvo type="min"/>
        <cfvo type="max"/>
        <color rgb="FFFCFCFF"/>
        <color rgb="FF63BE7B"/>
      </colorScale>
    </cfRule>
    <cfRule type="colorScale" priority="2068">
      <colorScale>
        <cfvo type="min"/>
        <cfvo type="max"/>
        <color rgb="FFFFEF9C"/>
        <color rgb="FF63BE7B"/>
      </colorScale>
    </cfRule>
  </conditionalFormatting>
  <conditionalFormatting sqref="R2:S3">
    <cfRule type="colorScale" priority="2211">
      <colorScale>
        <cfvo type="min"/>
        <cfvo type="percentile" val="50"/>
        <cfvo type="max"/>
        <color rgb="FFF8696B"/>
        <color rgb="FFFCFCFF"/>
        <color rgb="FF63BE7B"/>
      </colorScale>
    </cfRule>
    <cfRule type="colorScale" priority="2212">
      <colorScale>
        <cfvo type="min"/>
        <cfvo type="max"/>
        <color rgb="FFFCFCFF"/>
        <color rgb="FF63BE7B"/>
      </colorScale>
    </cfRule>
  </conditionalFormatting>
  <conditionalFormatting sqref="R3:S3">
    <cfRule type="colorScale" priority="1280">
      <colorScale>
        <cfvo type="min"/>
        <cfvo type="max"/>
        <color rgb="FFFCFCFF"/>
        <color rgb="FF63BE7B"/>
      </colorScale>
    </cfRule>
    <cfRule type="colorScale" priority="1284">
      <colorScale>
        <cfvo type="min"/>
        <cfvo type="max"/>
        <color rgb="FFFFEF9C"/>
        <color rgb="FF63BE7B"/>
      </colorScale>
    </cfRule>
    <cfRule type="colorScale" priority="1283">
      <colorScale>
        <cfvo type="min"/>
        <cfvo type="max"/>
        <color rgb="FFFFEF9C"/>
        <color rgb="FF63BE7B"/>
      </colorScale>
    </cfRule>
    <cfRule type="colorScale" priority="1282">
      <colorScale>
        <cfvo type="min"/>
        <cfvo type="max"/>
        <color rgb="FFFCFCFF"/>
        <color rgb="FF63BE7B"/>
      </colorScale>
    </cfRule>
  </conditionalFormatting>
  <conditionalFormatting sqref="R4:S4">
    <cfRule type="colorScale" priority="2000">
      <colorScale>
        <cfvo type="min"/>
        <cfvo type="percentile" val="50"/>
        <cfvo type="max"/>
        <color rgb="FFF8696B"/>
        <color rgb="FFFCFCFF"/>
        <color rgb="FF63BE7B"/>
      </colorScale>
    </cfRule>
    <cfRule type="colorScale" priority="1999">
      <colorScale>
        <cfvo type="min"/>
        <cfvo type="max"/>
        <color rgb="FFFCFCFF"/>
        <color rgb="FF63BE7B"/>
      </colorScale>
    </cfRule>
    <cfRule type="colorScale" priority="1998">
      <colorScale>
        <cfvo type="min"/>
        <cfvo type="max"/>
        <color rgb="FFFCFCFF"/>
        <color rgb="FF63BE7B"/>
      </colorScale>
    </cfRule>
    <cfRule type="colorScale" priority="1997">
      <colorScale>
        <cfvo type="min"/>
        <cfvo type="percentile" val="50"/>
        <cfvo type="max"/>
        <color rgb="FFF8696B"/>
        <color rgb="FFFCFCFF"/>
        <color rgb="FF63BE7B"/>
      </colorScale>
    </cfRule>
    <cfRule type="colorScale" priority="2001">
      <colorScale>
        <cfvo type="min"/>
        <cfvo type="max"/>
        <color rgb="FFFCFCFF"/>
        <color rgb="FF63BE7B"/>
      </colorScale>
    </cfRule>
    <cfRule type="colorScale" priority="1911">
      <colorScale>
        <cfvo type="min"/>
        <cfvo type="max"/>
        <color rgb="FFFFEF9C"/>
        <color rgb="FF63BE7B"/>
      </colorScale>
    </cfRule>
  </conditionalFormatting>
  <conditionalFormatting sqref="R5:S5">
    <cfRule type="colorScale" priority="1121">
      <colorScale>
        <cfvo type="min"/>
        <cfvo type="percentile" val="50"/>
        <cfvo type="max"/>
        <color rgb="FFF8696B"/>
        <color rgb="FFFCFCFF"/>
        <color rgb="FF63BE7B"/>
      </colorScale>
    </cfRule>
    <cfRule type="colorScale" priority="1122">
      <colorScale>
        <cfvo type="min"/>
        <cfvo type="max"/>
        <color rgb="FFFCFCFF"/>
        <color rgb="FF63BE7B"/>
      </colorScale>
    </cfRule>
    <cfRule type="colorScale" priority="1115">
      <colorScale>
        <cfvo type="min"/>
        <cfvo type="max"/>
        <color rgb="FFFCFCFF"/>
        <color rgb="FF63BE7B"/>
      </colorScale>
    </cfRule>
    <cfRule type="colorScale" priority="1118">
      <colorScale>
        <cfvo type="min"/>
        <cfvo type="max"/>
        <color rgb="FFFCFCFF"/>
        <color rgb="FF63BE7B"/>
      </colorScale>
    </cfRule>
    <cfRule type="colorScale" priority="1117">
      <colorScale>
        <cfvo type="min"/>
        <cfvo type="max"/>
        <color rgb="FFFFEF9C"/>
        <color rgb="FF63BE7B"/>
      </colorScale>
    </cfRule>
    <cfRule type="colorScale" priority="1116">
      <colorScale>
        <cfvo type="min"/>
        <cfvo type="max"/>
        <color rgb="FFFFEF9C"/>
        <color rgb="FF63BE7B"/>
      </colorScale>
    </cfRule>
  </conditionalFormatting>
  <conditionalFormatting sqref="R6:S6">
    <cfRule type="colorScale" priority="952">
      <colorScale>
        <cfvo type="min"/>
        <cfvo type="max"/>
        <color rgb="FFFCFCFF"/>
        <color rgb="FF63BE7B"/>
      </colorScale>
    </cfRule>
    <cfRule type="colorScale" priority="953">
      <colorScale>
        <cfvo type="min"/>
        <cfvo type="max"/>
        <color rgb="FFFFEF9C"/>
        <color rgb="FF63BE7B"/>
      </colorScale>
    </cfRule>
    <cfRule type="colorScale" priority="954">
      <colorScale>
        <cfvo type="min"/>
        <cfvo type="max"/>
        <color rgb="FFFFEF9C"/>
        <color rgb="FF63BE7B"/>
      </colorScale>
    </cfRule>
    <cfRule type="colorScale" priority="955">
      <colorScale>
        <cfvo type="min"/>
        <cfvo type="max"/>
        <color rgb="FFFCFCFF"/>
        <color rgb="FF63BE7B"/>
      </colorScale>
    </cfRule>
    <cfRule type="colorScale" priority="959">
      <colorScale>
        <cfvo type="min"/>
        <cfvo type="max"/>
        <color rgb="FFFCFCFF"/>
        <color rgb="FF63BE7B"/>
      </colorScale>
    </cfRule>
    <cfRule type="colorScale" priority="958">
      <colorScale>
        <cfvo type="min"/>
        <cfvo type="percentile" val="50"/>
        <cfvo type="max"/>
        <color rgb="FFF8696B"/>
        <color rgb="FFFCFCFF"/>
        <color rgb="FF63BE7B"/>
      </colorScale>
    </cfRule>
  </conditionalFormatting>
  <conditionalFormatting sqref="R7:S9">
    <cfRule type="colorScale" priority="826">
      <colorScale>
        <cfvo type="min"/>
        <cfvo type="percentile" val="50"/>
        <cfvo type="max"/>
        <color rgb="FFF8696B"/>
        <color rgb="FFFCFCFF"/>
        <color rgb="FF63BE7B"/>
      </colorScale>
    </cfRule>
    <cfRule type="colorScale" priority="827">
      <colorScale>
        <cfvo type="min"/>
        <cfvo type="max"/>
        <color rgb="FFFCFCFF"/>
        <color rgb="FF63BE7B"/>
      </colorScale>
    </cfRule>
    <cfRule type="colorScale" priority="825">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763">
      <colorScale>
        <cfvo type="min"/>
        <cfvo type="max"/>
        <color rgb="FFFFEF9C"/>
        <color rgb="FF63BE7B"/>
      </colorScale>
    </cfRule>
    <cfRule type="colorScale" priority="824">
      <colorScale>
        <cfvo type="min"/>
        <cfvo type="max"/>
        <color rgb="FFFCFCFF"/>
        <color rgb="FF63BE7B"/>
      </colorScale>
    </cfRule>
  </conditionalFormatting>
  <conditionalFormatting sqref="R10:S10">
    <cfRule type="colorScale" priority="716">
      <colorScale>
        <cfvo type="min"/>
        <cfvo type="percentile" val="50"/>
        <cfvo type="max"/>
        <color rgb="FFF8696B"/>
        <color rgb="FFFCFCFF"/>
        <color rgb="FF63BE7B"/>
      </colorScale>
    </cfRule>
    <cfRule type="colorScale" priority="711">
      <colorScale>
        <cfvo type="min"/>
        <cfvo type="max"/>
        <color rgb="FFFFEF9C"/>
        <color rgb="FF63BE7B"/>
      </colorScale>
    </cfRule>
    <cfRule type="colorScale" priority="718">
      <colorScale>
        <cfvo type="min"/>
        <cfvo type="max"/>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max"/>
        <color rgb="FFFCFCFF"/>
        <color rgb="FF63BE7B"/>
      </colorScale>
    </cfRule>
    <cfRule type="colorScale" priority="717">
      <colorScale>
        <cfvo type="min"/>
        <cfvo type="max"/>
        <color rgb="FFFCFCFF"/>
        <color rgb="FF63BE7B"/>
      </colorScale>
    </cfRule>
  </conditionalFormatting>
  <conditionalFormatting sqref="R11:S11">
    <cfRule type="colorScale" priority="698">
      <colorScale>
        <cfvo type="min"/>
        <cfvo type="max"/>
        <color rgb="FFFCFCFF"/>
        <color rgb="FF63BE7B"/>
      </colorScale>
    </cfRule>
    <cfRule type="colorScale" priority="697">
      <colorScale>
        <cfvo type="min"/>
        <cfvo type="max"/>
        <color rgb="FFFCFCFF"/>
        <color rgb="FF63BE7B"/>
      </colorScale>
    </cfRule>
    <cfRule type="colorScale" priority="700">
      <colorScale>
        <cfvo type="min"/>
        <cfvo type="max"/>
        <color rgb="FFFCFCFF"/>
        <color rgb="FF63BE7B"/>
      </colorScale>
    </cfRule>
    <cfRule type="colorScale" priority="696">
      <colorScale>
        <cfvo type="min"/>
        <cfvo type="percentile" val="50"/>
        <cfvo type="max"/>
        <color rgb="FFF8696B"/>
        <color rgb="FFFCFCFF"/>
        <color rgb="FF63BE7B"/>
      </colorScale>
    </cfRule>
    <cfRule type="colorScale" priority="699">
      <colorScale>
        <cfvo type="min"/>
        <cfvo type="percentile" val="50"/>
        <cfvo type="max"/>
        <color rgb="FFF8696B"/>
        <color rgb="FFFCFCFF"/>
        <color rgb="FF63BE7B"/>
      </colorScale>
    </cfRule>
    <cfRule type="colorScale" priority="691">
      <colorScale>
        <cfvo type="min"/>
        <cfvo type="max"/>
        <color rgb="FFFFEF9C"/>
        <color rgb="FF63BE7B"/>
      </colorScale>
    </cfRule>
  </conditionalFormatting>
  <conditionalFormatting sqref="R12:S12">
    <cfRule type="colorScale" priority="680">
      <colorScale>
        <cfvo type="min"/>
        <cfvo type="max"/>
        <color rgb="FFFCFCFF"/>
        <color rgb="FF63BE7B"/>
      </colorScale>
    </cfRule>
    <cfRule type="colorScale" priority="678">
      <colorScale>
        <cfvo type="min"/>
        <cfvo type="max"/>
        <color rgb="FFFCFCFF"/>
        <color rgb="FF63BE7B"/>
      </colorScale>
    </cfRule>
    <cfRule type="colorScale" priority="671">
      <colorScale>
        <cfvo type="min"/>
        <cfvo type="max"/>
        <color rgb="FFFFEF9C"/>
        <color rgb="FF63BE7B"/>
      </colorScale>
    </cfRule>
    <cfRule type="colorScale" priority="677">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onditionalFormatting>
  <conditionalFormatting sqref="R13:S13">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60">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fRule type="colorScale" priority="651">
      <colorScale>
        <cfvo type="min"/>
        <cfvo type="max"/>
        <color rgb="FFFFEF9C"/>
        <color rgb="FF63BE7B"/>
      </colorScale>
    </cfRule>
  </conditionalFormatting>
  <conditionalFormatting sqref="R14:S14">
    <cfRule type="colorScale" priority="637">
      <colorScale>
        <cfvo type="min"/>
        <cfvo type="max"/>
        <color rgb="FFFCFCFF"/>
        <color rgb="FF63BE7B"/>
      </colorScale>
    </cfRule>
    <cfRule type="colorScale" priority="631">
      <colorScale>
        <cfvo type="min"/>
        <cfvo type="max"/>
        <color rgb="FFFFEF9C"/>
        <color rgb="FF63BE7B"/>
      </colorScale>
    </cfRule>
    <cfRule type="colorScale" priority="636">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39">
      <colorScale>
        <cfvo type="min"/>
        <cfvo type="percentile" val="50"/>
        <cfvo type="max"/>
        <color rgb="FFF8696B"/>
        <color rgb="FFFCFCFF"/>
        <color rgb="FF63BE7B"/>
      </colorScale>
    </cfRule>
    <cfRule type="colorScale" priority="638">
      <colorScale>
        <cfvo type="min"/>
        <cfvo type="max"/>
        <color rgb="FFFCFCFF"/>
        <color rgb="FF63BE7B"/>
      </colorScale>
    </cfRule>
  </conditionalFormatting>
  <conditionalFormatting sqref="R15:S15">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1">
      <colorScale>
        <cfvo type="min"/>
        <cfvo type="max"/>
        <color rgb="FFFFEF9C"/>
        <color rgb="FF63BE7B"/>
      </colorScale>
    </cfRule>
    <cfRule type="colorScale" priority="620">
      <colorScale>
        <cfvo type="min"/>
        <cfvo type="max"/>
        <color rgb="FFFCFCFF"/>
        <color rgb="FF63BE7B"/>
      </colorScale>
    </cfRule>
  </conditionalFormatting>
  <conditionalFormatting sqref="R16:S16">
    <cfRule type="colorScale" priority="577">
      <colorScale>
        <cfvo type="min"/>
        <cfvo type="max"/>
        <color rgb="FFFCFCFF"/>
        <color rgb="FF63BE7B"/>
      </colorScale>
    </cfRule>
    <cfRule type="colorScale" priority="579">
      <colorScale>
        <cfvo type="min"/>
        <cfvo type="max"/>
        <color rgb="FFFCFCFF"/>
        <color rgb="FF63BE7B"/>
      </colorScale>
    </cfRule>
    <cfRule type="colorScale" priority="575">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0">
      <colorScale>
        <cfvo type="min"/>
        <cfvo type="max"/>
        <color rgb="FFFFEF9C"/>
        <color rgb="FF63BE7B"/>
      </colorScale>
    </cfRule>
    <cfRule type="colorScale" priority="576">
      <colorScale>
        <cfvo type="min"/>
        <cfvo type="max"/>
        <color rgb="FFFCFCFF"/>
        <color rgb="FF63BE7B"/>
      </colorScale>
    </cfRule>
  </conditionalFormatting>
  <conditionalFormatting sqref="R17:S17">
    <cfRule type="colorScale" priority="557">
      <colorScale>
        <cfvo type="min"/>
        <cfvo type="max"/>
        <color rgb="FFFCFCFF"/>
        <color rgb="FF63BE7B"/>
      </colorScale>
    </cfRule>
    <cfRule type="colorScale" priority="558">
      <colorScale>
        <cfvo type="min"/>
        <cfvo type="percentile" val="50"/>
        <cfvo type="max"/>
        <color rgb="FFF8696B"/>
        <color rgb="FFFCFCFF"/>
        <color rgb="FF63BE7B"/>
      </colorScale>
    </cfRule>
    <cfRule type="colorScale" priority="559">
      <colorScale>
        <cfvo type="min"/>
        <cfvo type="max"/>
        <color rgb="FFFCFCFF"/>
        <color rgb="FF63BE7B"/>
      </colorScale>
    </cfRule>
    <cfRule type="colorScale" priority="550">
      <colorScale>
        <cfvo type="min"/>
        <cfvo type="max"/>
        <color rgb="FFFFEF9C"/>
        <color rgb="FF63BE7B"/>
      </colorScale>
    </cfRule>
    <cfRule type="colorScale" priority="556">
      <colorScale>
        <cfvo type="min"/>
        <cfvo type="max"/>
        <color rgb="FFFCFCFF"/>
        <color rgb="FF63BE7B"/>
      </colorScale>
    </cfRule>
    <cfRule type="colorScale" priority="555">
      <colorScale>
        <cfvo type="min"/>
        <cfvo type="percentile" val="50"/>
        <cfvo type="max"/>
        <color rgb="FFF8696B"/>
        <color rgb="FFFCFCFF"/>
        <color rgb="FF63BE7B"/>
      </colorScale>
    </cfRule>
  </conditionalFormatting>
  <conditionalFormatting sqref="R18:S18">
    <cfRule type="colorScale" priority="380">
      <colorScale>
        <cfvo type="min"/>
        <cfvo type="max"/>
        <color rgb="FFFCFCFF"/>
        <color rgb="FF63BE7B"/>
      </colorScale>
    </cfRule>
    <cfRule type="colorScale" priority="379">
      <colorScale>
        <cfvo type="min"/>
        <cfvo type="percentile" val="50"/>
        <cfvo type="max"/>
        <color rgb="FFF8696B"/>
        <color rgb="FFFCFCFF"/>
        <color rgb="FF63BE7B"/>
      </colorScale>
    </cfRule>
    <cfRule type="colorScale" priority="371">
      <colorScale>
        <cfvo type="min"/>
        <cfvo type="max"/>
        <color rgb="FFFFEF9C"/>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max"/>
        <color rgb="FFFCFCFF"/>
        <color rgb="FF63BE7B"/>
      </colorScale>
    </cfRule>
  </conditionalFormatting>
  <conditionalFormatting sqref="R19:S19">
    <cfRule type="colorScale" priority="219">
      <colorScale>
        <cfvo type="min"/>
        <cfvo type="max"/>
        <color rgb="FFFFEF9C"/>
        <color rgb="FF63BE7B"/>
      </colorScale>
    </cfRule>
    <cfRule type="colorScale" priority="288">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2">
      <colorScale>
        <cfvo type="min"/>
        <cfvo type="max"/>
        <color rgb="FFFCFCFF"/>
        <color rgb="FF63BE7B"/>
      </colorScale>
    </cfRule>
    <cfRule type="colorScale" priority="287">
      <colorScale>
        <cfvo type="min"/>
        <cfvo type="percentile" val="50"/>
        <cfvo type="max"/>
        <color rgb="FFF8696B"/>
        <color rgb="FFFCFCFF"/>
        <color rgb="FF63BE7B"/>
      </colorScale>
    </cfRule>
  </conditionalFormatting>
  <conditionalFormatting sqref="S2:S3">
    <cfRule type="colorScale" priority="2213">
      <colorScale>
        <cfvo type="min"/>
        <cfvo type="max"/>
        <color rgb="FFFCFCFF"/>
        <color rgb="FF63BE7B"/>
      </colorScale>
    </cfRule>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onditionalFormatting>
  <conditionalFormatting sqref="S2:S4">
    <cfRule type="colorScale" priority="2396">
      <colorScale>
        <cfvo type="min"/>
        <cfvo type="max"/>
        <color rgb="FFFCFCFF"/>
        <color rgb="FF63BE7B"/>
      </colorScale>
    </cfRule>
    <cfRule type="colorScale" priority="2248">
      <colorScale>
        <cfvo type="min"/>
        <cfvo type="percentile" val="50"/>
        <cfvo type="max"/>
        <color rgb="FFF8696B"/>
        <color rgb="FFFCFCFF"/>
        <color rgb="FF63BE7B"/>
      </colorScale>
    </cfRule>
  </conditionalFormatting>
  <conditionalFormatting sqref="S2:S18">
    <cfRule type="colorScale" priority="341">
      <colorScale>
        <cfvo type="min"/>
        <cfvo type="max"/>
        <color rgb="FFFCFCFF"/>
        <color rgb="FF63BE7B"/>
      </colorScale>
    </cfRule>
  </conditionalFormatting>
  <conditionalFormatting sqref="S2:S19">
    <cfRule type="colorScale" priority="5">
      <colorScale>
        <cfvo type="min"/>
        <cfvo type="percentile" val="50"/>
        <cfvo type="max"/>
        <color rgb="FFF8696B"/>
        <color rgb="FFFCFCFF"/>
        <color rgb="FF63BE7B"/>
      </colorScale>
    </cfRule>
  </conditionalFormatting>
  <conditionalFormatting sqref="S4">
    <cfRule type="colorScale" priority="2002">
      <colorScale>
        <cfvo type="min"/>
        <cfvo type="max"/>
        <color rgb="FFFCFCFF"/>
        <color rgb="FF63BE7B"/>
      </colorScale>
    </cfRule>
    <cfRule type="colorScale" priority="2004">
      <colorScale>
        <cfvo type="min"/>
        <cfvo type="max"/>
        <color rgb="FFFCFCFF"/>
        <color rgb="FF63BE7B"/>
      </colorScale>
    </cfRule>
    <cfRule type="colorScale" priority="2003">
      <colorScale>
        <cfvo type="min"/>
        <cfvo type="percentile" val="50"/>
        <cfvo type="max"/>
        <color rgb="FFF8696B"/>
        <color rgb="FFFCFCFF"/>
        <color rgb="FF63BE7B"/>
      </colorScale>
    </cfRule>
  </conditionalFormatting>
  <conditionalFormatting sqref="S5">
    <cfRule type="colorScale" priority="1243">
      <colorScale>
        <cfvo type="min"/>
        <cfvo type="percentile" val="50"/>
        <cfvo type="max"/>
        <color rgb="FFF8696B"/>
        <color rgb="FFFCFCFF"/>
        <color rgb="FF63BE7B"/>
      </colorScale>
    </cfRule>
    <cfRule type="colorScale" priority="1212">
      <colorScale>
        <cfvo type="min"/>
        <cfvo type="max"/>
        <color rgb="FFFCFCFF"/>
        <color rgb="FF63BE7B"/>
      </colorScale>
    </cfRule>
    <cfRule type="colorScale" priority="1259">
      <colorScale>
        <cfvo type="min"/>
        <cfvo type="percentile" val="50"/>
        <cfvo type="max"/>
        <color rgb="FFF8696B"/>
        <color rgb="FFFCFCFF"/>
        <color rgb="FF63BE7B"/>
      </colorScale>
    </cfRule>
    <cfRule type="colorScale" priority="1211">
      <colorScale>
        <cfvo type="min"/>
        <cfvo type="percentile" val="50"/>
        <cfvo type="max"/>
        <color rgb="FFF8696B"/>
        <color rgb="FFFCFCFF"/>
        <color rgb="FF63BE7B"/>
      </colorScale>
    </cfRule>
    <cfRule type="colorScale" priority="1210">
      <colorScale>
        <cfvo type="min"/>
        <cfvo type="max"/>
        <color rgb="FFFCFCFF"/>
        <color rgb="FF63BE7B"/>
      </colorScale>
    </cfRule>
  </conditionalFormatting>
  <conditionalFormatting sqref="S6">
    <cfRule type="colorScale" priority="1049">
      <colorScale>
        <cfvo type="min"/>
        <cfvo type="max"/>
        <color rgb="FFFCFCFF"/>
        <color rgb="FF63BE7B"/>
      </colorScale>
    </cfRule>
    <cfRule type="colorScale" priority="1092">
      <colorScale>
        <cfvo type="min"/>
        <cfvo type="percentile" val="50"/>
        <cfvo type="max"/>
        <color rgb="FFF8696B"/>
        <color rgb="FFFCFCFF"/>
        <color rgb="FF63BE7B"/>
      </colorScale>
    </cfRule>
    <cfRule type="colorScale" priority="1076">
      <colorScale>
        <cfvo type="min"/>
        <cfvo type="percentile" val="50"/>
        <cfvo type="max"/>
        <color rgb="FFF8696B"/>
        <color rgb="FFFCFCFF"/>
        <color rgb="FF63BE7B"/>
      </colorScale>
    </cfRule>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S7:S18">
    <cfRule type="colorScale" priority="882">
      <colorScale>
        <cfvo type="min"/>
        <cfvo type="percentile" val="50"/>
        <cfvo type="max"/>
        <color rgb="FFF8696B"/>
        <color rgb="FFFCFCFF"/>
        <color rgb="FF63BE7B"/>
      </colorScale>
    </cfRule>
    <cfRule type="colorScale" priority="881">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29">
      <colorScale>
        <cfvo type="min"/>
        <cfvo type="percentile" val="50"/>
        <cfvo type="max"/>
        <color rgb="FFF8696B"/>
        <color rgb="FFFCFCFF"/>
        <color rgb="FF63BE7B"/>
      </colorScale>
    </cfRule>
    <cfRule type="colorScale" priority="828">
      <colorScale>
        <cfvo type="min"/>
        <cfvo type="max"/>
        <color rgb="FFFCFCFF"/>
        <color rgb="FF63BE7B"/>
      </colorScale>
    </cfRule>
    <cfRule type="colorScale" priority="880">
      <colorScale>
        <cfvo type="min"/>
        <cfvo type="max"/>
        <color rgb="FFFCFCFF"/>
        <color rgb="FF63BE7B"/>
      </colorScale>
    </cfRule>
    <cfRule type="colorScale" priority="930">
      <colorScale>
        <cfvo type="min"/>
        <cfvo type="percentile" val="50"/>
        <cfvo type="max"/>
        <color rgb="FFF8696B"/>
        <color rgb="FFFCFCFF"/>
        <color rgb="FF63BE7B"/>
      </colorScale>
    </cfRule>
  </conditionalFormatting>
  <conditionalFormatting sqref="S19">
    <cfRule type="colorScale" priority="25">
      <colorScale>
        <cfvo type="min"/>
        <cfvo type="percentile" val="50"/>
        <cfvo type="max"/>
        <color rgb="FFF8696B"/>
        <color rgb="FFFCFCFF"/>
        <color rgb="FF63BE7B"/>
      </colorScale>
    </cfRule>
    <cfRule type="colorScale" priority="147">
      <colorScale>
        <cfvo type="min"/>
        <cfvo type="max"/>
        <color rgb="FFFCFCFF"/>
        <color rgb="FF63BE7B"/>
      </colorScale>
    </cfRule>
    <cfRule type="colorScale" priority="301">
      <colorScale>
        <cfvo type="min"/>
        <cfvo type="max"/>
        <color rgb="FFFCFCFF"/>
        <color rgb="FF63BE7B"/>
      </colorScale>
    </cfRule>
    <cfRule type="colorScale" priority="131">
      <colorScale>
        <cfvo type="min"/>
        <cfvo type="percentile" val="50"/>
        <cfvo type="max"/>
        <color rgb="FFF8696B"/>
        <color rgb="FFFCFCFF"/>
        <color rgb="FF63BE7B"/>
      </colorScale>
    </cfRule>
  </conditionalFormatting>
  <conditionalFormatting sqref="S20">
    <cfRule type="colorScale" priority="1702">
      <colorScale>
        <cfvo type="min"/>
        <cfvo type="max"/>
        <color rgb="FFFFEF9C"/>
        <color rgb="FF63BE7B"/>
      </colorScale>
    </cfRule>
    <cfRule type="colorScale" priority="1723">
      <colorScale>
        <cfvo type="min"/>
        <cfvo type="max"/>
        <color rgb="FFFFEF9C"/>
        <color rgb="FF63BE7B"/>
      </colorScale>
    </cfRule>
    <cfRule type="colorScale" priority="1711">
      <colorScale>
        <cfvo type="min"/>
        <cfvo type="max"/>
        <color rgb="FFFFEF9C"/>
        <color rgb="FF63BE7B"/>
      </colorScale>
    </cfRule>
  </conditionalFormatting>
  <conditionalFormatting sqref="S20:S27">
    <cfRule type="colorScale" priority="1737">
      <colorScale>
        <cfvo type="min"/>
        <cfvo type="percentile" val="50"/>
        <cfvo type="max"/>
        <color rgb="FFF8696B"/>
        <color rgb="FFFCFCFF"/>
        <color rgb="FF63BE7B"/>
      </colorScale>
    </cfRule>
    <cfRule type="colorScale" priority="1739">
      <colorScale>
        <cfvo type="min"/>
        <cfvo type="max"/>
        <color rgb="FFFCFCFF"/>
        <color rgb="FF63BE7B"/>
      </colorScale>
    </cfRule>
    <cfRule type="colorScale" priority="1738">
      <colorScale>
        <cfvo type="min"/>
        <cfvo type="max"/>
        <color rgb="FFFCFCFF"/>
        <color rgb="FF63BE7B"/>
      </colorScale>
    </cfRule>
  </conditionalFormatting>
  <conditionalFormatting sqref="S20:S28">
    <cfRule type="colorScale" priority="1741">
      <colorScale>
        <cfvo type="min"/>
        <cfvo type="max"/>
        <color rgb="FFFCFCFF"/>
        <color rgb="FF63BE7B"/>
      </colorScale>
    </cfRule>
    <cfRule type="colorScale" priority="1735">
      <colorScale>
        <cfvo type="min"/>
        <cfvo type="percentile" val="50"/>
        <cfvo type="max"/>
        <color rgb="FFF8696B"/>
        <color rgb="FFFCFCFF"/>
        <color rgb="FF63BE7B"/>
      </colorScale>
    </cfRule>
    <cfRule type="colorScale" priority="1734">
      <colorScale>
        <cfvo type="min"/>
        <cfvo type="max"/>
        <color rgb="FFFCFCFF"/>
        <color rgb="FF63BE7B"/>
      </colorScale>
    </cfRule>
    <cfRule type="colorScale" priority="1740">
      <colorScale>
        <cfvo type="min"/>
        <cfvo type="percentile" val="50"/>
        <cfvo type="max"/>
        <color rgb="FFF8696B"/>
        <color rgb="FFFCFCFF"/>
        <color rgb="FF63BE7B"/>
      </colorScale>
    </cfRule>
  </conditionalFormatting>
  <conditionalFormatting sqref="S20:S30">
    <cfRule type="colorScale" priority="1736">
      <colorScale>
        <cfvo type="min"/>
        <cfvo type="max"/>
        <color rgb="FFFCFCFF"/>
        <color rgb="FF63BE7B"/>
      </colorScale>
    </cfRule>
  </conditionalFormatting>
  <conditionalFormatting sqref="S20:S33">
    <cfRule type="colorScale" priority="1644">
      <colorScale>
        <cfvo type="min"/>
        <cfvo type="percentile" val="50"/>
        <cfvo type="max"/>
        <color rgb="FFF8696B"/>
        <color rgb="FFFCFCFF"/>
        <color rgb="FF63BE7B"/>
      </colorScale>
    </cfRule>
    <cfRule type="colorScale" priority="1651">
      <colorScale>
        <cfvo type="min"/>
        <cfvo type="max"/>
        <color rgb="FFFCFCFF"/>
        <color rgb="FF63BE7B"/>
      </colorScale>
    </cfRule>
    <cfRule type="colorScale" priority="1652">
      <colorScale>
        <cfvo type="min"/>
        <cfvo type="max"/>
        <color rgb="FFFCFCFF"/>
        <color rgb="FF63BE7B"/>
      </colorScale>
    </cfRule>
  </conditionalFormatting>
  <conditionalFormatting sqref="S21">
    <cfRule type="colorScale" priority="1701">
      <colorScale>
        <cfvo type="min"/>
        <cfvo type="max"/>
        <color rgb="FFFFEF9C"/>
        <color rgb="FF63BE7B"/>
      </colorScale>
    </cfRule>
    <cfRule type="colorScale" priority="1700">
      <colorScale>
        <cfvo type="min"/>
        <cfvo type="max"/>
        <color rgb="FFFFEF9C"/>
        <color rgb="FF63BE7B"/>
      </colorScale>
    </cfRule>
    <cfRule type="colorScale" priority="1699">
      <colorScale>
        <cfvo type="min"/>
        <cfvo type="max"/>
        <color rgb="FFFFEF9C"/>
        <color rgb="FF63BE7B"/>
      </colorScale>
    </cfRule>
  </conditionalFormatting>
  <conditionalFormatting sqref="S21:S25">
    <cfRule type="colorScale" priority="1731">
      <colorScale>
        <cfvo type="min"/>
        <cfvo type="max"/>
        <color rgb="FFFFEF9C"/>
        <color rgb="FF63BE7B"/>
      </colorScale>
    </cfRule>
  </conditionalFormatting>
  <conditionalFormatting sqref="S21:S26">
    <cfRule type="colorScale" priority="1732">
      <colorScale>
        <cfvo type="min"/>
        <cfvo type="max"/>
        <color rgb="FFFFEF9C"/>
        <color rgb="FF63BE7B"/>
      </colorScale>
    </cfRule>
    <cfRule type="colorScale" priority="1733">
      <colorScale>
        <cfvo type="min"/>
        <cfvo type="percentile" val="50"/>
        <cfvo type="max"/>
        <color rgb="FFF8696B"/>
        <color rgb="FFFFEB84"/>
        <color rgb="FF63BE7B"/>
      </colorScale>
    </cfRule>
  </conditionalFormatting>
  <conditionalFormatting sqref="S22">
    <cfRule type="colorScale" priority="1698">
      <colorScale>
        <cfvo type="min"/>
        <cfvo type="max"/>
        <color rgb="FFFFEF9C"/>
        <color rgb="FF63BE7B"/>
      </colorScale>
    </cfRule>
    <cfRule type="colorScale" priority="1697">
      <colorScale>
        <cfvo type="min"/>
        <cfvo type="max"/>
        <color rgb="FFFFEF9C"/>
        <color rgb="FF63BE7B"/>
      </colorScale>
    </cfRule>
  </conditionalFormatting>
  <conditionalFormatting sqref="S23">
    <cfRule type="colorScale" priority="1696">
      <colorScale>
        <cfvo type="min"/>
        <cfvo type="max"/>
        <color rgb="FFFFEF9C"/>
        <color rgb="FF63BE7B"/>
      </colorScale>
    </cfRule>
    <cfRule type="colorScale" priority="1694">
      <colorScale>
        <cfvo type="min"/>
        <cfvo type="max"/>
        <color rgb="FFFFEF9C"/>
        <color rgb="FF63BE7B"/>
      </colorScale>
    </cfRule>
    <cfRule type="colorScale" priority="1693">
      <colorScale>
        <cfvo type="min"/>
        <cfvo type="max"/>
        <color rgb="FFFFEF9C"/>
        <color rgb="FF63BE7B"/>
      </colorScale>
    </cfRule>
    <cfRule type="colorScale" priority="1695">
      <colorScale>
        <cfvo type="min"/>
        <cfvo type="max"/>
        <color rgb="FFFFEF9C"/>
        <color rgb="FF63BE7B"/>
      </colorScale>
    </cfRule>
  </conditionalFormatting>
  <conditionalFormatting sqref="S24">
    <cfRule type="colorScale" priority="1692">
      <colorScale>
        <cfvo type="min"/>
        <cfvo type="max"/>
        <color rgb="FFFFEF9C"/>
        <color rgb="FF63BE7B"/>
      </colorScale>
    </cfRule>
    <cfRule type="colorScale" priority="1691">
      <colorScale>
        <cfvo type="min"/>
        <cfvo type="max"/>
        <color rgb="FFFFEF9C"/>
        <color rgb="FF63BE7B"/>
      </colorScale>
    </cfRule>
    <cfRule type="colorScale" priority="1690">
      <colorScale>
        <cfvo type="min"/>
        <cfvo type="max"/>
        <color rgb="FFFFEF9C"/>
        <color rgb="FF63BE7B"/>
      </colorScale>
    </cfRule>
    <cfRule type="colorScale" priority="1689">
      <colorScale>
        <cfvo type="min"/>
        <cfvo type="max"/>
        <color rgb="FFFFEF9C"/>
        <color rgb="FF63BE7B"/>
      </colorScale>
    </cfRule>
  </conditionalFormatting>
  <conditionalFormatting sqref="S25">
    <cfRule type="colorScale" priority="1688">
      <colorScale>
        <cfvo type="min"/>
        <cfvo type="max"/>
        <color rgb="FFFFEF9C"/>
        <color rgb="FF63BE7B"/>
      </colorScale>
    </cfRule>
    <cfRule type="colorScale" priority="1687">
      <colorScale>
        <cfvo type="min"/>
        <cfvo type="max"/>
        <color rgb="FFFFEF9C"/>
        <color rgb="FF63BE7B"/>
      </colorScale>
    </cfRule>
    <cfRule type="colorScale" priority="1686">
      <colorScale>
        <cfvo type="min"/>
        <cfvo type="max"/>
        <color rgb="FFFFEF9C"/>
        <color rgb="FF63BE7B"/>
      </colorScale>
    </cfRule>
    <cfRule type="colorScale" priority="1685">
      <colorScale>
        <cfvo type="min"/>
        <cfvo type="max"/>
        <color rgb="FFFFEF9C"/>
        <color rgb="FF63BE7B"/>
      </colorScale>
    </cfRule>
  </conditionalFormatting>
  <conditionalFormatting sqref="S26">
    <cfRule type="colorScale" priority="1724">
      <colorScale>
        <cfvo type="min"/>
        <cfvo type="max"/>
        <color rgb="FFFFEF9C"/>
        <color rgb="FF63BE7B"/>
      </colorScale>
    </cfRule>
    <cfRule type="colorScale" priority="1684">
      <colorScale>
        <cfvo type="min"/>
        <cfvo type="max"/>
        <color rgb="FFFFEF9C"/>
        <color rgb="FF63BE7B"/>
      </colorScale>
    </cfRule>
  </conditionalFormatting>
  <conditionalFormatting sqref="S27">
    <cfRule type="colorScale" priority="1725">
      <colorScale>
        <cfvo type="min"/>
        <cfvo type="max"/>
        <color rgb="FFFFEF9C"/>
        <color rgb="FF63BE7B"/>
      </colorScale>
    </cfRule>
    <cfRule type="colorScale" priority="1727">
      <colorScale>
        <cfvo type="min"/>
        <cfvo type="max"/>
        <color rgb="FFFFEF9C"/>
        <color rgb="FF63BE7B"/>
      </colorScale>
    </cfRule>
    <cfRule type="colorScale" priority="1726">
      <colorScale>
        <cfvo type="min"/>
        <cfvo type="max"/>
        <color rgb="FFFFEF9C"/>
        <color rgb="FF63BE7B"/>
      </colorScale>
    </cfRule>
    <cfRule type="colorScale" priority="1730">
      <colorScale>
        <cfvo type="min"/>
        <cfvo type="max"/>
        <color rgb="FFFFEF9C"/>
        <color rgb="FF63BE7B"/>
      </colorScale>
    </cfRule>
  </conditionalFormatting>
  <conditionalFormatting sqref="S28">
    <cfRule type="colorScale" priority="1728">
      <colorScale>
        <cfvo type="min"/>
        <cfvo type="max"/>
        <color rgb="FFFFEF9C"/>
        <color rgb="FF63BE7B"/>
      </colorScale>
    </cfRule>
    <cfRule type="colorScale" priority="1714">
      <colorScale>
        <cfvo type="min"/>
        <cfvo type="max"/>
        <color rgb="FFFFEF9C"/>
        <color rgb="FF63BE7B"/>
      </colorScale>
    </cfRule>
    <cfRule type="colorScale" priority="1713">
      <colorScale>
        <cfvo type="min"/>
        <cfvo type="max"/>
        <color rgb="FFFCFCFF"/>
        <color rgb="FF63BE7B"/>
      </colorScale>
    </cfRule>
    <cfRule type="colorScale" priority="1712">
      <colorScale>
        <cfvo type="min"/>
        <cfvo type="max"/>
        <color rgb="FFFCFCFF"/>
        <color rgb="FF63BE7B"/>
      </colorScale>
    </cfRule>
  </conditionalFormatting>
  <conditionalFormatting sqref="S29">
    <cfRule type="colorScale" priority="1729">
      <colorScale>
        <cfvo type="min"/>
        <cfvo type="max"/>
        <color rgb="FFFFEF9C"/>
        <color rgb="FF63BE7B"/>
      </colorScale>
    </cfRule>
    <cfRule type="colorScale" priority="1683">
      <colorScale>
        <cfvo type="min"/>
        <cfvo type="max"/>
        <color rgb="FFFCFCFF"/>
        <color rgb="FF63BE7B"/>
      </colorScale>
    </cfRule>
    <cfRule type="colorScale" priority="1682">
      <colorScale>
        <cfvo type="min"/>
        <cfvo type="percentile" val="50"/>
        <cfvo type="max"/>
        <color rgb="FFF8696B"/>
        <color rgb="FFFCFCFF"/>
        <color rgb="FF63BE7B"/>
      </colorScale>
    </cfRule>
    <cfRule type="colorScale" priority="1681">
      <colorScale>
        <cfvo type="min"/>
        <cfvo type="max"/>
        <color rgb="FFFCFCFF"/>
        <color rgb="FF63BE7B"/>
      </colorScale>
    </cfRule>
    <cfRule type="colorScale" priority="1680">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78">
      <colorScale>
        <cfvo type="min"/>
        <cfvo type="max"/>
        <color rgb="FFFFEF9C"/>
        <color rgb="FF63BE7B"/>
      </colorScale>
    </cfRule>
  </conditionalFormatting>
  <conditionalFormatting sqref="S30">
    <cfRule type="colorScale" priority="1677">
      <colorScale>
        <cfvo type="min"/>
        <cfvo type="max"/>
        <color rgb="FFFFEF9C"/>
        <color rgb="FF63BE7B"/>
      </colorScale>
    </cfRule>
    <cfRule type="colorScale" priority="1676">
      <colorScale>
        <cfvo type="min"/>
        <cfvo type="max"/>
        <color rgb="FFFCFCFF"/>
        <color rgb="FF63BE7B"/>
      </colorScale>
    </cfRule>
    <cfRule type="colorScale" priority="1675">
      <colorScale>
        <cfvo type="min"/>
        <cfvo type="percentile" val="50"/>
        <cfvo type="max"/>
        <color rgb="FFF8696B"/>
        <color rgb="FFFCFCFF"/>
        <color rgb="FF63BE7B"/>
      </colorScale>
    </cfRule>
    <cfRule type="colorScale" priority="1674">
      <colorScale>
        <cfvo type="min"/>
        <cfvo type="max"/>
        <color rgb="FFFCFCFF"/>
        <color rgb="FF63BE7B"/>
      </colorScale>
    </cfRule>
    <cfRule type="colorScale" priority="1673">
      <colorScale>
        <cfvo type="min"/>
        <cfvo type="max"/>
        <color rgb="FFFCFCFF"/>
        <color rgb="FF63BE7B"/>
      </colorScale>
    </cfRule>
    <cfRule type="colorScale" priority="1672">
      <colorScale>
        <cfvo type="min"/>
        <cfvo type="percentile" val="50"/>
        <cfvo type="max"/>
        <color rgb="FFF8696B"/>
        <color rgb="FFFCFCFF"/>
        <color rgb="FF63BE7B"/>
      </colorScale>
    </cfRule>
    <cfRule type="colorScale" priority="1671">
      <colorScale>
        <cfvo type="min"/>
        <cfvo type="max"/>
        <color rgb="FFFFEF9C"/>
        <color rgb="FF63BE7B"/>
      </colorScale>
    </cfRule>
    <cfRule type="colorScale" priority="1669">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70">
      <colorScale>
        <cfvo type="min"/>
        <cfvo type="max"/>
        <color rgb="FFFFEF9C"/>
        <color rgb="FF63BE7B"/>
      </colorScale>
    </cfRule>
  </conditionalFormatting>
  <conditionalFormatting sqref="S31">
    <cfRule type="colorScale" priority="1660">
      <colorScale>
        <cfvo type="min"/>
        <cfvo type="max"/>
        <color rgb="FFFCFCFF"/>
        <color rgb="FF63BE7B"/>
      </colorScale>
    </cfRule>
    <cfRule type="colorScale" priority="1667">
      <colorScale>
        <cfvo type="min"/>
        <cfvo type="max"/>
        <color rgb="FFFCFCFF"/>
        <color rgb="FF63BE7B"/>
      </colorScale>
    </cfRule>
    <cfRule type="colorScale" priority="1661">
      <colorScale>
        <cfvo type="min"/>
        <cfvo type="max"/>
        <color rgb="FFFFEF9C"/>
        <color rgb="FF63BE7B"/>
      </colorScale>
    </cfRule>
    <cfRule type="colorScale" priority="1662">
      <colorScale>
        <cfvo type="min"/>
        <cfvo type="max"/>
        <color rgb="FFFCFCFF"/>
        <color rgb="FF63BE7B"/>
      </colorScale>
    </cfRule>
    <cfRule type="colorScale" priority="1663">
      <colorScale>
        <cfvo type="min"/>
        <cfvo type="max"/>
        <color rgb="FFFFEF9C"/>
        <color rgb="FF63BE7B"/>
      </colorScale>
    </cfRule>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CFCFF"/>
        <color rgb="FF63BE7B"/>
      </colorScale>
    </cfRule>
  </conditionalFormatting>
  <conditionalFormatting sqref="S32">
    <cfRule type="colorScale" priority="1654">
      <colorScale>
        <cfvo type="min"/>
        <cfvo type="max"/>
        <color rgb="FFFFEF9C"/>
        <color rgb="FF63BE7B"/>
      </colorScale>
    </cfRule>
    <cfRule type="colorScale" priority="1659">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max"/>
        <color rgb="FFFCFCFF"/>
        <color rgb="FF63BE7B"/>
      </colorScale>
    </cfRule>
  </conditionalFormatting>
  <conditionalFormatting sqref="S32:S33">
    <cfRule type="colorScale" priority="1653">
      <colorScale>
        <cfvo type="min"/>
        <cfvo type="max"/>
        <color rgb="FFFFEF9C"/>
        <color rgb="FF63BE7B"/>
      </colorScale>
    </cfRule>
  </conditionalFormatting>
  <conditionalFormatting sqref="S33">
    <cfRule type="colorScale" priority="1647">
      <colorScale>
        <cfvo type="min"/>
        <cfvo type="max"/>
        <color rgb="FFFCFCFF"/>
        <color rgb="FF63BE7B"/>
      </colorScale>
    </cfRule>
    <cfRule type="colorScale" priority="1650">
      <colorScale>
        <cfvo type="min"/>
        <cfvo type="max"/>
        <color rgb="FFFCFCFF"/>
        <color rgb="FF63BE7B"/>
      </colorScale>
    </cfRule>
    <cfRule type="colorScale" priority="1645">
      <colorScale>
        <cfvo type="min"/>
        <cfvo type="max"/>
        <color rgb="FFFFEF9C"/>
        <color rgb="FF63BE7B"/>
      </colorScale>
    </cfRule>
    <cfRule type="colorScale" priority="1646">
      <colorScale>
        <cfvo type="min"/>
        <cfvo type="percentile" val="50"/>
        <cfvo type="max"/>
        <color rgb="FFF8696B"/>
        <color rgb="FFFCFCFF"/>
        <color rgb="FF63BE7B"/>
      </colorScale>
    </cfRule>
    <cfRule type="colorScale" priority="1649">
      <colorScale>
        <cfvo type="min"/>
        <cfvo type="percentile" val="50"/>
        <cfvo type="max"/>
        <color rgb="FFF8696B"/>
        <color rgb="FFFCFCFF"/>
        <color rgb="FF63BE7B"/>
      </colorScale>
    </cfRule>
    <cfRule type="colorScale" priority="1648">
      <colorScale>
        <cfvo type="min"/>
        <cfvo type="max"/>
        <color rgb="FFFCFCFF"/>
        <color rgb="FF63BE7B"/>
      </colorScale>
    </cfRule>
  </conditionalFormatting>
  <conditionalFormatting sqref="T2:T3">
    <cfRule type="colorScale" priority="2217">
      <colorScale>
        <cfvo type="min"/>
        <cfvo type="percentile" val="50"/>
        <cfvo type="max"/>
        <color rgb="FFF8696B"/>
        <color rgb="FFFCFCFF"/>
        <color rgb="FF63BE7B"/>
      </colorScale>
    </cfRule>
    <cfRule type="colorScale" priority="2218">
      <colorScale>
        <cfvo type="min"/>
        <cfvo type="percentile" val="50"/>
        <cfvo type="max"/>
        <color rgb="FFF8696B"/>
        <color rgb="FFFCFCFF"/>
        <color rgb="FF63BE7B"/>
      </colorScale>
    </cfRule>
    <cfRule type="colorScale" priority="2216">
      <colorScale>
        <cfvo type="min"/>
        <cfvo type="max"/>
        <color rgb="FFFCFCFF"/>
        <color rgb="FF63BE7B"/>
      </colorScale>
    </cfRule>
    <cfRule type="colorScale" priority="2219">
      <colorScale>
        <cfvo type="min"/>
        <cfvo type="max"/>
        <color rgb="FFFCFCFF"/>
        <color rgb="FF63BE7B"/>
      </colorScale>
    </cfRule>
    <cfRule type="colorScale" priority="2072">
      <colorScale>
        <cfvo type="min"/>
        <cfvo type="max"/>
        <color rgb="FFFCFCFF"/>
        <color rgb="FF63BE7B"/>
      </colorScale>
    </cfRule>
    <cfRule type="colorScale" priority="2073">
      <colorScale>
        <cfvo type="min"/>
        <cfvo type="max"/>
        <color rgb="FFFFEF9C"/>
        <color rgb="FF63BE7B"/>
      </colorScale>
    </cfRule>
    <cfRule type="colorScale" priority="2074">
      <colorScale>
        <cfvo type="min"/>
        <cfvo type="max"/>
        <color rgb="FFFFEF9C"/>
        <color rgb="FF63BE7B"/>
      </colorScale>
    </cfRule>
    <cfRule type="colorScale" priority="2070">
      <colorScale>
        <cfvo type="min"/>
        <cfvo type="percentile" val="50"/>
        <cfvo type="max"/>
        <color rgb="FFF8696B"/>
        <color rgb="FFFCFCFF"/>
        <color rgb="FF63BE7B"/>
      </colorScale>
    </cfRule>
    <cfRule type="colorScale" priority="2071">
      <colorScale>
        <cfvo type="min"/>
        <cfvo type="max"/>
        <color rgb="FFFCFCFF"/>
        <color rgb="FF63BE7B"/>
      </colorScale>
    </cfRule>
  </conditionalFormatting>
  <conditionalFormatting sqref="T2:T4">
    <cfRule type="colorScale" priority="2255">
      <colorScale>
        <cfvo type="min"/>
        <cfvo type="percentile" val="50"/>
        <cfvo type="max"/>
        <color rgb="FFF8696B"/>
        <color rgb="FFFCFCFF"/>
        <color rgb="FF63BE7B"/>
      </colorScale>
    </cfRule>
    <cfRule type="colorScale" priority="2397">
      <colorScale>
        <cfvo type="min"/>
        <cfvo type="max"/>
        <color rgb="FFFCFCFF"/>
        <color rgb="FF63BE7B"/>
      </colorScale>
    </cfRule>
  </conditionalFormatting>
  <conditionalFormatting sqref="T2:T18">
    <cfRule type="colorScale" priority="340">
      <colorScale>
        <cfvo type="min"/>
        <cfvo type="max"/>
        <color rgb="FFFCFCFF"/>
        <color rgb="FF63BE7B"/>
      </colorScale>
    </cfRule>
  </conditionalFormatting>
  <conditionalFormatting sqref="T2:T19">
    <cfRule type="colorScale" priority="4">
      <colorScale>
        <cfvo type="min"/>
        <cfvo type="percentile" val="50"/>
        <cfvo type="max"/>
        <color rgb="FFF8696B"/>
        <color rgb="FFFCFCFF"/>
        <color rgb="FF63BE7B"/>
      </colorScale>
    </cfRule>
  </conditionalFormatting>
  <conditionalFormatting sqref="T4">
    <cfRule type="colorScale" priority="2011">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1912">
      <colorScale>
        <cfvo type="min"/>
        <cfvo type="max"/>
        <color rgb="FFFFEF9C"/>
        <color rgb="FF63BE7B"/>
      </colorScale>
    </cfRule>
    <cfRule type="colorScale" priority="2008">
      <colorScale>
        <cfvo type="min"/>
        <cfvo type="max"/>
        <color rgb="FFFCFCFF"/>
        <color rgb="FF63BE7B"/>
      </colorScale>
    </cfRule>
    <cfRule type="colorScale" priority="2007">
      <colorScale>
        <cfvo type="min"/>
        <cfvo type="max"/>
        <color rgb="FFFCFCFF"/>
        <color rgb="FF63BE7B"/>
      </colorScale>
    </cfRule>
    <cfRule type="colorScale" priority="2006">
      <colorScale>
        <cfvo type="min"/>
        <cfvo type="max"/>
        <color rgb="FFFCFCFF"/>
        <color rgb="FF63BE7B"/>
      </colorScale>
    </cfRule>
    <cfRule type="colorScale" priority="2005">
      <colorScale>
        <cfvo type="min"/>
        <cfvo type="percentile" val="50"/>
        <cfvo type="max"/>
        <color rgb="FFF8696B"/>
        <color rgb="FFFCFCFF"/>
        <color rgb="FF63BE7B"/>
      </colorScale>
    </cfRule>
    <cfRule type="colorScale" priority="2009">
      <colorScale>
        <cfvo type="min"/>
        <cfvo type="max"/>
        <color rgb="FFFCFCFF"/>
        <color rgb="FF63BE7B"/>
      </colorScale>
    </cfRule>
  </conditionalFormatting>
  <conditionalFormatting sqref="T5">
    <cfRule type="colorScale" priority="1260">
      <colorScale>
        <cfvo type="min"/>
        <cfvo type="percentile" val="50"/>
        <cfvo type="max"/>
        <color rgb="FFF8696B"/>
        <color rgb="FFFCFCFF"/>
        <color rgb="FF63BE7B"/>
      </colorScale>
    </cfRule>
    <cfRule type="colorScale" priority="1244">
      <colorScale>
        <cfvo type="min"/>
        <cfvo type="percentile" val="50"/>
        <cfvo type="max"/>
        <color rgb="FFF8696B"/>
        <color rgb="FFFCFCFF"/>
        <color rgb="FF63BE7B"/>
      </colorScale>
    </cfRule>
    <cfRule type="colorScale" priority="1219">
      <colorScale>
        <cfvo type="min"/>
        <cfvo type="max"/>
        <color rgb="FFFFEF9C"/>
        <color rgb="FF63BE7B"/>
      </colorScale>
    </cfRule>
    <cfRule type="colorScale" priority="1218">
      <colorScale>
        <cfvo type="min"/>
        <cfvo type="max"/>
        <color rgb="FFFFEF9C"/>
        <color rgb="FF63BE7B"/>
      </colorScale>
    </cfRule>
    <cfRule type="colorScale" priority="1217">
      <colorScale>
        <cfvo type="min"/>
        <cfvo type="max"/>
        <color rgb="FFFCFCFF"/>
        <color rgb="FF63BE7B"/>
      </colorScale>
    </cfRule>
    <cfRule type="colorScale" priority="1216">
      <colorScale>
        <cfvo type="min"/>
        <cfvo type="percentile" val="50"/>
        <cfvo type="max"/>
        <color rgb="FFF8696B"/>
        <color rgb="FFFCFCFF"/>
        <color rgb="FF63BE7B"/>
      </colorScale>
    </cfRule>
    <cfRule type="colorScale" priority="1215">
      <colorScale>
        <cfvo type="min"/>
        <cfvo type="max"/>
        <color rgb="FFFCFCFF"/>
        <color rgb="FF63BE7B"/>
      </colorScale>
    </cfRule>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onditionalFormatting>
  <conditionalFormatting sqref="T6">
    <cfRule type="colorScale" priority="1052">
      <colorScale>
        <cfvo type="min"/>
        <cfvo type="max"/>
        <color rgb="FFFCFCFF"/>
        <color rgb="FF63BE7B"/>
      </colorScale>
    </cfRule>
    <cfRule type="colorScale" priority="1051">
      <colorScale>
        <cfvo type="min"/>
        <cfvo type="max"/>
        <color rgb="FFFCFCFF"/>
        <color rgb="FF63BE7B"/>
      </colorScale>
    </cfRule>
    <cfRule type="colorScale" priority="1093">
      <colorScale>
        <cfvo type="min"/>
        <cfvo type="percentile" val="50"/>
        <cfvo type="max"/>
        <color rgb="FFF8696B"/>
        <color rgb="FFFCFCFF"/>
        <color rgb="FF63BE7B"/>
      </colorScale>
    </cfRule>
    <cfRule type="colorScale" priority="1050">
      <colorScale>
        <cfvo type="min"/>
        <cfvo type="percentile" val="50"/>
        <cfvo type="max"/>
        <color rgb="FFF8696B"/>
        <color rgb="FFFCFCFF"/>
        <color rgb="FF63BE7B"/>
      </colorScale>
    </cfRule>
    <cfRule type="colorScale" priority="1056">
      <colorScale>
        <cfvo type="min"/>
        <cfvo type="max"/>
        <color rgb="FFFFEF9C"/>
        <color rgb="FF63BE7B"/>
      </colorScale>
    </cfRule>
    <cfRule type="colorScale" priority="1077">
      <colorScale>
        <cfvo type="min"/>
        <cfvo type="percentile" val="50"/>
        <cfvo type="max"/>
        <color rgb="FFF8696B"/>
        <color rgb="FFFCFCFF"/>
        <color rgb="FF63BE7B"/>
      </colorScale>
    </cfRule>
    <cfRule type="colorScale" priority="1055">
      <colorScale>
        <cfvo type="min"/>
        <cfvo type="max"/>
        <color rgb="FFFFEF9C"/>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CFCFF"/>
        <color rgb="FF63BE7B"/>
      </colorScale>
    </cfRule>
  </conditionalFormatting>
  <conditionalFormatting sqref="T7:T18">
    <cfRule type="colorScale" priority="876">
      <colorScale>
        <cfvo type="min"/>
        <cfvo type="max"/>
        <color rgb="FFFCFCFF"/>
        <color rgb="FF63BE7B"/>
      </colorScale>
    </cfRule>
    <cfRule type="colorScale" priority="931">
      <colorScale>
        <cfvo type="min"/>
        <cfvo type="percentile" val="50"/>
        <cfvo type="max"/>
        <color rgb="FFF8696B"/>
        <color rgb="FFFCFCFF"/>
        <color rgb="FF63BE7B"/>
      </colorScale>
    </cfRule>
    <cfRule type="colorScale" priority="831">
      <colorScale>
        <cfvo type="min"/>
        <cfvo type="max"/>
        <color rgb="FFFCFCFF"/>
        <color rgb="FF63BE7B"/>
      </colorScale>
    </cfRule>
    <cfRule type="colorScale" priority="835">
      <colorScale>
        <cfvo type="min"/>
        <cfvo type="percentile" val="50"/>
        <cfvo type="max"/>
        <color rgb="FFF8696B"/>
        <color rgb="FFFCFCFF"/>
        <color rgb="FF63BE7B"/>
      </colorScale>
    </cfRule>
    <cfRule type="colorScale" priority="830">
      <colorScale>
        <cfvo type="min"/>
        <cfvo type="percentile" val="50"/>
        <cfvo type="max"/>
        <color rgb="FFF8696B"/>
        <color rgb="FFFCFCFF"/>
        <color rgb="FF63BE7B"/>
      </colorScale>
    </cfRule>
    <cfRule type="colorScale" priority="764">
      <colorScale>
        <cfvo type="min"/>
        <cfvo type="max"/>
        <color rgb="FFFFEF9C"/>
        <color rgb="FF63BE7B"/>
      </colorScale>
    </cfRule>
    <cfRule type="colorScale" priority="906">
      <colorScale>
        <cfvo type="min"/>
        <cfvo type="percentile" val="50"/>
        <cfvo type="max"/>
        <color rgb="FFF8696B"/>
        <color rgb="FFFCFCFF"/>
        <color rgb="FF63BE7B"/>
      </colorScale>
    </cfRule>
    <cfRule type="colorScale" priority="833">
      <colorScale>
        <cfvo type="min"/>
        <cfvo type="max"/>
        <color rgb="FFFCFCFF"/>
        <color rgb="FF63BE7B"/>
      </colorScale>
    </cfRule>
    <cfRule type="colorScale" priority="832">
      <colorScale>
        <cfvo type="min"/>
        <cfvo type="max"/>
        <color rgb="FFFCFCFF"/>
        <color rgb="FF63BE7B"/>
      </colorScale>
    </cfRule>
    <cfRule type="colorScale" priority="834">
      <colorScale>
        <cfvo type="min"/>
        <cfvo type="max"/>
        <color rgb="FFFCFCFF"/>
        <color rgb="FF63BE7B"/>
      </colorScale>
    </cfRule>
  </conditionalFormatting>
  <conditionalFormatting sqref="T19">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46">
      <colorScale>
        <cfvo type="min"/>
        <cfvo type="max"/>
        <color rgb="FFFCFCFF"/>
        <color rgb="FF63BE7B"/>
      </colorScale>
    </cfRule>
    <cfRule type="colorScale" priority="245">
      <colorScale>
        <cfvo type="min"/>
        <cfvo type="max"/>
        <color rgb="FFFCFCFF"/>
        <color rgb="FF63BE7B"/>
      </colorScale>
    </cfRule>
    <cfRule type="colorScale" priority="244">
      <colorScale>
        <cfvo type="min"/>
        <cfvo type="max"/>
        <color rgb="FFFCFCFF"/>
        <color rgb="FF63BE7B"/>
      </colorScale>
    </cfRule>
    <cfRule type="colorScale" priority="220">
      <colorScale>
        <cfvo type="min"/>
        <cfvo type="max"/>
        <color rgb="FFFFEF9C"/>
        <color rgb="FF63BE7B"/>
      </colorScale>
    </cfRule>
    <cfRule type="colorScale" priority="243">
      <colorScale>
        <cfvo type="min"/>
        <cfvo type="percentile" val="50"/>
        <cfvo type="max"/>
        <color rgb="FFF8696B"/>
        <color rgb="FFFCFCFF"/>
        <color rgb="FF63BE7B"/>
      </colorScale>
    </cfRule>
    <cfRule type="colorScale" priority="292">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307">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U2:U3 W2:W3">
    <cfRule type="colorScale" priority="2078">
      <colorScale>
        <cfvo type="min"/>
        <cfvo type="max"/>
        <color rgb="FFFFEF9C"/>
        <color rgb="FF63BE7B"/>
      </colorScale>
    </cfRule>
    <cfRule type="colorScale" priority="2077">
      <colorScale>
        <cfvo type="min"/>
        <cfvo type="max"/>
        <color rgb="FFFFEF9C"/>
        <color rgb="FF63BE7B"/>
      </colorScale>
    </cfRule>
  </conditionalFormatting>
  <conditionalFormatting sqref="U2:U3">
    <cfRule type="colorScale" priority="2076">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1">
      <colorScale>
        <cfvo type="min"/>
        <cfvo type="percentile" val="50"/>
        <cfvo type="max"/>
        <color rgb="FFF8696B"/>
        <color rgb="FFFCFCFF"/>
        <color rgb="FF63BE7B"/>
      </colorScale>
    </cfRule>
    <cfRule type="colorScale" priority="2075">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U2:U4">
    <cfRule type="colorScale" priority="2103">
      <colorScale>
        <cfvo type="min"/>
        <cfvo type="percentile" val="50"/>
        <cfvo type="max"/>
        <color rgb="FFF8696B"/>
        <color rgb="FFFCFCFF"/>
        <color rgb="FF63BE7B"/>
      </colorScale>
    </cfRule>
    <cfRule type="colorScale" priority="2398">
      <colorScale>
        <cfvo type="min"/>
        <cfvo type="max"/>
        <color rgb="FFFCFCFF"/>
        <color rgb="FF63BE7B"/>
      </colorScale>
    </cfRule>
  </conditionalFormatting>
  <conditionalFormatting sqref="U2:U18">
    <cfRule type="colorScale" priority="339">
      <colorScale>
        <cfvo type="min"/>
        <cfvo type="percentile" val="50"/>
        <cfvo type="max"/>
        <color rgb="FFF8696B"/>
        <color rgb="FFFCFCFF"/>
        <color rgb="FF63BE7B"/>
      </colorScale>
    </cfRule>
  </conditionalFormatting>
  <conditionalFormatting sqref="U2:U19">
    <cfRule type="colorScale" priority="3">
      <colorScale>
        <cfvo type="min"/>
        <cfvo type="percentile" val="50"/>
        <cfvo type="max"/>
        <color rgb="FFF8696B"/>
        <color rgb="FFFCFCFF"/>
        <color rgb="FF63BE7B"/>
      </colorScale>
    </cfRule>
  </conditionalFormatting>
  <conditionalFormatting sqref="U4">
    <cfRule type="colorScale" priority="2013">
      <colorScale>
        <cfvo type="min"/>
        <cfvo type="max"/>
        <color rgb="FFFCFCFF"/>
        <color rgb="FF63BE7B"/>
      </colorScale>
    </cfRule>
    <cfRule type="colorScale" priority="2012">
      <colorScale>
        <cfvo type="min"/>
        <cfvo type="percentile" val="50"/>
        <cfvo type="max"/>
        <color rgb="FFF8696B"/>
        <color rgb="FFFCFCFF"/>
        <color rgb="FF63BE7B"/>
      </colorScale>
    </cfRule>
    <cfRule type="colorScale" priority="2031">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U5 W5">
    <cfRule type="colorScale" priority="1225">
      <colorScale>
        <cfvo type="min"/>
        <cfvo type="max"/>
        <color rgb="FFFFEF9C"/>
        <color rgb="FF63BE7B"/>
      </colorScale>
    </cfRule>
    <cfRule type="colorScale" priority="1224">
      <colorScale>
        <cfvo type="min"/>
        <cfvo type="max"/>
        <color rgb="FFFFEF9C"/>
        <color rgb="FF63BE7B"/>
      </colorScale>
    </cfRule>
  </conditionalFormatting>
  <conditionalFormatting sqref="U5">
    <cfRule type="colorScale" priority="1221">
      <colorScale>
        <cfvo type="min"/>
        <cfvo type="max"/>
        <color rgb="FFFCFCFF"/>
        <color rgb="FF63BE7B"/>
      </colorScale>
    </cfRule>
    <cfRule type="colorScale" priority="1220">
      <colorScale>
        <cfvo type="min"/>
        <cfvo type="percentile" val="50"/>
        <cfvo type="max"/>
        <color rgb="FFF8696B"/>
        <color rgb="FFFCFCFF"/>
        <color rgb="FF63BE7B"/>
      </colorScale>
    </cfRule>
    <cfRule type="colorScale" priority="1222">
      <colorScale>
        <cfvo type="min"/>
        <cfvo type="percentile" val="50"/>
        <cfvo type="max"/>
        <color rgb="FFF8696B"/>
        <color rgb="FFFCFCFF"/>
        <color rgb="FF63BE7B"/>
      </colorScale>
    </cfRule>
    <cfRule type="colorScale" priority="1223">
      <colorScale>
        <cfvo type="min"/>
        <cfvo type="max"/>
        <color rgb="FFFCFCFF"/>
        <color rgb="FF63BE7B"/>
      </colorScale>
    </cfRule>
    <cfRule type="colorScale" priority="1261">
      <colorScale>
        <cfvo type="min"/>
        <cfvo type="percentile" val="50"/>
        <cfvo type="max"/>
        <color rgb="FFF8696B"/>
        <color rgb="FFFCFCFF"/>
        <color rgb="FF63BE7B"/>
      </colorScale>
    </cfRule>
  </conditionalFormatting>
  <conditionalFormatting sqref="U6 W6">
    <cfRule type="colorScale" priority="1062">
      <colorScale>
        <cfvo type="min"/>
        <cfvo type="max"/>
        <color rgb="FFFFEF9C"/>
        <color rgb="FF63BE7B"/>
      </colorScale>
    </cfRule>
    <cfRule type="colorScale" priority="1061">
      <colorScale>
        <cfvo type="min"/>
        <cfvo type="max"/>
        <color rgb="FFFFEF9C"/>
        <color rgb="FF63BE7B"/>
      </colorScale>
    </cfRule>
  </conditionalFormatting>
  <conditionalFormatting sqref="U6">
    <cfRule type="colorScale" priority="1094">
      <colorScale>
        <cfvo type="min"/>
        <cfvo type="percentile" val="50"/>
        <cfvo type="max"/>
        <color rgb="FFF8696B"/>
        <color rgb="FFFCFCFF"/>
        <color rgb="FF63BE7B"/>
      </colorScale>
    </cfRule>
    <cfRule type="colorScale" priority="1060">
      <colorScale>
        <cfvo type="min"/>
        <cfvo type="max"/>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max"/>
        <color rgb="FFFCFCFF"/>
        <color rgb="FF63BE7B"/>
      </colorScale>
    </cfRule>
    <cfRule type="colorScale" priority="1059">
      <colorScale>
        <cfvo type="min"/>
        <cfvo type="percentile" val="50"/>
        <cfvo type="max"/>
        <color rgb="FFF8696B"/>
        <color rgb="FFFCFCFF"/>
        <color rgb="FF63BE7B"/>
      </colorScale>
    </cfRule>
  </conditionalFormatting>
  <conditionalFormatting sqref="U7:U18">
    <cfRule type="colorScale" priority="837">
      <colorScale>
        <cfvo type="min"/>
        <cfvo type="max"/>
        <color rgb="FFFCFCFF"/>
        <color rgb="FF63BE7B"/>
      </colorScale>
    </cfRule>
    <cfRule type="colorScale" priority="838">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932">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fRule type="colorScale" priority="877">
      <colorScale>
        <cfvo type="min"/>
        <cfvo type="max"/>
        <color rgb="FFFCFCFF"/>
        <color rgb="FF63BE7B"/>
      </colorScale>
    </cfRule>
  </conditionalFormatting>
  <conditionalFormatting sqref="U19 W19">
    <cfRule type="colorScale" priority="221">
      <colorScale>
        <cfvo type="min"/>
        <cfvo type="max"/>
        <color rgb="FFFFEF9C"/>
        <color rgb="FF63BE7B"/>
      </colorScale>
    </cfRule>
  </conditionalFormatting>
  <conditionalFormatting sqref="U19">
    <cfRule type="colorScale" priority="247">
      <colorScale>
        <cfvo type="min"/>
        <cfvo type="percentile" val="50"/>
        <cfvo type="max"/>
        <color rgb="FFF8696B"/>
        <color rgb="FFFCFCFF"/>
        <color rgb="FF63BE7B"/>
      </colorScale>
    </cfRule>
    <cfRule type="colorScale" priority="227">
      <colorScale>
        <cfvo type="min"/>
        <cfvo type="max"/>
        <color rgb="FFFCFCFF"/>
        <color rgb="FF63BE7B"/>
      </colorScale>
    </cfRule>
    <cfRule type="colorScale" priority="248">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211">
      <colorScale>
        <cfvo type="min"/>
        <cfvo type="max"/>
        <color rgb="FFFFEF9C"/>
        <color rgb="FF63BE7B"/>
      </colorScale>
    </cfRule>
  </conditionalFormatting>
  <conditionalFormatting sqref="U4:W4">
    <cfRule type="colorScale" priority="2017">
      <colorScale>
        <cfvo type="min"/>
        <cfvo type="max"/>
        <color rgb="FFFFEF9C"/>
        <color rgb="FF63BE7B"/>
      </colorScale>
    </cfRule>
    <cfRule type="colorScale" priority="2018">
      <colorScale>
        <cfvo type="min"/>
        <cfvo type="max"/>
        <color rgb="FFFFEF9C"/>
        <color rgb="FF63BE7B"/>
      </colorScale>
    </cfRule>
  </conditionalFormatting>
  <conditionalFormatting sqref="U7:W9">
    <cfRule type="colorScale" priority="752">
      <colorScale>
        <cfvo type="min"/>
        <cfvo type="max"/>
        <color rgb="FFFFEF9C"/>
        <color rgb="FF63BE7B"/>
      </colorScale>
    </cfRule>
    <cfRule type="colorScale" priority="767">
      <colorScale>
        <cfvo type="min"/>
        <cfvo type="max"/>
        <color rgb="FFFFEF9C"/>
        <color rgb="FF63BE7B"/>
      </colorScale>
    </cfRule>
  </conditionalFormatting>
  <conditionalFormatting sqref="U10:W10">
    <cfRule type="colorScale" priority="709">
      <colorScale>
        <cfvo type="min"/>
        <cfvo type="max"/>
        <color rgb="FFFFEF9C"/>
        <color rgb="FF63BE7B"/>
      </colorScale>
    </cfRule>
    <cfRule type="colorScale" priority="712">
      <colorScale>
        <cfvo type="min"/>
        <cfvo type="max"/>
        <color rgb="FFFFEF9C"/>
        <color rgb="FF63BE7B"/>
      </colorScale>
    </cfRule>
  </conditionalFormatting>
  <conditionalFormatting sqref="U11:W11">
    <cfRule type="colorScale" priority="689">
      <colorScale>
        <cfvo type="min"/>
        <cfvo type="max"/>
        <color rgb="FFFFEF9C"/>
        <color rgb="FF63BE7B"/>
      </colorScale>
    </cfRule>
    <cfRule type="colorScale" priority="692">
      <colorScale>
        <cfvo type="min"/>
        <cfvo type="max"/>
        <color rgb="FFFFEF9C"/>
        <color rgb="FF63BE7B"/>
      </colorScale>
    </cfRule>
  </conditionalFormatting>
  <conditionalFormatting sqref="U12:W12">
    <cfRule type="colorScale" priority="672">
      <colorScale>
        <cfvo type="min"/>
        <cfvo type="max"/>
        <color rgb="FFFFEF9C"/>
        <color rgb="FF63BE7B"/>
      </colorScale>
    </cfRule>
    <cfRule type="colorScale" priority="669">
      <colorScale>
        <cfvo type="min"/>
        <cfvo type="max"/>
        <color rgb="FFFFEF9C"/>
        <color rgb="FF63BE7B"/>
      </colorScale>
    </cfRule>
  </conditionalFormatting>
  <conditionalFormatting sqref="U13:W13">
    <cfRule type="colorScale" priority="649">
      <colorScale>
        <cfvo type="min"/>
        <cfvo type="max"/>
        <color rgb="FFFFEF9C"/>
        <color rgb="FF63BE7B"/>
      </colorScale>
    </cfRule>
    <cfRule type="colorScale" priority="652">
      <colorScale>
        <cfvo type="min"/>
        <cfvo type="max"/>
        <color rgb="FFFFEF9C"/>
        <color rgb="FF63BE7B"/>
      </colorScale>
    </cfRule>
  </conditionalFormatting>
  <conditionalFormatting sqref="U14:W14">
    <cfRule type="colorScale" priority="632">
      <colorScale>
        <cfvo type="min"/>
        <cfvo type="max"/>
        <color rgb="FFFFEF9C"/>
        <color rgb="FF63BE7B"/>
      </colorScale>
    </cfRule>
    <cfRule type="colorScale" priority="629">
      <colorScale>
        <cfvo type="min"/>
        <cfvo type="max"/>
        <color rgb="FFFFEF9C"/>
        <color rgb="FF63BE7B"/>
      </colorScale>
    </cfRule>
  </conditionalFormatting>
  <conditionalFormatting sqref="U15:W15">
    <cfRule type="colorScale" priority="612">
      <colorScale>
        <cfvo type="min"/>
        <cfvo type="max"/>
        <color rgb="FFFFEF9C"/>
        <color rgb="FF63BE7B"/>
      </colorScale>
    </cfRule>
    <cfRule type="colorScale" priority="609">
      <colorScale>
        <cfvo type="min"/>
        <cfvo type="max"/>
        <color rgb="FFFFEF9C"/>
        <color rgb="FF63BE7B"/>
      </colorScale>
    </cfRule>
  </conditionalFormatting>
  <conditionalFormatting sqref="U16:W16">
    <cfRule type="colorScale" priority="571">
      <colorScale>
        <cfvo type="min"/>
        <cfvo type="max"/>
        <color rgb="FFFFEF9C"/>
        <color rgb="FF63BE7B"/>
      </colorScale>
    </cfRule>
    <cfRule type="colorScale" priority="568">
      <colorScale>
        <cfvo type="min"/>
        <cfvo type="max"/>
        <color rgb="FFFFEF9C"/>
        <color rgb="FF63BE7B"/>
      </colorScale>
    </cfRule>
  </conditionalFormatting>
  <conditionalFormatting sqref="U17:W17">
    <cfRule type="colorScale" priority="548">
      <colorScale>
        <cfvo type="min"/>
        <cfvo type="max"/>
        <color rgb="FFFFEF9C"/>
        <color rgb="FF63BE7B"/>
      </colorScale>
    </cfRule>
    <cfRule type="colorScale" priority="551">
      <colorScale>
        <cfvo type="min"/>
        <cfvo type="max"/>
        <color rgb="FFFFEF9C"/>
        <color rgb="FF63BE7B"/>
      </colorScale>
    </cfRule>
  </conditionalFormatting>
  <conditionalFormatting sqref="U18:W18">
    <cfRule type="colorScale" priority="372">
      <colorScale>
        <cfvo type="min"/>
        <cfvo type="max"/>
        <color rgb="FFFFEF9C"/>
        <color rgb="FF63BE7B"/>
      </colorScale>
    </cfRule>
    <cfRule type="colorScale" priority="369">
      <colorScale>
        <cfvo type="min"/>
        <cfvo type="max"/>
        <color rgb="FFFFEF9C"/>
        <color rgb="FF63BE7B"/>
      </colorScale>
    </cfRule>
  </conditionalFormatting>
  <conditionalFormatting sqref="V2:V3">
    <cfRule type="colorScale" priority="2226">
      <colorScale>
        <cfvo type="min"/>
        <cfvo type="max"/>
        <color rgb="FF63BE7B"/>
        <color rgb="FFFCFCFF"/>
      </colorScale>
    </cfRule>
    <cfRule type="colorScale" priority="1812">
      <colorScale>
        <cfvo type="min"/>
        <cfvo type="max"/>
        <color rgb="FFFFEF9C"/>
        <color rgb="FF63BE7B"/>
      </colorScale>
    </cfRule>
    <cfRule type="colorScale" priority="2225">
      <colorScale>
        <cfvo type="min"/>
        <cfvo type="percentile" val="50"/>
        <cfvo type="max"/>
        <color rgb="FF63BE7B"/>
        <color rgb="FFFCFCFF"/>
        <color rgb="FFF8696B"/>
      </colorScale>
    </cfRule>
    <cfRule type="colorScale" priority="2228">
      <colorScale>
        <cfvo type="min"/>
        <cfvo type="max"/>
        <color rgb="FFFFEF9C"/>
        <color rgb="FF63BE7B"/>
      </colorScale>
    </cfRule>
    <cfRule type="colorScale" priority="2229">
      <colorScale>
        <cfvo type="min"/>
        <cfvo type="max"/>
        <color rgb="FFFFEF9C"/>
        <color rgb="FF63BE7B"/>
      </colorScale>
    </cfRule>
    <cfRule type="colorScale" priority="2230">
      <colorScale>
        <cfvo type="min"/>
        <cfvo type="max"/>
        <color rgb="FFFFEF9C"/>
        <color rgb="FF63BE7B"/>
      </colorScale>
    </cfRule>
    <cfRule type="colorScale" priority="2224">
      <colorScale>
        <cfvo type="min"/>
        <cfvo type="percentile" val="50"/>
        <cfvo type="max"/>
        <color rgb="FF63BE7B"/>
        <color rgb="FFFCFCFF"/>
        <color rgb="FFF8696B"/>
      </colorScale>
    </cfRule>
    <cfRule type="colorScale" priority="2223">
      <colorScale>
        <cfvo type="min"/>
        <cfvo type="max"/>
        <color rgb="FFFFEF9C"/>
        <color rgb="FF63BE7B"/>
      </colorScale>
    </cfRule>
    <cfRule type="colorScale" priority="2231">
      <colorScale>
        <cfvo type="min"/>
        <cfvo type="percentile" val="50"/>
        <cfvo type="max"/>
        <color rgb="FF63BE7B"/>
        <color rgb="FFFCFCFF"/>
        <color rgb="FFF8696B"/>
      </colorScale>
    </cfRule>
    <cfRule type="colorScale" priority="2227">
      <colorScale>
        <cfvo type="min"/>
        <cfvo type="percentile" val="50"/>
        <cfvo type="max"/>
        <color rgb="FF63BE7B"/>
        <color rgb="FFFCFCFF"/>
        <color rgb="FFF8696B"/>
      </colorScale>
    </cfRule>
    <cfRule type="colorScale" priority="1811">
      <colorScale>
        <cfvo type="min"/>
        <cfvo type="max"/>
        <color rgb="FFFFEF9C"/>
        <color rgb="FF63BE7B"/>
      </colorScale>
    </cfRule>
  </conditionalFormatting>
  <conditionalFormatting sqref="V2:V4">
    <cfRule type="colorScale" priority="2399">
      <colorScale>
        <cfvo type="min"/>
        <cfvo type="percentile" val="50"/>
        <cfvo type="max"/>
        <color rgb="FF63BE7B"/>
        <color rgb="FFFCFCFF"/>
        <color rgb="FFF8696B"/>
      </colorScale>
    </cfRule>
    <cfRule type="colorScale" priority="2256">
      <colorScale>
        <cfvo type="min"/>
        <cfvo type="percentile" val="50"/>
        <cfvo type="max"/>
        <color rgb="FF63BE7B"/>
        <color rgb="FFFCFCFF"/>
        <color rgb="FFF8696B"/>
      </colorScale>
    </cfRule>
  </conditionalFormatting>
  <conditionalFormatting sqref="V2:V18">
    <cfRule type="colorScale" priority="338">
      <colorScale>
        <cfvo type="min"/>
        <cfvo type="percentile" val="50"/>
        <cfvo type="max"/>
        <color rgb="FF63BE7B"/>
        <color rgb="FFFCFCFF"/>
        <color rgb="FFF8696B"/>
      </colorScale>
    </cfRule>
  </conditionalFormatting>
  <conditionalFormatting sqref="V2:V19">
    <cfRule type="colorScale" priority="2">
      <colorScale>
        <cfvo type="min"/>
        <cfvo type="percentile" val="50"/>
        <cfvo type="max"/>
        <color rgb="FF63BE7B"/>
        <color rgb="FFFCFCFF"/>
        <color rgb="FFF8696B"/>
      </colorScale>
    </cfRule>
  </conditionalFormatting>
  <conditionalFormatting sqref="V4">
    <cfRule type="colorScale" priority="2019">
      <colorScale>
        <cfvo type="min"/>
        <cfvo type="percentile" val="50"/>
        <cfvo type="max"/>
        <color rgb="FF63BE7B"/>
        <color rgb="FFFCFCFF"/>
        <color rgb="FFF8696B"/>
      </colorScale>
    </cfRule>
    <cfRule type="colorScale" priority="2021">
      <colorScale>
        <cfvo type="min"/>
        <cfvo type="max"/>
        <color rgb="FF63BE7B"/>
        <color rgb="FFFCFCFF"/>
      </colorScale>
    </cfRule>
    <cfRule type="colorScale" priority="2022">
      <colorScale>
        <cfvo type="min"/>
        <cfvo type="percentile" val="50"/>
        <cfvo type="max"/>
        <color rgb="FF63BE7B"/>
        <color rgb="FFFCFCFF"/>
        <color rgb="FFF8696B"/>
      </colorScale>
    </cfRule>
    <cfRule type="colorScale" priority="2020">
      <colorScale>
        <cfvo type="min"/>
        <cfvo type="percentile" val="50"/>
        <cfvo type="max"/>
        <color rgb="FF63BE7B"/>
        <color rgb="FFFCFCFF"/>
        <color rgb="FFF8696B"/>
      </colorScale>
    </cfRule>
    <cfRule type="colorScale" priority="2023">
      <colorScale>
        <cfvo type="min"/>
        <cfvo type="percentile" val="50"/>
        <cfvo type="max"/>
        <color rgb="FF63BE7B"/>
        <color rgb="FFFCFCFF"/>
        <color rgb="FFF8696B"/>
      </colorScale>
    </cfRule>
  </conditionalFormatting>
  <conditionalFormatting sqref="V5">
    <cfRule type="colorScale" priority="1227">
      <colorScale>
        <cfvo type="min"/>
        <cfvo type="percentile" val="50"/>
        <cfvo type="max"/>
        <color rgb="FF63BE7B"/>
        <color rgb="FFFCFCFF"/>
        <color rgb="FFF8696B"/>
      </colorScale>
    </cfRule>
    <cfRule type="colorScale" priority="1228">
      <colorScale>
        <cfvo type="min"/>
        <cfvo type="percentile" val="50"/>
        <cfvo type="max"/>
        <color rgb="FF63BE7B"/>
        <color rgb="FFFCFCFF"/>
        <color rgb="FFF8696B"/>
      </colorScale>
    </cfRule>
    <cfRule type="colorScale" priority="1262">
      <colorScale>
        <cfvo type="min"/>
        <cfvo type="percentile" val="50"/>
        <cfvo type="max"/>
        <color rgb="FF63BE7B"/>
        <color rgb="FFFCFCFF"/>
        <color rgb="FFF8696B"/>
      </colorScale>
    </cfRule>
    <cfRule type="colorScale" priority="1229">
      <colorScale>
        <cfvo type="min"/>
        <cfvo type="max"/>
        <color rgb="FF63BE7B"/>
        <color rgb="FFFCFCFF"/>
      </colorScale>
    </cfRule>
    <cfRule type="colorScale" priority="1230">
      <colorScale>
        <cfvo type="min"/>
        <cfvo type="percentile" val="50"/>
        <cfvo type="max"/>
        <color rgb="FF63BE7B"/>
        <color rgb="FFFCFCFF"/>
        <color rgb="FFF8696B"/>
      </colorScale>
    </cfRule>
    <cfRule type="colorScale" priority="1231">
      <colorScale>
        <cfvo type="min"/>
        <cfvo type="max"/>
        <color rgb="FFFFEF9C"/>
        <color rgb="FF63BE7B"/>
      </colorScale>
    </cfRule>
    <cfRule type="colorScale" priority="1232">
      <colorScale>
        <cfvo type="min"/>
        <cfvo type="max"/>
        <color rgb="FFFFEF9C"/>
        <color rgb="FF63BE7B"/>
      </colorScale>
    </cfRule>
    <cfRule type="colorScale" priority="1226">
      <colorScale>
        <cfvo type="min"/>
        <cfvo type="max"/>
        <color rgb="FFFFEF9C"/>
        <color rgb="FF63BE7B"/>
      </colorScale>
    </cfRule>
    <cfRule type="colorScale" priority="1238">
      <colorScale>
        <cfvo type="min"/>
        <cfvo type="percentile" val="50"/>
        <cfvo type="max"/>
        <color rgb="FFF8696B"/>
        <color rgb="FFFFEB84"/>
        <color rgb="FF63BE7B"/>
      </colorScale>
    </cfRule>
    <cfRule type="colorScale" priority="1234">
      <colorScale>
        <cfvo type="min"/>
        <cfvo type="percentile" val="50"/>
        <cfvo type="max"/>
        <color rgb="FF63BE7B"/>
        <color rgb="FFFCFCFF"/>
        <color rgb="FFF8696B"/>
      </colorScale>
    </cfRule>
    <cfRule type="colorScale" priority="1235">
      <colorScale>
        <cfvo type="min"/>
        <cfvo type="max"/>
        <color rgb="FFFFEF9C"/>
        <color rgb="FF63BE7B"/>
      </colorScale>
    </cfRule>
    <cfRule type="colorScale" priority="1236">
      <colorScale>
        <cfvo type="min"/>
        <cfvo type="max"/>
        <color rgb="FFFFEF9C"/>
        <color rgb="FF63BE7B"/>
      </colorScale>
    </cfRule>
    <cfRule type="colorScale" priority="1237">
      <colorScale>
        <cfvo type="min"/>
        <cfvo type="percentile" val="50"/>
        <cfvo type="max"/>
        <color rgb="FFF8696B"/>
        <color rgb="FFFFEB84"/>
        <color rgb="FF63BE7B"/>
      </colorScale>
    </cfRule>
    <cfRule type="colorScale" priority="1233">
      <colorScale>
        <cfvo type="min"/>
        <cfvo type="max"/>
        <color rgb="FFFFEF9C"/>
        <color rgb="FF63BE7B"/>
      </colorScale>
    </cfRule>
  </conditionalFormatting>
  <conditionalFormatting sqref="V6">
    <cfRule type="colorScale" priority="1064">
      <colorScale>
        <cfvo type="min"/>
        <cfvo type="percentile" val="50"/>
        <cfvo type="max"/>
        <color rgb="FF63BE7B"/>
        <color rgb="FFFCFCFF"/>
        <color rgb="FFF8696B"/>
      </colorScale>
    </cfRule>
    <cfRule type="colorScale" priority="1095">
      <colorScale>
        <cfvo type="min"/>
        <cfvo type="percentile" val="50"/>
        <cfvo type="max"/>
        <color rgb="FF63BE7B"/>
        <color rgb="FFFCFCFF"/>
        <color rgb="FFF8696B"/>
      </colorScale>
    </cfRule>
    <cfRule type="colorScale" priority="1065">
      <colorScale>
        <cfvo type="min"/>
        <cfvo type="percentile" val="50"/>
        <cfvo type="max"/>
        <color rgb="FF63BE7B"/>
        <color rgb="FFFCFCFF"/>
        <color rgb="FFF8696B"/>
      </colorScale>
    </cfRule>
    <cfRule type="colorScale" priority="1066">
      <colorScale>
        <cfvo type="min"/>
        <cfvo type="max"/>
        <color rgb="FF63BE7B"/>
        <color rgb="FFFCFCFF"/>
      </colorScale>
    </cfRule>
    <cfRule type="colorScale" priority="1067">
      <colorScale>
        <cfvo type="min"/>
        <cfvo type="percentile" val="50"/>
        <cfvo type="max"/>
        <color rgb="FF63BE7B"/>
        <color rgb="FFFCFCFF"/>
        <color rgb="FFF8696B"/>
      </colorScale>
    </cfRule>
    <cfRule type="colorScale" priority="1068">
      <colorScale>
        <cfvo type="min"/>
        <cfvo type="max"/>
        <color rgb="FFFFEF9C"/>
        <color rgb="FF63BE7B"/>
      </colorScale>
    </cfRule>
    <cfRule type="colorScale" priority="1069">
      <colorScale>
        <cfvo type="min"/>
        <cfvo type="max"/>
        <color rgb="FFFFEF9C"/>
        <color rgb="FF63BE7B"/>
      </colorScale>
    </cfRule>
    <cfRule type="colorScale" priority="1070">
      <colorScale>
        <cfvo type="min"/>
        <cfvo type="max"/>
        <color rgb="FFFFEF9C"/>
        <color rgb="FF63BE7B"/>
      </colorScale>
    </cfRule>
    <cfRule type="colorScale" priority="1071">
      <colorScale>
        <cfvo type="min"/>
        <cfvo type="percentile" val="50"/>
        <cfvo type="max"/>
        <color rgb="FF63BE7B"/>
        <color rgb="FFFCFCFF"/>
        <color rgb="FFF8696B"/>
      </colorScale>
    </cfRule>
    <cfRule type="colorScale" priority="1063">
      <colorScale>
        <cfvo type="min"/>
        <cfvo type="max"/>
        <color rgb="FFFFEF9C"/>
        <color rgb="FF63BE7B"/>
      </colorScale>
    </cfRule>
    <cfRule type="colorScale" priority="946">
      <colorScale>
        <cfvo type="min"/>
        <cfvo type="max"/>
        <color rgb="FFFFEF9C"/>
        <color rgb="FF63BE7B"/>
      </colorScale>
    </cfRule>
  </conditionalFormatting>
  <conditionalFormatting sqref="V7:V18">
    <cfRule type="colorScale" priority="933">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fRule type="colorScale" priority="878">
      <colorScale>
        <cfvo type="min"/>
        <cfvo type="percentile" val="50"/>
        <cfvo type="max"/>
        <color rgb="FF63BE7B"/>
        <color rgb="FFFCFCFF"/>
        <color rgb="FFF8696B"/>
      </colorScale>
    </cfRule>
    <cfRule type="colorScale" priority="845">
      <colorScale>
        <cfvo type="min"/>
        <cfvo type="max"/>
        <color rgb="FFFFEF9C"/>
        <color rgb="FF63BE7B"/>
      </colorScale>
    </cfRule>
    <cfRule type="colorScale" priority="766">
      <colorScale>
        <cfvo type="min"/>
        <cfvo type="max"/>
        <color rgb="FFFFEF9C"/>
        <color rgb="FF63BE7B"/>
      </colorScale>
    </cfRule>
    <cfRule type="colorScale" priority="840">
      <colorScale>
        <cfvo type="min"/>
        <cfvo type="max"/>
        <color rgb="FFFFEF9C"/>
        <color rgb="FF63BE7B"/>
      </colorScale>
    </cfRule>
    <cfRule type="colorScale" priority="841">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43">
      <colorScale>
        <cfvo type="min"/>
        <cfvo type="max"/>
        <color rgb="FF63BE7B"/>
        <color rgb="FFFCFCFF"/>
      </colorScale>
    </cfRule>
    <cfRule type="colorScale" priority="844">
      <colorScale>
        <cfvo type="min"/>
        <cfvo type="percentile" val="50"/>
        <cfvo type="max"/>
        <color rgb="FF63BE7B"/>
        <color rgb="FFFCFCFF"/>
        <color rgb="FFF8696B"/>
      </colorScale>
    </cfRule>
  </conditionalFormatting>
  <conditionalFormatting sqref="V19">
    <cfRule type="colorScale" priority="198">
      <colorScale>
        <cfvo type="min"/>
        <cfvo type="max"/>
        <color rgb="FFFFEF9C"/>
        <color rgb="FF63BE7B"/>
      </colorScale>
    </cfRule>
    <cfRule type="colorScale" priority="200">
      <colorScale>
        <cfvo type="min"/>
        <cfvo type="max"/>
        <color rgb="FFFFEF9C"/>
        <color rgb="FF63BE7B"/>
      </colorScale>
    </cfRule>
    <cfRule type="colorScale" priority="304">
      <colorScale>
        <cfvo type="min"/>
        <cfvo type="percentile" val="50"/>
        <cfvo type="max"/>
        <color rgb="FF63BE7B"/>
        <color rgb="FFFCFCFF"/>
        <color rgb="FFF8696B"/>
      </colorScale>
    </cfRule>
    <cfRule type="colorScale" priority="22">
      <colorScale>
        <cfvo type="min"/>
        <cfvo type="percentile" val="50"/>
        <cfvo type="max"/>
        <color rgb="FF63BE7B"/>
        <color rgb="FFFCFCFF"/>
        <color rgb="FFF8696B"/>
      </colorScale>
    </cfRule>
    <cfRule type="colorScale" priority="202">
      <colorScale>
        <cfvo type="min"/>
        <cfvo type="max"/>
        <color rgb="FFFFEF9C"/>
        <color rgb="FF63BE7B"/>
      </colorScale>
    </cfRule>
    <cfRule type="colorScale" priority="201">
      <colorScale>
        <cfvo type="min"/>
        <cfvo type="max"/>
        <color rgb="FFFFEF9C"/>
        <color rgb="FF63BE7B"/>
      </colorScale>
    </cfRule>
    <cfRule type="colorScale" priority="199">
      <colorScale>
        <cfvo type="min"/>
        <cfvo type="max"/>
        <color rgb="FFFFEF9C"/>
        <color rgb="FF63BE7B"/>
      </colorScale>
    </cfRule>
    <cfRule type="colorScale" priority="197">
      <colorScale>
        <cfvo type="min"/>
        <cfvo type="max"/>
        <color rgb="FFFFEF9C"/>
        <color rgb="FF63BE7B"/>
      </colorScale>
    </cfRule>
    <cfRule type="colorScale" priority="196">
      <colorScale>
        <cfvo type="min"/>
        <cfvo type="percentile" val="50"/>
        <cfvo type="max"/>
        <color rgb="FF63BE7B"/>
        <color rgb="FFFCFCFF"/>
        <color rgb="FFF8696B"/>
      </colorScale>
    </cfRule>
    <cfRule type="colorScale" priority="195">
      <colorScale>
        <cfvo type="min"/>
        <cfvo type="max"/>
        <color rgb="FF63BE7B"/>
        <color rgb="FFFCFCFF"/>
      </colorScale>
    </cfRule>
    <cfRule type="colorScale" priority="128">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2">
      <colorScale>
        <cfvo type="min"/>
        <cfvo type="max"/>
        <color rgb="FFFFEF9C"/>
        <color rgb="FF63BE7B"/>
      </colorScale>
    </cfRule>
  </conditionalFormatting>
  <conditionalFormatting sqref="W2:W3">
    <cfRule type="colorScale" priority="2081">
      <colorScale>
        <cfvo type="min"/>
        <cfvo type="max"/>
        <color rgb="FF63BE7B"/>
        <color rgb="FFFCFCFF"/>
      </colorScale>
    </cfRule>
    <cfRule type="colorScale" priority="2080">
      <colorScale>
        <cfvo type="min"/>
        <cfvo type="percentile" val="50"/>
        <cfvo type="max"/>
        <color rgb="FF63BE7B"/>
        <color rgb="FFFCFCFF"/>
        <color rgb="FFF8696B"/>
      </colorScale>
    </cfRule>
    <cfRule type="colorScale" priority="2079">
      <colorScale>
        <cfvo type="min"/>
        <cfvo type="percentile" val="50"/>
        <cfvo type="max"/>
        <color rgb="FF63BE7B"/>
        <color rgb="FFFCFCFF"/>
        <color rgb="FFF8696B"/>
      </colorScale>
    </cfRule>
    <cfRule type="colorScale" priority="2232">
      <colorScale>
        <cfvo type="min"/>
        <cfvo type="percentile" val="50"/>
        <cfvo type="max"/>
        <color rgb="FF63BE7B"/>
        <color rgb="FFFCFCFF"/>
        <color rgb="FFF8696B"/>
      </colorScale>
    </cfRule>
  </conditionalFormatting>
  <conditionalFormatting sqref="W2:W4">
    <cfRule type="colorScale" priority="2400">
      <colorScale>
        <cfvo type="min"/>
        <cfvo type="percentile" val="50"/>
        <cfvo type="max"/>
        <color rgb="FF63BE7B"/>
        <color rgb="FFFCFCFF"/>
        <color rgb="FFF8696B"/>
      </colorScale>
    </cfRule>
    <cfRule type="colorScale" priority="2104">
      <colorScale>
        <cfvo type="min"/>
        <cfvo type="percentile" val="50"/>
        <cfvo type="max"/>
        <color rgb="FF63BE7B"/>
        <color rgb="FFFCFCFF"/>
        <color rgb="FFF8696B"/>
      </colorScale>
    </cfRule>
  </conditionalFormatting>
  <conditionalFormatting sqref="W2:W18">
    <cfRule type="colorScale" priority="337">
      <colorScale>
        <cfvo type="min"/>
        <cfvo type="percentile" val="50"/>
        <cfvo type="max"/>
        <color rgb="FF63BE7B"/>
        <color rgb="FFFCFCFF"/>
        <color rgb="FFF8696B"/>
      </colorScale>
    </cfRule>
  </conditionalFormatting>
  <conditionalFormatting sqref="W2:W19">
    <cfRule type="colorScale" priority="1">
      <colorScale>
        <cfvo type="min"/>
        <cfvo type="percentile" val="50"/>
        <cfvo type="max"/>
        <color rgb="FF63BE7B"/>
        <color rgb="FFFCFCFF"/>
        <color rgb="FFF8696B"/>
      </colorScale>
    </cfRule>
  </conditionalFormatting>
  <conditionalFormatting sqref="W4">
    <cfRule type="colorScale" priority="2025">
      <colorScale>
        <cfvo type="min"/>
        <cfvo type="percentile" val="50"/>
        <cfvo type="max"/>
        <color rgb="FF63BE7B"/>
        <color rgb="FFFCFCFF"/>
        <color rgb="FFF8696B"/>
      </colorScale>
    </cfRule>
    <cfRule type="colorScale" priority="2026">
      <colorScale>
        <cfvo type="min"/>
        <cfvo type="max"/>
        <color rgb="FF63BE7B"/>
        <color rgb="FFFCFCFF"/>
      </colorScale>
    </cfRule>
    <cfRule type="colorScale" priority="2028">
      <colorScale>
        <cfvo type="min"/>
        <cfvo type="percentile" val="50"/>
        <cfvo type="max"/>
        <color rgb="FF63BE7B"/>
        <color rgb="FFFCFCFF"/>
        <color rgb="FFF8696B"/>
      </colorScale>
    </cfRule>
    <cfRule type="colorScale" priority="2027">
      <colorScale>
        <cfvo type="min"/>
        <cfvo type="percentile" val="50"/>
        <cfvo type="max"/>
        <color rgb="FF63BE7B"/>
        <color rgb="FFFCFCFF"/>
        <color rgb="FFF8696B"/>
      </colorScale>
    </cfRule>
  </conditionalFormatting>
  <conditionalFormatting sqref="W5">
    <cfRule type="colorScale" priority="1269">
      <colorScale>
        <cfvo type="min"/>
        <cfvo type="percentile" val="50"/>
        <cfvo type="max"/>
        <color rgb="FF63BE7B"/>
        <color rgb="FFFCFCFF"/>
        <color rgb="FFF8696B"/>
      </colorScale>
    </cfRule>
    <cfRule type="colorScale" priority="1240">
      <colorScale>
        <cfvo type="min"/>
        <cfvo type="percentile" val="50"/>
        <cfvo type="max"/>
        <color rgb="FF63BE7B"/>
        <color rgb="FFFCFCFF"/>
        <color rgb="FFF8696B"/>
      </colorScale>
    </cfRule>
    <cfRule type="colorScale" priority="1239">
      <colorScale>
        <cfvo type="min"/>
        <cfvo type="percentile" val="50"/>
        <cfvo type="max"/>
        <color rgb="FF63BE7B"/>
        <color rgb="FFFCFCFF"/>
        <color rgb="FFF8696B"/>
      </colorScale>
    </cfRule>
    <cfRule type="colorScale" priority="1241">
      <colorScale>
        <cfvo type="min"/>
        <cfvo type="max"/>
        <color rgb="FF63BE7B"/>
        <color rgb="FFFCFCFF"/>
      </colorScale>
    </cfRule>
  </conditionalFormatting>
  <conditionalFormatting sqref="W6">
    <cfRule type="colorScale" priority="1073">
      <colorScale>
        <cfvo type="min"/>
        <cfvo type="percentile" val="50"/>
        <cfvo type="max"/>
        <color rgb="FF63BE7B"/>
        <color rgb="FFFCFCFF"/>
        <color rgb="FFF8696B"/>
      </colorScale>
    </cfRule>
    <cfRule type="colorScale" priority="1072">
      <colorScale>
        <cfvo type="min"/>
        <cfvo type="percentile" val="50"/>
        <cfvo type="max"/>
        <color rgb="FF63BE7B"/>
        <color rgb="FFFCFCFF"/>
        <color rgb="FFF8696B"/>
      </colorScale>
    </cfRule>
    <cfRule type="colorScale" priority="1074">
      <colorScale>
        <cfvo type="min"/>
        <cfvo type="max"/>
        <color rgb="FF63BE7B"/>
        <color rgb="FFFCFCFF"/>
      </colorScale>
    </cfRule>
    <cfRule type="colorScale" priority="1102">
      <colorScale>
        <cfvo type="min"/>
        <cfvo type="percentile" val="50"/>
        <cfvo type="max"/>
        <color rgb="FF63BE7B"/>
        <color rgb="FFFCFCFF"/>
        <color rgb="FFF8696B"/>
      </colorScale>
    </cfRule>
  </conditionalFormatting>
  <conditionalFormatting sqref="W7:W18">
    <cfRule type="colorScale" priority="846">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849">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fRule type="colorScale" priority="847">
      <colorScale>
        <cfvo type="min"/>
        <cfvo type="max"/>
        <color rgb="FF63BE7B"/>
        <color rgb="FFFCFCFF"/>
      </colorScale>
    </cfRule>
    <cfRule type="colorScale" priority="909">
      <colorScale>
        <cfvo type="min"/>
        <cfvo type="percentile" val="50"/>
        <cfvo type="max"/>
        <color rgb="FF63BE7B"/>
        <color rgb="FFFCFCFF"/>
        <color rgb="FFF8696B"/>
      </colorScale>
    </cfRule>
    <cfRule type="colorScale" priority="940">
      <colorScale>
        <cfvo type="min"/>
        <cfvo type="percentile" val="50"/>
        <cfvo type="max"/>
        <color rgb="FF63BE7B"/>
        <color rgb="FFFCFCFF"/>
        <color rgb="FFF8696B"/>
      </colorScale>
    </cfRule>
  </conditionalFormatting>
  <conditionalFormatting sqref="W19">
    <cfRule type="colorScale" priority="127">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50">
      <colorScale>
        <cfvo type="min"/>
        <cfvo type="max"/>
        <color rgb="FF63BE7B"/>
        <color rgb="FFFCFCFF"/>
      </colorScale>
    </cfRule>
    <cfRule type="colorScale" priority="21">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onditionalFormatting>
  <hyperlinks>
    <hyperlink ref="A7" r:id="rId1" display="Consumer/Lululemon.xlsx" xr:uid="{191C4647-51DB-9E41-8EFB-7B0BED197617}"/>
    <hyperlink ref="A3" r:id="rId2" display="Consumer/Booking Holdings.xlsx" xr:uid="{BE25415A-40FE-A345-A39E-A45F5FC91781}"/>
    <hyperlink ref="A12" r:id="rId3" display="Consumer/PepsiCo.xlsx" xr:uid="{998887CE-0105-C440-9878-B7FB10292372}"/>
    <hyperlink ref="A13" r:id="rId4" display="Consumer/Ulta Beauty.xlsx" xr:uid="{9EA53492-6B57-4D4C-81CF-604CB19B4948}"/>
    <hyperlink ref="A8" r:id="rId5" display="Consumer/Louis Vuitton Moet Hennessy.xlsx" xr:uid="{C2110ACE-882C-8941-A0B9-B83EEDCB78FD}"/>
    <hyperlink ref="A6" r:id="rId6" display="Consumer/Hermes International.xlsx" xr:uid="{5450923B-9ABD-EA42-87EA-BFC9C632231E}"/>
    <hyperlink ref="A15" r:id="rId7" display="Consumer/Celsius Holdings.xlsx" xr:uid="{1F00D5F0-3991-6E40-9A86-85E5CE01F2F7}"/>
    <hyperlink ref="A11" r:id="rId8" display="Consumer/e.l.f Beauty.xlsx" xr:uid="{AB672E03-F0FB-3A4B-B99E-29BD0CD15EE2}"/>
    <hyperlink ref="A9" r:id="rId9" display="Consumer/Hershey's.xlsx" xr:uid="{B690D884-E9DF-9340-987C-C0E71474456E}"/>
    <hyperlink ref="A14" r:id="rId10" display="Consumer/Ferrari.xlsx" xr:uid="{A0A37412-ECB1-B342-BE13-6986C9AE44F4}"/>
    <hyperlink ref="A18" r:id="rId11" display="Consumer/Chipotle Mexican Grill.xlsx" xr:uid="{5192A574-9097-564C-9379-AECE6B9B1EC2}"/>
    <hyperlink ref="A17" r:id="rId12" display="Consumer/Nike.xlsx" xr:uid="{4C51CDCD-7AFD-C64A-B84C-C36A13F3645E}"/>
    <hyperlink ref="A5" r:id="rId13" display="Consumer/AutoZone.xlsx" xr:uid="{2500C0A8-DEBD-BC4D-9C5B-6D328CDE6B75}"/>
    <hyperlink ref="A10" r:id="rId14" display="Consumer/Starbucks.xlsx" xr:uid="{352000C1-95EF-AC46-B2D6-7507D78F2B66}"/>
    <hyperlink ref="A4" r:id="rId15" display="Consumer/Crocs.xlsx" xr:uid="{3D5FB092-8576-D74A-9EFC-0286323D29A3}"/>
    <hyperlink ref="A16" r:id="rId16" display="Consumer/Wingstop.xlsx" xr:uid="{46B2AF7E-C879-9E4A-9F65-64DB4B080B0D}"/>
    <hyperlink ref="A2" r:id="rId17" display="Consumer/Evolution AB.xlsx" xr:uid="{7480F2F3-FED2-454B-B6E1-84A19C56DCB6}"/>
    <hyperlink ref="A19" r:id="rId18" display="Consumer/Dutch Bros.xlsx" xr:uid="{C5855C4E-F7A1-6F49-AAFC-AA2AE8FE51D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G2" sqref="G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8"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27" ht="50" customHeight="1">
      <c r="A2" s="2" t="e" vm="69">
        <v>#VALUE!</v>
      </c>
      <c r="B2" s="13" cm="1">
        <f t="array" ref="B2">_FV(A2,"Price",TRUE)</f>
        <v>169.5</v>
      </c>
      <c r="C2" s="13">
        <f>[70]Model!$K$6</f>
        <v>191.86853784498692</v>
      </c>
      <c r="D2" s="4">
        <f>[70]Model!$K$7</f>
        <v>0.17243225080957481</v>
      </c>
      <c r="E2" s="4">
        <f>[70]Model!$E$11</f>
        <v>0.13268284308114908</v>
      </c>
      <c r="F2" s="4">
        <f>[70]Model!$F$11</f>
        <v>6.5049892636099615E-2</v>
      </c>
      <c r="G2" s="4">
        <f>[70]Model!$K$11</f>
        <v>4.7915048577075223E-2</v>
      </c>
      <c r="H2" s="4">
        <f>[70]Model!$E$13</f>
        <v>-0.55576559546313797</v>
      </c>
      <c r="I2" s="4">
        <f>[70]Model!$F$13</f>
        <v>2.3191489361702127</v>
      </c>
      <c r="J2" s="4">
        <f>[70]Model!$K$13</f>
        <v>0.49057577627548482</v>
      </c>
      <c r="K2" s="4">
        <f>[70]Model!$E$15</f>
        <v>7.4190736730819662E-2</v>
      </c>
      <c r="L2" s="4">
        <f>[70]Model!$F$15</f>
        <v>0.19630155463358623</v>
      </c>
      <c r="M2" s="4">
        <f>[70]Model!$K$15</f>
        <v>7.554561174837382E-2</v>
      </c>
      <c r="N2" s="4">
        <f t="shared" ref="N2:N4" si="0">SUM(D2,G2,M2,J2,Q2,R2,S2,T2,U2)/9</f>
        <v>0.19389957044381054</v>
      </c>
      <c r="O2" s="26">
        <f>[70]Model!$A$6</f>
        <v>4.0957876387571162</v>
      </c>
      <c r="P2" s="26">
        <f>[70]Model!$A$7</f>
        <v>22.138257288461539</v>
      </c>
      <c r="Q2" s="23">
        <f>[70]Model!$C$7</f>
        <v>4.3085873536364512E-2</v>
      </c>
      <c r="R2" s="4">
        <f>[70]Model!$C$3</f>
        <v>0.47200000000000003</v>
      </c>
      <c r="S2" s="4">
        <f>[70]Model!$C$5</f>
        <v>0.16719999999999999</v>
      </c>
      <c r="T2" s="4">
        <f>[70]Model!$C$6</f>
        <v>0.1384033426634482</v>
      </c>
      <c r="U2" s="4">
        <f>[70]Model!$E$7</f>
        <v>0.13793823038397329</v>
      </c>
      <c r="V2" s="27">
        <f>[70]Model!$G$7</f>
        <v>0.47118218535094419</v>
      </c>
      <c r="W2" s="4">
        <f>[70]Model!$G$3</f>
        <v>-1.2853612670959552E-2</v>
      </c>
      <c r="X2" s="5">
        <f>[70]Model!$A$3</f>
        <v>17267840685</v>
      </c>
      <c r="Y2" s="10" t="str" cm="1">
        <f t="array" ref="Y2">_FV(A2,"Industry")</f>
        <v>Investment Banking &amp; Investment Services</v>
      </c>
      <c r="Z2" s="16"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70">
        <v>#VALUE!</v>
      </c>
      <c r="B3" s="13" cm="1">
        <f t="array" ref="B3">_FV(A3,"Price",TRUE)</f>
        <v>331.42</v>
      </c>
      <c r="C3" s="13">
        <f>'[71]Sheet 1'!$AC$116</f>
        <v>193.826920822689</v>
      </c>
      <c r="D3" s="4">
        <f>'[71]Sheet 1'!$AC$118</f>
        <v>-0.3749333392799219</v>
      </c>
      <c r="E3" s="4">
        <f>'[71]Sheet 1'!$AA$4</f>
        <v>-0.12061756191701511</v>
      </c>
      <c r="F3" s="4">
        <f>'[71]Sheet 1'!$AB$4</f>
        <v>9.1806876371616664E-2</v>
      </c>
      <c r="G3" s="4">
        <f>'[71]Sheet 1'!$AI$107</f>
        <v>8.2541735307419997E-2</v>
      </c>
      <c r="H3" s="4">
        <f>'[71]Sheet 1'!$AA$29</f>
        <v>-0.37940379403794033</v>
      </c>
      <c r="I3" s="4">
        <f>'[71]Sheet 1'!$AB$29</f>
        <v>0.34570596797671027</v>
      </c>
      <c r="J3" s="4">
        <f>'[71]Sheet 1'!$AH$22</f>
        <v>0.15991001021882917</v>
      </c>
      <c r="K3" s="4">
        <f>'[71]Sheet 1'!$AA$106</f>
        <v>-0.210075026795284</v>
      </c>
      <c r="L3" s="4">
        <f>'[71]Sheet 1'!$AB$106</f>
        <v>0.74331658856724458</v>
      </c>
      <c r="M3" s="4">
        <f>'[71]Sheet 1'!$AG$106</f>
        <v>0.23270703683827496</v>
      </c>
      <c r="N3" s="4">
        <f t="shared" si="0"/>
        <v>0.18424793672480527</v>
      </c>
      <c r="O3" s="26">
        <f>'[71]Sheet 1'!$AH$19</f>
        <v>9.5312420433835854</v>
      </c>
      <c r="P3" s="26">
        <f>'[71]Sheet 1'!$AI$19</f>
        <v>30.774210383450512</v>
      </c>
      <c r="Q3" s="23">
        <f>'[71]Sheet 1'!$AJ$22</f>
        <v>3.3426175033009688E-2</v>
      </c>
      <c r="R3" s="4">
        <f>'[71]Sheet 1'!$AG$7</f>
        <v>0.71489999999999998</v>
      </c>
      <c r="S3" s="4">
        <f>'[71]Sheet 1'!$AI$7</f>
        <v>0.30971524288107205</v>
      </c>
      <c r="T3" s="4">
        <f>'[71]Sheet 1'!$AJ$7</f>
        <v>0.31859296482412058</v>
      </c>
      <c r="U3" s="4">
        <f>'[71]Sheet 1'!$AI$13</f>
        <v>0.18137160470044308</v>
      </c>
      <c r="V3" s="27">
        <f>'[71]Sheet 1'!$AJ$13</f>
        <v>4.6288209606986896</v>
      </c>
      <c r="W3" s="4">
        <f>'[71]Sheet 1'!$AG$16</f>
        <v>-6.5546539360924819E-3</v>
      </c>
      <c r="X3" s="5">
        <f>'[71]Sheet 1'!$AI$102</f>
        <v>56901514999</v>
      </c>
      <c r="Y3" s="10" t="str" cm="1">
        <f t="array" ref="Y3">_FV(A3,"Industry")</f>
        <v>Professional &amp; Commercial Services</v>
      </c>
      <c r="Z3" s="16"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32" t="e" vm="71">
        <v>#VALUE!</v>
      </c>
      <c r="B4" s="13" cm="1">
        <f t="array" ref="B4">_FV(A4,"Price")</f>
        <v>243.6</v>
      </c>
      <c r="C4" s="13">
        <f>'[72]Sheet 1'!$V$116</f>
        <v>219.51593057458155</v>
      </c>
      <c r="D4" s="4">
        <f>'[72]Sheet 1'!$V$118</f>
        <v>-7.9906402151976086E-2</v>
      </c>
      <c r="E4" s="4">
        <f>'[72]Sheet 1'!$T$4</f>
        <v>0.21593030491599263</v>
      </c>
      <c r="F4" s="4">
        <f>'[72]Sheet 1'!$U$4</f>
        <v>0.11258955987717512</v>
      </c>
      <c r="G4" s="4">
        <f>'[72]Sheet 1'!$AB$107</f>
        <v>0.11246186760743422</v>
      </c>
      <c r="H4" s="4">
        <f>'[72]Sheet 1'!$T$29</f>
        <v>0.21492973763301104</v>
      </c>
      <c r="I4" s="4">
        <f>'[72]Sheet 1'!$U$29</f>
        <v>0.20445276459182993</v>
      </c>
      <c r="J4" s="4">
        <f>'[72]Sheet 1'!$AA$22</f>
        <v>0.12474545942306228</v>
      </c>
      <c r="K4" s="4">
        <f>'[72]Sheet 1'!$T$106</f>
        <v>0.23116650599091026</v>
      </c>
      <c r="L4" s="4">
        <f>'[72]Sheet 1'!$U$106</f>
        <v>2.4106493651770311E-2</v>
      </c>
      <c r="M4" s="4">
        <f>'[72]Sheet 1'!$Z$106</f>
        <v>8.9402580772229359E-2</v>
      </c>
      <c r="N4" s="4">
        <f t="shared" si="0"/>
        <v>0.28079330927511376</v>
      </c>
      <c r="O4" s="26">
        <f>'[72]Sheet 1'!$AA$19</f>
        <v>14.804975449862006</v>
      </c>
      <c r="P4" s="26">
        <f>'[72]Sheet 1'!$AB$19</f>
        <v>26.799347733555372</v>
      </c>
      <c r="Q4" s="23">
        <f>'[72]Sheet 1'!$AC$22</f>
        <v>3.7925372399290821E-2</v>
      </c>
      <c r="R4" s="4">
        <f>'[72]Sheet 1'!$Z$7</f>
        <v>0.8044</v>
      </c>
      <c r="S4" s="4">
        <f>'[72]Sheet 1'!$AB$7</f>
        <v>0.55243790248390068</v>
      </c>
      <c r="T4" s="4">
        <f>'[72]Sheet 1'!$AC$7</f>
        <v>0.56148420729837478</v>
      </c>
      <c r="U4" s="4">
        <f>'[72]Sheet 1'!$AB$13</f>
        <v>0.32418879564370767</v>
      </c>
      <c r="V4" s="27">
        <f>'[72]Sheet 1'!$AC$13</f>
        <v>1.4029959810010961</v>
      </c>
      <c r="W4" s="4">
        <f>'[72]Sheet 1'!$Z$16</f>
        <v>-1.7868565059310757E-2</v>
      </c>
      <c r="X4" s="5">
        <f>'[72]Sheet 1'!$AB$102</f>
        <v>482790249420</v>
      </c>
      <c r="Y4" s="10" t="str" cm="1">
        <f t="array" ref="Y4">_FV(A4,"Industry")</f>
        <v>Software &amp; IT Services</v>
      </c>
      <c r="Z4" s="16"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2"/>
      <c r="B5" s="13"/>
      <c r="C5" s="13"/>
      <c r="D5" s="4"/>
      <c r="E5" s="4"/>
      <c r="F5" s="4"/>
      <c r="G5" s="4"/>
      <c r="H5" s="4"/>
      <c r="I5" s="4"/>
      <c r="J5" s="4"/>
      <c r="K5" s="4"/>
      <c r="L5" s="4"/>
      <c r="M5" s="4"/>
      <c r="N5" s="4"/>
      <c r="O5" s="26"/>
      <c r="P5" s="26"/>
      <c r="Q5" s="23"/>
      <c r="R5" s="4"/>
      <c r="S5" s="4"/>
      <c r="T5" s="4"/>
      <c r="U5" s="4"/>
      <c r="V5" s="27"/>
      <c r="W5" s="4"/>
      <c r="X5" s="5"/>
      <c r="Y5" s="10"/>
      <c r="Z5" s="16"/>
      <c r="AA5" s="8"/>
    </row>
    <row r="6" spans="1:27" ht="50" customHeight="1">
      <c r="A6" s="2"/>
      <c r="B6" s="13"/>
      <c r="C6" s="13"/>
      <c r="D6" s="4"/>
      <c r="E6" s="4"/>
      <c r="F6" s="4"/>
      <c r="G6" s="4"/>
      <c r="H6" s="4"/>
      <c r="I6" s="4"/>
      <c r="J6" s="4"/>
      <c r="K6" s="4"/>
      <c r="L6" s="4"/>
      <c r="M6" s="4"/>
      <c r="N6" s="4"/>
      <c r="O6" s="26"/>
      <c r="P6" s="26"/>
      <c r="Q6" s="23"/>
      <c r="R6" s="4"/>
      <c r="S6" s="4"/>
      <c r="T6" s="4"/>
      <c r="U6" s="4"/>
      <c r="V6" s="27"/>
      <c r="W6" s="4"/>
      <c r="X6" s="5"/>
      <c r="Y6" s="10"/>
      <c r="Z6" s="16"/>
      <c r="AA6" s="8"/>
    </row>
    <row r="7" spans="1:27"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27"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27"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27"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27"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27"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27"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27"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27"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27"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4">
    <cfRule type="colorScale" priority="94">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onditionalFormatting>
  <conditionalFormatting sqref="D11:D34">
    <cfRule type="colorScale" priority="863">
      <colorScale>
        <cfvo type="min"/>
        <cfvo type="percentile" val="50"/>
        <cfvo type="max"/>
        <color rgb="FFF8696B"/>
        <color rgb="FFFCFCFF"/>
        <color rgb="FF63BE7B"/>
      </colorScale>
    </cfRule>
    <cfRule type="colorScale" priority="745">
      <colorScale>
        <cfvo type="min"/>
        <cfvo type="percentile" val="50"/>
        <cfvo type="max"/>
        <color rgb="FFF8696B"/>
        <color rgb="FFFCFCFF"/>
        <color rgb="FF63BE7B"/>
      </colorScale>
    </cfRule>
  </conditionalFormatting>
  <conditionalFormatting sqref="E2:E3 E5:E10">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338">
      <colorScale>
        <cfvo type="min"/>
        <cfvo type="max"/>
        <color rgb="FFFCFCFF"/>
        <color rgb="FF63BE7B"/>
      </colorScale>
    </cfRule>
    <cfRule type="colorScale" priority="489">
      <colorScale>
        <cfvo type="min"/>
        <cfvo type="max"/>
        <color rgb="FFFCFCFF"/>
        <color rgb="FF63BE7B"/>
      </colorScale>
    </cfRule>
    <cfRule type="colorScale" priority="370">
      <colorScale>
        <cfvo type="min"/>
        <cfvo type="max"/>
        <color rgb="FFFCFCFF"/>
        <color rgb="FF63BE7B"/>
      </colorScale>
    </cfRule>
    <cfRule type="colorScale" priority="372">
      <colorScale>
        <cfvo type="min"/>
        <cfvo type="max"/>
        <color rgb="FFFCFCFF"/>
        <color rgb="FF63BE7B"/>
      </colorScale>
    </cfRule>
    <cfRule type="colorScale" priority="371">
      <colorScale>
        <cfvo type="min"/>
        <cfvo type="max"/>
        <color rgb="FFFCFCFF"/>
        <color rgb="FF63BE7B"/>
      </colorScale>
    </cfRule>
  </conditionalFormatting>
  <conditionalFormatting sqref="E4">
    <cfRule type="colorScale" priority="73">
      <colorScale>
        <cfvo type="min"/>
        <cfvo type="max"/>
        <color rgb="FFFCFCFF"/>
        <color rgb="FF63BE7B"/>
      </colorScale>
    </cfRule>
    <cfRule type="colorScale" priority="96">
      <colorScale>
        <cfvo type="min"/>
        <cfvo type="max"/>
        <color rgb="FFFCFCFF"/>
        <color rgb="FF63BE7B"/>
      </colorScale>
    </cfRule>
    <cfRule type="colorScale" priority="74">
      <colorScale>
        <cfvo type="min"/>
        <cfvo type="max"/>
        <color rgb="FFFCFCFF"/>
        <color rgb="FF63BE7B"/>
      </colorScale>
    </cfRule>
    <cfRule type="colorScale" priority="72">
      <colorScale>
        <cfvo type="min"/>
        <cfvo type="max"/>
        <color rgb="FFFCFCFF"/>
        <color rgb="FF63BE7B"/>
      </colorScale>
    </cfRule>
    <cfRule type="colorScale" priority="21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189">
      <colorScale>
        <cfvo type="min"/>
        <cfvo type="max"/>
        <color rgb="FFFCFCFF"/>
        <color rgb="FF63BE7B"/>
      </colorScale>
    </cfRule>
  </conditionalFormatting>
  <conditionalFormatting sqref="E11:E34">
    <cfRule type="colorScale" priority="894">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748">
      <colorScale>
        <cfvo type="min"/>
        <cfvo type="max"/>
        <color rgb="FFFCFCFF"/>
        <color rgb="FF63BE7B"/>
      </colorScale>
    </cfRule>
    <cfRule type="colorScale" priority="747">
      <colorScale>
        <cfvo type="min"/>
        <cfvo type="max"/>
        <color rgb="FFFCFCFF"/>
        <color rgb="FF63BE7B"/>
      </colorScale>
    </cfRule>
    <cfRule type="colorScale" priority="746">
      <colorScale>
        <cfvo type="min"/>
        <cfvo type="max"/>
        <color rgb="FFFCFCFF"/>
        <color rgb="FF63BE7B"/>
      </colorScale>
    </cfRule>
    <cfRule type="colorScale" priority="893">
      <colorScale>
        <cfvo type="min"/>
        <cfvo type="max"/>
        <color rgb="FFFCFCFF"/>
        <color rgb="FF63BE7B"/>
      </colorScale>
    </cfRule>
  </conditionalFormatting>
  <conditionalFormatting sqref="E2:M2">
    <cfRule type="colorScale" priority="361">
      <colorScale>
        <cfvo type="min"/>
        <cfvo type="max"/>
        <color rgb="FFFCFCFF"/>
        <color rgb="FF63BE7B"/>
      </colorScale>
    </cfRule>
    <cfRule type="colorScale" priority="364">
      <colorScale>
        <cfvo type="min"/>
        <cfvo type="max"/>
        <color rgb="FFFFEF9C"/>
        <color rgb="FF63BE7B"/>
      </colorScale>
    </cfRule>
    <cfRule type="colorScale" priority="363">
      <colorScale>
        <cfvo type="min"/>
        <cfvo type="percentile" val="50"/>
        <cfvo type="max"/>
        <color rgb="FFF8696B"/>
        <color rgb="FFFFEB84"/>
        <color rgb="FF63BE7B"/>
      </colorScale>
    </cfRule>
    <cfRule type="colorScale" priority="362">
      <colorScale>
        <cfvo type="min"/>
        <cfvo type="max"/>
        <color rgb="FFFCFCFF"/>
        <color rgb="FF63BE7B"/>
      </colorScale>
    </cfRule>
  </conditionalFormatting>
  <conditionalFormatting sqref="E3:M3 E5:M10">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5">
      <colorScale>
        <cfvo type="min"/>
        <cfvo type="max"/>
        <color rgb="FFFFEF9C"/>
        <color rgb="FF63BE7B"/>
      </colorScale>
    </cfRule>
    <cfRule type="colorScale" priority="264">
      <colorScale>
        <cfvo type="min"/>
        <cfvo type="percentile" val="50"/>
        <cfvo type="max"/>
        <color rgb="FFF8696B"/>
        <color rgb="FFFFEB84"/>
        <color rgb="FF63BE7B"/>
      </colorScale>
    </cfRule>
  </conditionalFormatting>
  <conditionalFormatting sqref="E4:N4">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fRule type="colorScale" priority="64">
      <colorScale>
        <cfvo type="min"/>
        <cfvo type="max"/>
        <color rgb="FFFCFCFF"/>
        <color rgb="FF63BE7B"/>
      </colorScale>
    </cfRule>
    <cfRule type="colorScale" priority="63">
      <colorScale>
        <cfvo type="min"/>
        <cfvo type="max"/>
        <color rgb="FFFCFCFF"/>
        <color rgb="FF63BE7B"/>
      </colorScale>
    </cfRule>
  </conditionalFormatting>
  <conditionalFormatting sqref="E11:N34">
    <cfRule type="colorScale" priority="666">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fRule type="colorScale" priority="667">
      <colorScale>
        <cfvo type="min"/>
        <cfvo type="max"/>
        <color rgb="FFFCFCFF"/>
        <color rgb="FF63BE7B"/>
      </colorScale>
    </cfRule>
  </conditionalFormatting>
  <conditionalFormatting sqref="F2:F3 F5:F10">
    <cfRule type="colorScale" priority="431">
      <colorScale>
        <cfvo type="min"/>
        <cfvo type="max"/>
        <color rgb="FFFCFCFF"/>
        <color rgb="FF63BE7B"/>
      </colorScale>
    </cfRule>
    <cfRule type="colorScale" priority="435">
      <colorScale>
        <cfvo type="min"/>
        <cfvo type="max"/>
        <color rgb="FFFCFCFF"/>
        <color rgb="FF63BE7B"/>
      </colorScale>
    </cfRule>
    <cfRule type="colorScale" priority="337">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358">
      <colorScale>
        <cfvo type="min"/>
        <cfvo type="max"/>
        <color rgb="FFFCFCFF"/>
        <color rgb="FF63BE7B"/>
      </colorScale>
    </cfRule>
    <cfRule type="colorScale" priority="357">
      <colorScale>
        <cfvo type="min"/>
        <cfvo type="max"/>
        <color rgb="FFFCFCFF"/>
        <color rgb="FF63BE7B"/>
      </colorScale>
    </cfRule>
    <cfRule type="colorScale" priority="433">
      <colorScale>
        <cfvo type="min"/>
        <cfvo type="max"/>
        <color rgb="FFFCFCFF"/>
        <color rgb="FF63BE7B"/>
      </colorScale>
    </cfRule>
    <cfRule type="colorScale" priority="491">
      <colorScale>
        <cfvo type="min"/>
        <cfvo type="max"/>
        <color rgb="FFFCFCFF"/>
        <color rgb="FF63BE7B"/>
      </colorScale>
    </cfRule>
    <cfRule type="colorScale" priority="490">
      <colorScale>
        <cfvo type="min"/>
        <cfvo type="percentile" val="50"/>
        <cfvo type="max"/>
        <color rgb="FFF8696B"/>
        <color rgb="FFFCFCFF"/>
        <color rgb="FF63BE7B"/>
      </colorScale>
    </cfRule>
  </conditionalFormatting>
  <conditionalFormatting sqref="F4">
    <cfRule type="colorScale" priority="190">
      <colorScale>
        <cfvo type="min"/>
        <cfvo type="max"/>
        <color rgb="FFFCFCFF"/>
        <color rgb="FF63BE7B"/>
      </colorScale>
    </cfRule>
    <cfRule type="colorScale" priority="251">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61">
      <colorScale>
        <cfvo type="min"/>
        <cfvo type="max"/>
        <color rgb="FFFCFCFF"/>
        <color rgb="FF63BE7B"/>
      </colorScale>
    </cfRule>
    <cfRule type="colorScale" priority="60">
      <colorScale>
        <cfvo type="min"/>
        <cfvo type="max"/>
        <color rgb="FFFCFCFF"/>
        <color rgb="FF63BE7B"/>
      </colorScale>
    </cfRule>
    <cfRule type="colorScale" priority="59">
      <colorScale>
        <cfvo type="min"/>
        <cfvo type="max"/>
        <color rgb="FFFCFCFF"/>
        <color rgb="FF63BE7B"/>
      </colorScale>
    </cfRule>
    <cfRule type="colorScale" priority="220">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98">
      <colorScale>
        <cfvo type="min"/>
        <cfvo type="percentile" val="50"/>
        <cfvo type="max"/>
        <color rgb="FFF8696B"/>
        <color rgb="FFFCFCFF"/>
        <color rgb="FF63BE7B"/>
      </colorScale>
    </cfRule>
    <cfRule type="colorScale" priority="97">
      <colorScale>
        <cfvo type="min"/>
        <cfvo type="max"/>
        <color rgb="FFFCFCFF"/>
        <color rgb="FF63BE7B"/>
      </colorScale>
    </cfRule>
  </conditionalFormatting>
  <conditionalFormatting sqref="F11:F34">
    <cfRule type="colorScale" priority="899">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755">
      <colorScale>
        <cfvo type="min"/>
        <cfvo type="max"/>
        <color rgb="FFFCFCFF"/>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onditionalFormatting>
  <conditionalFormatting sqref="F35">
    <cfRule type="colorScale" priority="703">
      <colorScale>
        <cfvo type="min"/>
        <cfvo type="max"/>
        <color rgb="FFFCFCFF"/>
        <color rgb="FF63BE7B"/>
      </colorScale>
    </cfRule>
    <cfRule type="colorScale" priority="702">
      <colorScale>
        <cfvo type="min"/>
        <cfvo type="max"/>
        <color rgb="FFFCFCFF"/>
        <color rgb="FF63BE7B"/>
      </colorScale>
    </cfRule>
    <cfRule type="colorScale" priority="701">
      <colorScale>
        <cfvo type="min"/>
        <cfvo type="max"/>
        <color rgb="FFFCFCFF"/>
        <color rgb="FF63BE7B"/>
      </colorScale>
    </cfRule>
    <cfRule type="colorScale" priority="700">
      <colorScale>
        <cfvo type="min"/>
        <cfvo type="max"/>
        <color rgb="FFFFEF9C"/>
        <color rgb="FF63BE7B"/>
      </colorScale>
    </cfRule>
    <cfRule type="colorScale" priority="699">
      <colorScale>
        <cfvo type="min"/>
        <cfvo type="percentile" val="50"/>
        <cfvo type="max"/>
        <color rgb="FFF8696B"/>
        <color rgb="FFFFEB84"/>
        <color rgb="FF63BE7B"/>
      </colorScale>
    </cfRule>
    <cfRule type="colorScale" priority="698">
      <colorScale>
        <cfvo type="min"/>
        <cfvo type="max"/>
        <color rgb="FFFCFCFF"/>
        <color rgb="FF63BE7B"/>
      </colorScale>
    </cfRule>
    <cfRule type="colorScale" priority="697">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fRule type="colorScale" priority="692">
      <colorScale>
        <cfvo type="min"/>
        <cfvo type="max"/>
        <color rgb="FFFCFCFF"/>
        <color rgb="FF63BE7B"/>
      </colorScale>
    </cfRule>
    <cfRule type="colorScale" priority="691">
      <colorScale>
        <cfvo type="min"/>
        <cfvo type="max"/>
        <color rgb="FFFCFCFF"/>
        <color rgb="FF63BE7B"/>
      </colorScale>
    </cfRule>
  </conditionalFormatting>
  <conditionalFormatting sqref="F36:F38">
    <cfRule type="colorScale" priority="695">
      <colorScale>
        <cfvo type="min"/>
        <cfvo type="max"/>
        <color rgb="FFFCFCFF"/>
        <color rgb="FF63BE7B"/>
      </colorScale>
    </cfRule>
    <cfRule type="colorScale" priority="690">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9">
      <colorScale>
        <cfvo type="min"/>
        <cfvo type="max"/>
        <color rgb="FFFFEF9C"/>
        <color rgb="FF63BE7B"/>
      </colorScale>
    </cfRule>
    <cfRule type="colorScale" priority="688">
      <colorScale>
        <cfvo type="min"/>
        <cfvo type="percentile" val="50"/>
        <cfvo type="max"/>
        <color rgb="FFF8696B"/>
        <color rgb="FFFFEB84"/>
        <color rgb="FF63BE7B"/>
      </colorScale>
    </cfRule>
  </conditionalFormatting>
  <conditionalFormatting sqref="G2:G3 G5:G10">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440">
      <colorScale>
        <cfvo type="min"/>
        <cfvo type="max"/>
        <color rgb="FFFCFCFF"/>
        <color rgb="FF63BE7B"/>
      </colorScale>
    </cfRule>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G4">
    <cfRule type="colorScale" priority="77">
      <colorScale>
        <cfvo type="min"/>
        <cfvo type="max"/>
        <color rgb="FFFCFCFF"/>
        <color rgb="FF63BE7B"/>
      </colorScale>
    </cfRule>
    <cfRule type="colorScale" priority="76">
      <colorScale>
        <cfvo type="min"/>
        <cfvo type="max"/>
        <color rgb="FFFCFCFF"/>
        <color rgb="FF63BE7B"/>
      </colorScale>
    </cfRule>
    <cfRule type="colorScale" priority="256">
      <colorScale>
        <cfvo type="min"/>
        <cfvo type="max"/>
        <color rgb="FFFCFCFF"/>
        <color rgb="FF63BE7B"/>
      </colorScale>
    </cfRule>
    <cfRule type="colorScale" priority="222">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1">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42">
      <colorScale>
        <cfvo type="min"/>
        <cfvo type="percentile" val="50"/>
        <cfvo type="max"/>
        <color rgb="FFF8696B"/>
        <color rgb="FFFCFCFF"/>
        <color rgb="FF63BE7B"/>
      </colorScale>
    </cfRule>
    <cfRule type="colorScale" priority="15">
      <colorScale>
        <cfvo type="min"/>
        <cfvo type="max"/>
        <color rgb="FFFCFCFF"/>
        <color rgb="FF63BE7B"/>
      </colorScale>
    </cfRule>
    <cfRule type="colorScale" priority="46">
      <colorScale>
        <cfvo type="min"/>
        <cfvo type="max"/>
        <color rgb="FFFCFCFF"/>
        <color rgb="FF63BE7B"/>
      </colorScale>
    </cfRule>
    <cfRule type="colorScale" priority="191">
      <colorScale>
        <cfvo type="min"/>
        <cfvo type="max"/>
        <color rgb="FFFCFCFF"/>
        <color rgb="FF63BE7B"/>
      </colorScale>
    </cfRule>
    <cfRule type="colorScale" priority="22">
      <colorScale>
        <cfvo type="min"/>
        <cfvo type="max"/>
        <color rgb="FFFCFCFF"/>
        <color rgb="FF63BE7B"/>
      </colorScale>
    </cfRule>
    <cfRule type="colorScale" priority="101">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75">
      <colorScale>
        <cfvo type="min"/>
        <cfvo type="max"/>
        <color rgb="FFFCFCFF"/>
        <color rgb="FF63BE7B"/>
      </colorScale>
    </cfRule>
  </conditionalFormatting>
  <conditionalFormatting sqref="G11:G34">
    <cfRule type="colorScale" priority="904">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757">
      <colorScale>
        <cfvo type="min"/>
        <cfvo type="max"/>
        <color rgb="FFFCFCFF"/>
        <color rgb="FF63BE7B"/>
      </colorScale>
    </cfRule>
    <cfRule type="colorScale" priority="756">
      <colorScale>
        <cfvo type="min"/>
        <cfvo type="max"/>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443">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5A8AC6"/>
      </colorScale>
    </cfRule>
    <cfRule type="colorScale" priority="494">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379">
      <colorScale>
        <cfvo type="min"/>
        <cfvo type="max"/>
        <color rgb="FFFCFCFF"/>
        <color rgb="FF63BE7B"/>
      </colorScale>
    </cfRule>
    <cfRule type="colorScale" priority="335">
      <colorScale>
        <cfvo type="min"/>
        <cfvo type="max"/>
        <color rgb="FFFCFCFF"/>
        <color rgb="FF63BE7B"/>
      </colorScale>
    </cfRule>
    <cfRule type="colorScale" priority="376">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444">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onditionalFormatting>
  <conditionalFormatting sqref="H4">
    <cfRule type="colorScale" priority="193">
      <colorScale>
        <cfvo type="min"/>
        <cfvo type="max"/>
        <color rgb="FFFCFCFF"/>
        <color rgb="FF63BE7B"/>
      </colorScale>
    </cfRule>
    <cfRule type="colorScale" priority="78">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70">
      <colorScale>
        <cfvo type="min"/>
        <cfvo type="percentile" val="50"/>
        <cfvo type="max"/>
        <color rgb="FFF8696B"/>
        <color rgb="FFFCFCFF"/>
        <color rgb="FF5A8AC6"/>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25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192">
      <colorScale>
        <cfvo type="min"/>
        <cfvo type="percentile" val="50"/>
        <cfvo type="max"/>
        <color rgb="FFF8696B"/>
        <color rgb="FFFCFCFF"/>
        <color rgb="FF63BE7B"/>
      </colorScale>
    </cfRule>
  </conditionalFormatting>
  <conditionalFormatting sqref="H11:H34">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495">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onditionalFormatting>
  <conditionalFormatting sqref="I4">
    <cfRule type="colorScale" priority="224">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I11:I34">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fRule type="colorScale" priority="912">
      <colorScale>
        <cfvo type="min"/>
        <cfvo type="percentile" val="50"/>
        <cfvo type="max"/>
        <color rgb="FFF8696B"/>
        <color rgb="FFFCFCFF"/>
        <color rgb="FF63BE7B"/>
      </colorScale>
    </cfRule>
  </conditionalFormatting>
  <conditionalFormatting sqref="I11:J34 N11:N34">
    <cfRule type="colorScale" priority="766">
      <colorScale>
        <cfvo type="min"/>
        <cfvo type="percentile" val="50"/>
        <cfvo type="max"/>
        <color rgb="FFF8696B"/>
        <color rgb="FFFCFCFF"/>
        <color rgb="FF63BE7B"/>
      </colorScale>
    </cfRule>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71">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530">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10">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47">
      <colorScale>
        <cfvo type="min"/>
        <cfvo type="max"/>
        <color rgb="FFFCFCFF"/>
        <color rgb="FF63BE7B"/>
      </colorScale>
    </cfRule>
    <cfRule type="colorScale" priority="346">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333">
      <colorScale>
        <cfvo type="min"/>
        <cfvo type="max"/>
        <color rgb="FFFCFCFF"/>
        <color rgb="FF63BE7B"/>
      </colorScale>
    </cfRule>
    <cfRule type="colorScale" priority="509">
      <colorScale>
        <cfvo type="min"/>
        <cfvo type="max"/>
        <color rgb="FFFCFCFF"/>
        <color rgb="FF63BE7B"/>
      </colorScale>
    </cfRule>
  </conditionalFormatting>
  <conditionalFormatting sqref="J4">
    <cfRule type="colorScale" priority="21">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257">
      <colorScale>
        <cfvo type="min"/>
        <cfvo type="max"/>
        <color rgb="FFFCFCFF"/>
        <color rgb="FF63BE7B"/>
      </colorScale>
    </cfRule>
    <cfRule type="colorScale" priority="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43">
      <colorScale>
        <cfvo type="min"/>
        <cfvo type="max"/>
        <color rgb="FFFCFCFF"/>
        <color rgb="FF63BE7B"/>
      </colorScale>
    </cfRule>
    <cfRule type="colorScale" priority="14">
      <colorScale>
        <cfvo type="min"/>
        <cfvo type="max"/>
        <color rgb="FFFCFCFF"/>
        <color rgb="FF63BE7B"/>
      </colorScale>
    </cfRule>
    <cfRule type="colorScale" priority="56">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111">
      <colorScale>
        <cfvo type="min"/>
        <cfvo type="max"/>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onditionalFormatting>
  <conditionalFormatting sqref="K4">
    <cfRule type="colorScale" priority="225">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254">
      <colorScale>
        <cfvo type="min"/>
        <cfvo type="max"/>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3">
      <colorScale>
        <cfvo type="min"/>
        <cfvo type="max"/>
        <color rgb="FFFCFCFF"/>
        <color rgb="FF63BE7B"/>
      </colorScale>
    </cfRule>
    <cfRule type="colorScale" priority="382">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5">
      <colorScale>
        <cfvo type="min"/>
        <cfvo type="max"/>
        <color rgb="FFFCFCFF"/>
        <color rgb="FF63BE7B"/>
      </colorScale>
    </cfRule>
  </conditionalFormatting>
  <conditionalFormatting sqref="K4:L4">
    <cfRule type="colorScale" priority="107">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4">
      <colorScale>
        <cfvo type="min"/>
        <cfvo type="max"/>
        <color rgb="FFFCFCFF"/>
        <color rgb="FF63BE7B"/>
      </colorScale>
    </cfRule>
    <cfRule type="colorScale" priority="108">
      <colorScale>
        <cfvo type="min"/>
        <cfvo type="max"/>
        <color rgb="FFFCFCFF"/>
        <color rgb="FF63BE7B"/>
      </colorScale>
    </cfRule>
    <cfRule type="colorScale" priority="83">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71">
      <colorScale>
        <cfvo type="min"/>
        <cfvo type="max"/>
        <color rgb="FFFCFCFF"/>
        <color rgb="FF63BE7B"/>
      </colorScale>
    </cfRule>
  </conditionalFormatting>
  <conditionalFormatting sqref="L2:L3 L5:L10">
    <cfRule type="colorScale" priority="455">
      <colorScale>
        <cfvo type="min"/>
        <cfvo type="percentile" val="50"/>
        <cfvo type="max"/>
        <color rgb="FFF8696B"/>
        <color rgb="FFFCFCFF"/>
        <color rgb="FF63BE7B"/>
      </colorScale>
    </cfRule>
    <cfRule type="colorScale" priority="331">
      <colorScale>
        <cfvo type="min"/>
        <cfvo type="max"/>
        <color rgb="FFFCFCFF"/>
        <color rgb="FF63BE7B"/>
      </colorScale>
    </cfRule>
    <cfRule type="colorScale" priority="497">
      <colorScale>
        <cfvo type="min"/>
        <cfvo type="percentile" val="50"/>
        <cfvo type="max"/>
        <color rgb="FFF8696B"/>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onditionalFormatting>
  <conditionalFormatting sqref="L4">
    <cfRule type="colorScale" priority="255">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109">
      <colorScale>
        <cfvo type="min"/>
        <cfvo type="percentile" val="50"/>
        <cfvo type="max"/>
        <color rgb="FFF8696B"/>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5:M10">
    <cfRule type="colorScale" priority="521">
      <colorScale>
        <cfvo type="min"/>
        <cfvo type="max"/>
        <color rgb="FFFCFCFF"/>
        <color rgb="FF63BE7B"/>
      </colorScale>
    </cfRule>
    <cfRule type="colorScale" priority="330">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344">
      <colorScale>
        <cfvo type="min"/>
        <cfvo type="max"/>
        <color rgb="FFFCFCFF"/>
        <color rgb="FF63BE7B"/>
      </colorScale>
    </cfRule>
    <cfRule type="colorScale" priority="519">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6">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345">
      <colorScale>
        <cfvo type="min"/>
        <cfvo type="max"/>
        <color rgb="FFFCFCFF"/>
        <color rgb="FF63BE7B"/>
      </colorScale>
    </cfRule>
  </conditionalFormatting>
  <conditionalFormatting sqref="M4">
    <cfRule type="colorScale" priority="51">
      <colorScale>
        <cfvo type="min"/>
        <cfvo type="max"/>
        <color rgb="FFFCFCFF"/>
        <color rgb="FF63BE7B"/>
      </colorScale>
    </cfRule>
    <cfRule type="colorScale" priority="258">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113">
      <colorScale>
        <cfvo type="min"/>
        <cfvo type="max"/>
        <color rgb="FFFCFCFF"/>
        <color rgb="FF63BE7B"/>
      </colorScale>
    </cfRule>
    <cfRule type="colorScale" priority="210">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42">
      <colorScale>
        <cfvo type="min"/>
        <cfvo type="max"/>
        <color rgb="FFFCFCFF"/>
        <color rgb="FF63BE7B"/>
      </colorScale>
    </cfRule>
    <cfRule type="colorScale" priority="13">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239">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53">
      <colorScale>
        <cfvo type="min"/>
        <cfvo type="max"/>
        <color rgb="FFFCFCFF"/>
        <color rgb="FF63BE7B"/>
      </colorScale>
    </cfRule>
  </conditionalFormatting>
  <conditionalFormatting sqref="M11:M34">
    <cfRule type="colorScale" priority="934">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5">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onditionalFormatting>
  <conditionalFormatting sqref="N2:N3 N5:N10">
    <cfRule type="colorScale" priority="316">
      <colorScale>
        <cfvo type="min"/>
        <cfvo type="max"/>
        <color rgb="FFFCFCFF"/>
        <color rgb="FF63BE7B"/>
      </colorScale>
    </cfRule>
    <cfRule type="colorScale" priority="280">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315">
      <colorScale>
        <cfvo type="min"/>
        <cfvo type="max"/>
        <color rgb="FFFFEF9C"/>
        <color rgb="FF63BE7B"/>
      </colorScale>
    </cfRule>
    <cfRule type="colorScale" priority="314">
      <colorScale>
        <cfvo type="min"/>
        <cfvo type="percentile" val="50"/>
        <cfvo type="max"/>
        <color rgb="FFF8696B"/>
        <color rgb="FFFFEB84"/>
        <color rgb="FF63BE7B"/>
      </colorScale>
    </cfRule>
    <cfRule type="colorScale" priority="313">
      <colorScale>
        <cfvo type="min"/>
        <cfvo type="max"/>
        <color rgb="FFFCFCFF"/>
        <color rgb="FF63BE7B"/>
      </colorScale>
    </cfRule>
    <cfRule type="colorScale" priority="312">
      <colorScale>
        <cfvo type="min"/>
        <cfvo type="max"/>
        <color rgb="FFFCFCFF"/>
        <color rgb="FF63BE7B"/>
      </colorScale>
    </cfRule>
    <cfRule type="colorScale" priority="311">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08">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5">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2">
      <colorScale>
        <cfvo type="min"/>
        <cfvo type="max"/>
        <color rgb="FFFFEF9C"/>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301">
      <colorScale>
        <cfvo type="min"/>
        <cfvo type="percentile" val="50"/>
        <cfvo type="max"/>
        <color rgb="FFF8696B"/>
        <color rgb="FFFFEB84"/>
        <color rgb="FF63BE7B"/>
      </colorScale>
    </cfRule>
    <cfRule type="colorScale" priority="300">
      <colorScale>
        <cfvo type="min"/>
        <cfvo type="max"/>
        <color rgb="FFFCFCFF"/>
        <color rgb="FF63BE7B"/>
      </colorScale>
    </cfRule>
    <cfRule type="colorScale" priority="299">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onditionalFormatting>
  <conditionalFormatting sqref="N4">
    <cfRule type="colorScale" priority="19">
      <colorScale>
        <cfvo type="min"/>
        <cfvo type="max"/>
        <color rgb="FFFCFCFF"/>
        <color rgb="FF63BE7B"/>
      </colorScale>
    </cfRule>
    <cfRule type="colorScale" priority="41">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12">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179">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max"/>
        <color rgb="FFFCFCFF"/>
        <color rgb="FF63BE7B"/>
      </colorScale>
    </cfRule>
    <cfRule type="colorScale" priority="115">
      <colorScale>
        <cfvo type="min"/>
        <cfvo type="max"/>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8">
      <colorScale>
        <cfvo type="min"/>
        <cfvo type="max"/>
        <color rgb="FFFFEF9C"/>
        <color rgb="FF63BE7B"/>
      </colorScale>
    </cfRule>
    <cfRule type="colorScale" priority="917">
      <colorScale>
        <cfvo type="min"/>
        <cfvo type="percentile" val="50"/>
        <cfvo type="max"/>
        <color rgb="FFF8696B"/>
        <color rgb="FFFCFCFF"/>
        <color rgb="FF63BE7B"/>
      </colorScale>
    </cfRule>
    <cfRule type="colorScale" priority="940">
      <colorScale>
        <cfvo type="min"/>
        <cfvo type="max"/>
        <color rgb="FFFFEF9C"/>
        <color rgb="FF63BE7B"/>
      </colorScale>
    </cfRule>
    <cfRule type="colorScale" priority="895">
      <colorScale>
        <cfvo type="min"/>
        <cfvo type="max"/>
        <color rgb="FFFCFCFF"/>
        <color rgb="FF63BE7B"/>
      </colorScale>
    </cfRule>
    <cfRule type="colorScale" priority="918">
      <colorScale>
        <cfvo type="min"/>
        <cfvo type="percentile" val="50"/>
        <cfvo type="max"/>
        <color rgb="FFF8696B"/>
        <color rgb="FFFCFCFF"/>
        <color rgb="FF5A8AC6"/>
      </colorScale>
    </cfRule>
    <cfRule type="colorScale" priority="896">
      <colorScale>
        <cfvo type="min"/>
        <cfvo type="max"/>
        <color rgb="FFFCFCFF"/>
        <color rgb="FF63BE7B"/>
      </colorScale>
    </cfRule>
    <cfRule type="colorScale" priority="919">
      <colorScale>
        <cfvo type="min"/>
        <cfvo type="percentile" val="50"/>
        <cfvo type="max"/>
        <color rgb="FFF8696B"/>
        <color rgb="FFFCFCFF"/>
        <color rgb="FF63BE7B"/>
      </colorScale>
    </cfRule>
    <cfRule type="colorScale" priority="938">
      <colorScale>
        <cfvo type="min"/>
        <cfvo type="max"/>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22">
      <colorScale>
        <cfvo type="min"/>
        <cfvo type="percentile" val="50"/>
        <cfvo type="max"/>
        <color rgb="FFF8696B"/>
        <color rgb="FFFCFCFF"/>
        <color rgb="FF63BE7B"/>
      </colorScale>
    </cfRule>
    <cfRule type="colorScale" priority="916">
      <colorScale>
        <cfvo type="min"/>
        <cfvo type="percentile" val="50"/>
        <cfvo type="max"/>
        <color rgb="FFF8696B"/>
        <color rgb="FFFCFCFF"/>
        <color rgb="FF63BE7B"/>
      </colorScale>
    </cfRule>
    <cfRule type="colorScale" priority="91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onditionalFormatting>
  <conditionalFormatting sqref="O2:O3 O5:O10">
    <cfRule type="colorScale" priority="456">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4">
    <cfRule type="colorScale" priority="18">
      <colorScale>
        <cfvo type="min"/>
        <cfvo type="max"/>
        <color rgb="FFFCFCFF"/>
        <color rgb="FF63BE7B"/>
      </colorScale>
    </cfRule>
    <cfRule type="colorScale" priority="197">
      <colorScale>
        <cfvo type="min"/>
        <cfvo type="percentile" val="50"/>
        <cfvo type="max"/>
        <color rgb="FF63BE7B"/>
        <color rgb="FFFCFCFF"/>
        <color rgb="FFF8696B"/>
      </colorScale>
    </cfRule>
    <cfRule type="colorScale" priority="17">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11">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onditionalFormatting>
  <conditionalFormatting sqref="P2:P3 P5:P10">
    <cfRule type="colorScale" priority="458">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99">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onditionalFormatting>
  <conditionalFormatting sqref="P4">
    <cfRule type="colorScale" priority="198">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fRule type="colorScale" priority="10">
      <colorScale>
        <cfvo type="min"/>
        <cfvo type="percentile" val="50"/>
        <cfvo type="max"/>
        <color rgb="FF63BE7B"/>
        <color rgb="FFFCFCFF"/>
        <color rgb="FFF8696B"/>
      </colorScale>
    </cfRule>
    <cfRule type="colorScale" priority="122">
      <colorScale>
        <cfvo type="min"/>
        <cfvo type="max"/>
        <color rgb="FFFCFCFF"/>
        <color rgb="FFF8696B"/>
      </colorScale>
    </cfRule>
    <cfRule type="colorScale" priority="121">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fRule type="colorScale" priority="3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onditionalFormatting>
  <conditionalFormatting sqref="P11:P34">
    <cfRule type="colorScale" priority="941">
      <colorScale>
        <cfvo type="min"/>
        <cfvo type="percentile" val="50"/>
        <cfvo type="max"/>
        <color rgb="FF63BE7B"/>
        <color rgb="FFFCFCFF"/>
        <color rgb="FFF8696B"/>
      </colorScale>
    </cfRule>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onditionalFormatting>
  <conditionalFormatting sqref="Q2:Q3 Q5:Q10">
    <cfRule type="colorScale" priority="401">
      <colorScale>
        <cfvo type="min"/>
        <cfvo type="max"/>
        <color rgb="FFFFEF9C"/>
        <color rgb="FF63BE7B"/>
      </colorScale>
    </cfRule>
    <cfRule type="colorScale" priority="399">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fRule type="colorScale" priority="405">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61">
      <colorScale>
        <cfvo type="min"/>
        <cfvo type="percentile" val="50"/>
        <cfvo type="max"/>
        <color rgb="FFF8696B"/>
        <color rgb="FFFCFCFF"/>
        <color rgb="FF63BE7B"/>
      </colorScale>
    </cfRule>
    <cfRule type="colorScale" priority="404">
      <colorScale>
        <cfvo type="min"/>
        <cfvo type="max"/>
        <color rgb="FFFCFCFF"/>
        <color rgb="FF63BE7B"/>
      </colorScale>
    </cfRule>
    <cfRule type="colorScale" priority="403">
      <colorScale>
        <cfvo type="min"/>
        <cfvo type="max"/>
        <color rgb="FFFCFCFF"/>
        <color rgb="FF63BE7B"/>
      </colorScale>
    </cfRule>
    <cfRule type="colorScale" priority="402">
      <colorScale>
        <cfvo type="min"/>
        <cfvo type="max"/>
        <color rgb="FFFFEF9C"/>
        <color rgb="FF63BE7B"/>
      </colorScale>
    </cfRule>
  </conditionalFormatting>
  <conditionalFormatting sqref="Q4">
    <cfRule type="colorScale" priority="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127">
      <colorScale>
        <cfvo type="min"/>
        <cfvo type="max"/>
        <color rgb="FFFCFCFF"/>
        <color rgb="FF63BE7B"/>
      </colorScale>
    </cfRule>
    <cfRule type="colorScale" priority="126">
      <colorScale>
        <cfvo type="min"/>
        <cfvo type="max"/>
        <color rgb="FFFFEF9C"/>
        <color rgb="FF63BE7B"/>
      </colorScale>
    </cfRule>
    <cfRule type="colorScale" priority="125">
      <colorScale>
        <cfvo type="min"/>
        <cfvo type="max"/>
        <color rgb="FFFFEF9C"/>
        <color rgb="FF63BE7B"/>
      </colorScale>
    </cfRule>
    <cfRule type="colorScale" priority="157">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99">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Q11:Q34">
    <cfRule type="colorScale" priority="790">
      <colorScale>
        <cfvo type="min"/>
        <cfvo type="max"/>
        <color rgb="FFFCFCFF"/>
        <color rgb="FF63BE7B"/>
      </colorScale>
    </cfRule>
    <cfRule type="colorScale" priority="942">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787">
      <colorScale>
        <cfvo type="min"/>
        <cfvo type="max"/>
        <color rgb="FFFFEF9C"/>
        <color rgb="FF63BE7B"/>
      </colorScale>
    </cfRule>
    <cfRule type="colorScale" priority="789">
      <colorScale>
        <cfvo type="min"/>
        <cfvo type="max"/>
        <color rgb="FFFCFCFF"/>
        <color rgb="FF63BE7B"/>
      </colorScale>
    </cfRule>
    <cfRule type="colorScale" priority="785">
      <colorScale>
        <cfvo type="min"/>
        <cfvo type="percentile" val="50"/>
        <cfvo type="max"/>
        <color rgb="FFF8696B"/>
        <color rgb="FFFCFCFF"/>
        <color rgb="FF63BE7B"/>
      </colorScale>
    </cfRule>
    <cfRule type="colorScale" priority="788">
      <colorScale>
        <cfvo type="min"/>
        <cfvo type="max"/>
        <color rgb="FFFFEF9C"/>
        <color rgb="FF63BE7B"/>
      </colorScale>
    </cfRule>
    <cfRule type="colorScale" priority="786">
      <colorScale>
        <cfvo type="min"/>
        <cfvo type="max"/>
        <color rgb="FFFFEF9C"/>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4:U4 W4">
    <cfRule type="colorScale" priority="62">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533">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502">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463">
      <colorScale>
        <cfvo type="min"/>
        <cfvo type="max"/>
        <color rgb="FFFCFCFF"/>
        <color rgb="FF63BE7B"/>
      </colorScale>
    </cfRule>
    <cfRule type="colorScale" priority="462">
      <colorScale>
        <cfvo type="min"/>
        <cfvo type="max"/>
        <color rgb="FFFCFCFF"/>
        <color rgb="FF63BE7B"/>
      </colorScale>
    </cfRule>
    <cfRule type="colorScale" priority="501">
      <colorScale>
        <cfvo type="min"/>
        <cfvo type="percentile" val="50"/>
        <cfvo type="max"/>
        <color rgb="FFF8696B"/>
        <color rgb="FFFCFCFF"/>
        <color rgb="FF63BE7B"/>
      </colorScale>
    </cfRule>
  </conditionalFormatting>
  <conditionalFormatting sqref="R4">
    <cfRule type="colorScale" priority="29">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8">
      <colorScale>
        <cfvo type="min"/>
        <cfvo type="max"/>
        <color rgb="FFFCFCFF"/>
        <color rgb="FF63BE7B"/>
      </colorScale>
    </cfRule>
    <cfRule type="colorScale" priority="200">
      <colorScale>
        <cfvo type="min"/>
        <cfvo type="max"/>
        <color rgb="FFFCFCFF"/>
        <color rgb="FF63BE7B"/>
      </colorScale>
    </cfRule>
    <cfRule type="colorScale" priority="158">
      <colorScale>
        <cfvo type="min"/>
        <cfvo type="max"/>
        <color rgb="FFFCFCFF"/>
        <color rgb="FF63BE7B"/>
      </colorScale>
    </cfRule>
    <cfRule type="colorScale" priority="249">
      <colorScale>
        <cfvo type="min"/>
        <cfvo type="max"/>
        <color rgb="FFFCFCFF"/>
        <color rgb="FF63BE7B"/>
      </colorScale>
    </cfRule>
    <cfRule type="colorScale" priority="37">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R2:S2">
    <cfRule type="colorScale" priority="410">
      <colorScale>
        <cfvo type="min"/>
        <cfvo type="max"/>
        <color rgb="FFFCFCFF"/>
        <color rgb="FF63BE7B"/>
      </colorScale>
    </cfRule>
    <cfRule type="colorScale" priority="409">
      <colorScale>
        <cfvo type="min"/>
        <cfvo type="max"/>
        <color rgb="FFFFEF9C"/>
        <color rgb="FF63BE7B"/>
      </colorScale>
    </cfRule>
    <cfRule type="colorScale" priority="466">
      <colorScale>
        <cfvo type="min"/>
        <cfvo type="max"/>
        <color rgb="FFFCFCFF"/>
        <color rgb="FF63BE7B"/>
      </colorScale>
    </cfRule>
    <cfRule type="colorScale" priority="408">
      <colorScale>
        <cfvo type="min"/>
        <cfvo type="max"/>
        <color rgb="FFFFEF9C"/>
        <color rgb="FF63BE7B"/>
      </colorScale>
    </cfRule>
    <cfRule type="colorScale" priority="465">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6">
      <colorScale>
        <cfvo type="min"/>
        <cfvo type="percentile" val="50"/>
        <cfvo type="max"/>
        <color rgb="FFF8696B"/>
        <color rgb="FFFCFCFF"/>
        <color rgb="FF63BE7B"/>
      </colorScale>
    </cfRule>
  </conditionalFormatting>
  <conditionalFormatting sqref="R3:S3 R5:S10">
    <cfRule type="colorScale" priority="277">
      <colorScale>
        <cfvo type="min"/>
        <cfvo type="max"/>
        <color rgb="FFFCFCFF"/>
        <color rgb="FF63BE7B"/>
      </colorScale>
    </cfRule>
    <cfRule type="colorScale" priority="273">
      <colorScale>
        <cfvo type="min"/>
        <cfvo type="max"/>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onditionalFormatting>
  <conditionalFormatting sqref="R4:S4">
    <cfRule type="colorScale" priority="159">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3">
      <colorScale>
        <cfvo type="min"/>
        <cfvo type="max"/>
        <color rgb="FFFFEF9C"/>
        <color rgb="FF63BE7B"/>
      </colorScale>
    </cfRule>
    <cfRule type="colorScale" priority="160">
      <colorScale>
        <cfvo type="min"/>
        <cfvo type="max"/>
        <color rgb="FFFCFCFF"/>
        <color rgb="FF63BE7B"/>
      </colorScale>
    </cfRule>
    <cfRule type="colorScale" priority="132">
      <colorScale>
        <cfvo type="min"/>
        <cfvo type="max"/>
        <color rgb="FFFFEF9C"/>
        <color rgb="FF63BE7B"/>
      </colorScale>
    </cfRule>
    <cfRule type="colorScale" priority="131">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R11:S34">
    <cfRule type="colorScale" priority="677">
      <colorScale>
        <cfvo type="min"/>
        <cfvo type="max"/>
        <color rgb="FFFFEF9C"/>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fRule type="colorScale" priority="676">
      <colorScale>
        <cfvo type="min"/>
        <cfvo type="max"/>
        <color rgb="FFFFEF9C"/>
        <color rgb="FF63BE7B"/>
      </colorScale>
    </cfRule>
    <cfRule type="colorScale" priority="675">
      <colorScale>
        <cfvo type="min"/>
        <cfvo type="max"/>
        <color rgb="FFFCFCFF"/>
        <color rgb="FF63BE7B"/>
      </colorScale>
    </cfRule>
    <cfRule type="colorScale" priority="678">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S2:S3 S5:S10">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503">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469">
      <colorScale>
        <cfvo type="min"/>
        <cfvo type="max"/>
        <color rgb="FFFCFCFF"/>
        <color rgb="FF63BE7B"/>
      </colorScale>
    </cfRule>
  </conditionalFormatting>
  <conditionalFormatting sqref="S4">
    <cfRule type="colorScale" priority="212">
      <colorScale>
        <cfvo type="min"/>
        <cfvo type="max"/>
        <color rgb="FFFCFCFF"/>
        <color rgb="FF63BE7B"/>
      </colorScale>
    </cfRule>
    <cfRule type="colorScale" priority="216">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
      <colorScale>
        <cfvo type="min"/>
        <cfvo type="max"/>
        <color rgb="FFFCFCFF"/>
        <color rgb="FF63BE7B"/>
      </colorScale>
    </cfRule>
    <cfRule type="colorScale" priority="161">
      <colorScale>
        <cfvo type="min"/>
        <cfvo type="max"/>
        <color rgb="FFFCFCFF"/>
        <color rgb="FF63BE7B"/>
      </colorScale>
    </cfRule>
    <cfRule type="colorScale" priority="36">
      <colorScale>
        <cfvo type="min"/>
        <cfvo type="max"/>
        <color rgb="FFFCFCFF"/>
        <color rgb="FF63BE7B"/>
      </colorScale>
    </cfRule>
    <cfRule type="colorScale" priority="4">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T2:T3 T5:T10">
    <cfRule type="colorScale" priority="470">
      <colorScale>
        <cfvo type="min"/>
        <cfvo type="max"/>
        <color rgb="FFFCFCFF"/>
        <color rgb="FF63BE7B"/>
      </colorScale>
    </cfRule>
    <cfRule type="colorScale" priority="412">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415">
      <colorScale>
        <cfvo type="min"/>
        <cfvo type="max"/>
        <color rgb="FFFCFCFF"/>
        <color rgb="FF63BE7B"/>
      </colorScale>
    </cfRule>
    <cfRule type="colorScale" priority="414">
      <colorScale>
        <cfvo type="min"/>
        <cfvo type="max"/>
        <color rgb="FFFFEF9C"/>
        <color rgb="FF63BE7B"/>
      </colorScale>
    </cfRule>
    <cfRule type="colorScale" priority="323">
      <colorScale>
        <cfvo type="min"/>
        <cfvo type="percentile" val="50"/>
        <cfvo type="max"/>
        <color rgb="FFF8696B"/>
        <color rgb="FFFCFCFF"/>
        <color rgb="FF63BE7B"/>
      </colorScale>
    </cfRule>
    <cfRule type="colorScale" priority="413">
      <colorScale>
        <cfvo type="min"/>
        <cfvo type="max"/>
        <color rgb="FFFFEF9C"/>
        <color rgb="FF63BE7B"/>
      </colorScale>
    </cfRule>
    <cfRule type="colorScale" priority="416">
      <colorScale>
        <cfvo type="min"/>
        <cfvo type="max"/>
        <color rgb="FFFCFCFF"/>
        <color rgb="FF63BE7B"/>
      </colorScale>
    </cfRule>
  </conditionalFormatting>
  <conditionalFormatting sqref="T4">
    <cfRule type="colorScale" priority="1">
      <colorScale>
        <cfvo type="min"/>
        <cfvo type="max"/>
        <color rgb="FFFCFCFF"/>
        <color rgb="FF63BE7B"/>
      </colorScale>
    </cfRule>
    <cfRule type="colorScale" priority="140">
      <colorScale>
        <cfvo type="min"/>
        <cfvo type="max"/>
        <color rgb="FFFCFCFF"/>
        <color rgb="FF63BE7B"/>
      </colorScale>
    </cfRule>
    <cfRule type="colorScale" priority="136">
      <colorScale>
        <cfvo type="min"/>
        <cfvo type="max"/>
        <color rgb="FFFCFCFF"/>
        <color rgb="FF63BE7B"/>
      </colorScale>
    </cfRule>
    <cfRule type="colorScale" priority="138">
      <colorScale>
        <cfvo type="min"/>
        <cfvo type="max"/>
        <color rgb="FFFFEF9C"/>
        <color rgb="FF63BE7B"/>
      </colorScale>
    </cfRule>
    <cfRule type="colorScale" priority="3">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27">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fRule type="colorScale" priority="215">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137">
      <colorScale>
        <cfvo type="min"/>
        <cfvo type="max"/>
        <color rgb="FFFFEF9C"/>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139">
      <colorScale>
        <cfvo type="min"/>
        <cfvo type="max"/>
        <color rgb="FFFCFCFF"/>
        <color rgb="FF63BE7B"/>
      </colorScale>
    </cfRule>
  </conditionalFormatting>
  <conditionalFormatting sqref="T11:T34">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798">
      <colorScale>
        <cfvo type="min"/>
        <cfvo type="percentile" val="50"/>
        <cfvo type="max"/>
        <color rgb="FFF8696B"/>
        <color rgb="FFFCFCFF"/>
        <color rgb="FF63BE7B"/>
      </colorScale>
    </cfRule>
    <cfRule type="colorScale" priority="945">
      <colorScale>
        <cfvo type="min"/>
        <cfvo type="percentile" val="50"/>
        <cfvo type="max"/>
        <color rgb="FFF8696B"/>
        <color rgb="FFFCFCFF"/>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946">
      <colorScale>
        <cfvo type="min"/>
        <cfvo type="max"/>
        <color rgb="FFFCFCFF"/>
        <color rgb="FF63BE7B"/>
      </colorScale>
    </cfRule>
    <cfRule type="colorScale" priority="803">
      <colorScale>
        <cfvo type="min"/>
        <cfvo type="max"/>
        <color rgb="FFFCFCFF"/>
        <color rgb="FF63BE7B"/>
      </colorScale>
    </cfRule>
  </conditionalFormatting>
  <conditionalFormatting sqref="U2:U3 U5:U10">
    <cfRule type="colorScale" priority="474">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7">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U2:U3 W2:W3 W5:W10 U5:U10">
    <cfRule type="colorScale" priority="366">
      <colorScale>
        <cfvo type="min"/>
        <cfvo type="max"/>
        <color rgb="FFFFEF9C"/>
        <color rgb="FF63BE7B"/>
      </colorScale>
    </cfRule>
    <cfRule type="colorScale" priority="365">
      <colorScale>
        <cfvo type="min"/>
        <cfvo type="max"/>
        <color rgb="FFFFEF9C"/>
        <color rgb="FF63BE7B"/>
      </colorScale>
    </cfRule>
    <cfRule type="colorScale" priority="367">
      <colorScale>
        <cfvo type="min"/>
        <cfvo type="max"/>
        <color rgb="FFFFEF9C"/>
        <color rgb="FF63BE7B"/>
      </colorScale>
    </cfRule>
  </conditionalFormatting>
  <conditionalFormatting sqref="U4 W4">
    <cfRule type="colorScale" priority="69">
      <colorScale>
        <cfvo type="min"/>
        <cfvo type="max"/>
        <color rgb="FFFFEF9C"/>
        <color rgb="FF63BE7B"/>
      </colorScale>
    </cfRule>
    <cfRule type="colorScale" priority="67">
      <colorScale>
        <cfvo type="min"/>
        <cfvo type="max"/>
        <color rgb="FFFFEF9C"/>
        <color rgb="FF63BE7B"/>
      </colorScale>
    </cfRule>
    <cfRule type="colorScale" priority="68">
      <colorScale>
        <cfvo type="min"/>
        <cfvo type="max"/>
        <color rgb="FFFFEF9C"/>
        <color rgb="FF63BE7B"/>
      </colorScale>
    </cfRule>
  </conditionalFormatting>
  <conditionalFormatting sqref="U4">
    <cfRule type="colorScale" priority="23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86">
      <colorScale>
        <cfvo type="min"/>
        <cfvo type="percentile" val="50"/>
        <cfvo type="max"/>
        <color rgb="FFF8696B"/>
        <color rgb="FFFCFCFF"/>
        <color rgb="FF63BE7B"/>
      </colorScale>
    </cfRule>
    <cfRule type="colorScale" priority="16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onditionalFormatting>
  <conditionalFormatting sqref="U11:U34 W11:W34">
    <cfRule type="colorScale" priority="680">
      <colorScale>
        <cfvo type="min"/>
        <cfvo type="max"/>
        <color rgb="FFFFEF9C"/>
        <color rgb="FF63BE7B"/>
      </colorScale>
    </cfRule>
    <cfRule type="colorScale" priority="679">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66">
      <colorScale>
        <cfvo type="min"/>
        <cfvo type="percentile" val="50"/>
        <cfvo type="max"/>
        <color rgb="FFF8696B"/>
        <color rgb="FFFCFCFF"/>
        <color rgb="FF63BE7B"/>
      </colorScale>
    </cfRule>
    <cfRule type="colorScale" priority="804">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805">
      <colorScale>
        <cfvo type="min"/>
        <cfvo type="max"/>
        <color rgb="FFFCFCFF"/>
        <color rgb="FF63BE7B"/>
      </colorScale>
    </cfRule>
  </conditionalFormatting>
  <conditionalFormatting sqref="V2:V3 V5:V10">
    <cfRule type="colorScale" priority="484">
      <colorScale>
        <cfvo type="min"/>
        <cfvo type="max"/>
        <color rgb="FFFFEF9C"/>
        <color rgb="FF63BE7B"/>
      </colorScale>
    </cfRule>
    <cfRule type="colorScale" priority="483">
      <colorScale>
        <cfvo type="min"/>
        <cfvo type="max"/>
        <color rgb="FFFFEF9C"/>
        <color rgb="FF63BE7B"/>
      </colorScale>
    </cfRule>
    <cfRule type="colorScale" priority="482">
      <colorScale>
        <cfvo type="min"/>
        <cfvo type="max"/>
        <color rgb="FFFFEF9C"/>
        <color rgb="FF63BE7B"/>
      </colorScale>
    </cfRule>
    <cfRule type="colorScale" priority="481">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79">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77">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506">
      <colorScale>
        <cfvo type="min"/>
        <cfvo type="percentile" val="50"/>
        <cfvo type="max"/>
        <color rgb="FF63BE7B"/>
        <color rgb="FFFCFCFF"/>
        <color rgb="FFF8696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onditionalFormatting>
  <conditionalFormatting sqref="V4">
    <cfRule type="colorScale" priority="145">
      <colorScale>
        <cfvo type="min"/>
        <cfvo type="max"/>
        <color rgb="FFFFEF9C"/>
        <color rgb="FF63BE7B"/>
      </colorScale>
    </cfRule>
    <cfRule type="colorScale" priority="144">
      <colorScale>
        <cfvo type="min"/>
        <cfvo type="max"/>
        <color rgb="FFFFEF9C"/>
        <color rgb="FF63BE7B"/>
      </colorScale>
    </cfRule>
    <cfRule type="colorScale" priority="143">
      <colorScale>
        <cfvo type="min"/>
        <cfvo type="max"/>
        <color rgb="FFFFEF9C"/>
        <color rgb="FF63BE7B"/>
      </colorScale>
    </cfRule>
    <cfRule type="colorScale" priority="6">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166">
      <colorScale>
        <cfvo type="min"/>
        <cfvo type="max"/>
        <color rgb="FFFFEF9C"/>
        <color rgb="FF63BE7B"/>
      </colorScale>
    </cfRule>
    <cfRule type="colorScale" priority="58">
      <colorScale>
        <cfvo type="min"/>
        <cfvo type="percentile" val="50"/>
        <cfvo type="max"/>
        <color rgb="FFF8696B"/>
        <color rgb="FFFFEB84"/>
        <color rgb="FF63BE7B"/>
      </colorScale>
    </cfRule>
    <cfRule type="colorScale" priority="57">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234">
      <colorScale>
        <cfvo type="min"/>
        <cfvo type="percentile" val="50"/>
        <cfvo type="max"/>
        <color rgb="FF63BE7B"/>
        <color rgb="FFFCFCFF"/>
        <color rgb="FFF8696B"/>
      </colorScale>
    </cfRule>
    <cfRule type="colorScale" priority="172">
      <colorScale>
        <cfvo type="min"/>
        <cfvo type="max"/>
        <color rgb="FFFFEF9C"/>
        <color rgb="FF63BE7B"/>
      </colorScale>
    </cfRule>
    <cfRule type="colorScale" priority="173">
      <colorScale>
        <cfvo type="min"/>
        <cfvo type="max"/>
        <color rgb="FFFFEF9C"/>
        <color rgb="FF63BE7B"/>
      </colorScale>
    </cfRule>
    <cfRule type="colorScale" priority="187">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onditionalFormatting>
  <conditionalFormatting sqref="V11">
    <cfRule type="colorScale" priority="642">
      <colorScale>
        <cfvo type="min"/>
        <cfvo type="percentile" val="50"/>
        <cfvo type="max"/>
        <color rgb="FFF8696B"/>
        <color rgb="FFFFEB84"/>
        <color rgb="FF63BE7B"/>
      </colorScale>
    </cfRule>
    <cfRule type="colorScale" priority="641">
      <colorScale>
        <cfvo type="min"/>
        <cfvo type="max"/>
        <color rgb="FFFFEF9C"/>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7">
      <colorScale>
        <cfvo type="min"/>
        <cfvo type="max"/>
        <color rgb="FFFFEF9C"/>
        <color rgb="FF63BE7B"/>
      </colorScale>
    </cfRule>
    <cfRule type="colorScale" priority="636">
      <colorScale>
        <cfvo type="min"/>
        <cfvo type="max"/>
        <color rgb="FFFFEF9C"/>
        <color rgb="FF63BE7B"/>
      </colorScale>
    </cfRule>
  </conditionalFormatting>
  <conditionalFormatting sqref="V11:V21">
    <cfRule type="colorScale" priority="627">
      <colorScale>
        <cfvo type="min"/>
        <cfvo type="max"/>
        <color rgb="FFFFEF9C"/>
        <color rgb="FF63BE7B"/>
      </colorScale>
    </cfRule>
    <cfRule type="colorScale" priority="607">
      <colorScale>
        <cfvo type="min"/>
        <cfvo type="max"/>
        <color rgb="FF63BE7B"/>
        <color rgb="FFFCFCFF"/>
      </colorScale>
    </cfRule>
    <cfRule type="colorScale" priority="625">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26">
      <colorScale>
        <cfvo type="min"/>
        <cfvo type="max"/>
        <color rgb="FFFFEF9C"/>
        <color rgb="FF63BE7B"/>
      </colorScale>
    </cfRule>
    <cfRule type="colorScale" priority="608">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onditionalFormatting>
  <conditionalFormatting sqref="V12">
    <cfRule type="colorScale" priority="644">
      <colorScale>
        <cfvo type="min"/>
        <cfvo type="percentile" val="50"/>
        <cfvo type="max"/>
        <color rgb="FFF8696B"/>
        <color rgb="FFFFEB84"/>
        <color rgb="FF63BE7B"/>
      </colorScale>
    </cfRule>
    <cfRule type="colorScale" priority="643">
      <colorScale>
        <cfvo type="min"/>
        <cfvo type="max"/>
        <color rgb="FFFFEF9C"/>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50">
      <colorScale>
        <cfvo type="min"/>
        <cfvo type="max"/>
        <color rgb="FFFFEF9C"/>
        <color rgb="FF63BE7B"/>
      </colorScale>
    </cfRule>
    <cfRule type="colorScale" priority="651">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V15">
    <cfRule type="colorScale" priority="654">
      <colorScale>
        <cfvo type="min"/>
        <cfvo type="percentile" val="50"/>
        <cfvo type="max"/>
        <color rgb="FFF8696B"/>
        <color rgb="FFFFEB84"/>
        <color rgb="FF63BE7B"/>
      </colorScale>
    </cfRule>
    <cfRule type="colorScale" priority="653">
      <colorScale>
        <cfvo type="min"/>
        <cfvo type="percentile" val="50"/>
        <cfvo type="max"/>
        <color rgb="FFF8696B"/>
        <color rgb="FFFFEB84"/>
        <color rgb="FF63BE7B"/>
      </colorScale>
    </cfRule>
    <cfRule type="colorScale" priority="652">
      <colorScale>
        <cfvo type="min"/>
        <cfvo type="max"/>
        <color rgb="FFFFEF9C"/>
        <color rgb="FF63BE7B"/>
      </colorScale>
    </cfRule>
  </conditionalFormatting>
  <conditionalFormatting sqref="V16">
    <cfRule type="colorScale" priority="655">
      <colorScale>
        <cfvo type="min"/>
        <cfvo type="max"/>
        <color rgb="FFFFEF9C"/>
        <color rgb="FF63BE7B"/>
      </colorScale>
    </cfRule>
    <cfRule type="colorScale" priority="61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57">
      <colorScale>
        <cfvo type="min"/>
        <cfvo type="max"/>
        <color rgb="FFFFEF9C"/>
        <color rgb="FF63BE7B"/>
      </colorScale>
    </cfRule>
    <cfRule type="colorScale" priority="623">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59">
      <colorScale>
        <cfvo type="min"/>
        <cfvo type="max"/>
        <color rgb="FFFFEF9C"/>
        <color rgb="FF63BE7B"/>
      </colorScale>
    </cfRule>
    <cfRule type="colorScale" priority="624">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421">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onditionalFormatting>
  <conditionalFormatting sqref="W4">
    <cfRule type="colorScale" priority="147">
      <colorScale>
        <cfvo type="min"/>
        <cfvo type="max"/>
        <color rgb="FF63BE7B"/>
        <color rgb="FFFCFCFF"/>
      </colorScale>
    </cfRule>
    <cfRule type="colorScale" priority="146">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5">
      <colorScale>
        <cfvo type="min"/>
        <cfvo type="percentile" val="50"/>
        <cfvo type="max"/>
        <color rgb="FF63BE7B"/>
        <color rgb="FFFCFCFF"/>
        <color rgb="FFF8696B"/>
      </colorScale>
    </cfRule>
  </conditionalFormatting>
  <conditionalFormatting sqref="W11:W34">
    <cfRule type="colorScale" priority="811">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09">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N11" sqref="N11"/>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8" t="s">
        <v>11</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1" ht="50" customHeight="1">
      <c r="A2" s="2" t="e" vm="72">
        <v>#VALUE!</v>
      </c>
      <c r="B2" s="13" cm="1">
        <f t="array" ref="B2">_FV(A2,"Price")</f>
        <v>816.9</v>
      </c>
      <c r="C2" s="13">
        <f>[73]Model!$K$6</f>
        <v>1592.5404888752917</v>
      </c>
      <c r="D2" s="4">
        <f>[73]Model!$K$7</f>
        <v>0.94499259746124364</v>
      </c>
      <c r="E2" s="4">
        <f>[73]Model!$E$11</f>
        <v>-0.2425879029598611</v>
      </c>
      <c r="F2" s="4">
        <f>[73]Model!$F$11</f>
        <v>5.2173270132836125E-2</v>
      </c>
      <c r="G2" s="4">
        <f>[73]Model!$K$11</f>
        <v>5.1915835642142708E-2</v>
      </c>
      <c r="H2" s="4">
        <f>[73]Model!$E$13</f>
        <v>-0.46275680160489396</v>
      </c>
      <c r="I2" s="4">
        <f>[73]Model!$F$13</f>
        <v>0.11884565738521125</v>
      </c>
      <c r="J2" s="4">
        <f>[73]Model!$K$13</f>
        <v>7.9712319781630875E-2</v>
      </c>
      <c r="K2" s="4">
        <f>[73]Model!$E$15</f>
        <v>-0.63151970510403732</v>
      </c>
      <c r="L2" s="4">
        <f>[73]Model!$F$15</f>
        <v>0.62525297614293418</v>
      </c>
      <c r="M2" s="4">
        <f>[73]Model!$K$15</f>
        <v>0.17775632983074466</v>
      </c>
      <c r="N2" s="4">
        <f t="shared" ref="N2:N9" si="0">SUM(D2,G2,M2,J2,Q2,R2,S2,T2,U2)/9</f>
        <v>0.3167561981876284</v>
      </c>
      <c r="O2" s="26">
        <f>[73]Model!$A$6</f>
        <v>6.939942065349781</v>
      </c>
      <c r="P2" s="26">
        <f>[73]Model!$A$7</f>
        <v>18.31206797960445</v>
      </c>
      <c r="Q2" s="23">
        <f>[73]Model!$C$7</f>
        <v>4.4326052646399258E-2</v>
      </c>
      <c r="R2" s="4">
        <f>[73]Model!$C$3</f>
        <v>0.86420000000000008</v>
      </c>
      <c r="S2" s="4">
        <f>[73]Model!$C$5</f>
        <v>0.33929999999999999</v>
      </c>
      <c r="T2" s="4">
        <f>[73]Model!$C$6</f>
        <v>0.22454435513148341</v>
      </c>
      <c r="U2" s="4">
        <f>[73]Model!$E$7</f>
        <v>0.12405829319501049</v>
      </c>
      <c r="V2" s="27">
        <f>[73]Model!$G$7</f>
        <v>0.11250775463300289</v>
      </c>
      <c r="W2" s="4">
        <f>[73]Model!$G$3</f>
        <v>-5.1770091837100018E-5</v>
      </c>
      <c r="X2" s="5">
        <f>[73]Model!$A$3</f>
        <v>88886777973</v>
      </c>
      <c r="Y2" s="10" t="str" cm="1">
        <f t="array" ref="Y2">_FV(A2,"Industry")</f>
        <v>Biotechnology &amp; Medical Research</v>
      </c>
      <c r="Z2" s="1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4"/>
      <c r="AD2" s="25"/>
    </row>
    <row r="3" spans="1:31" ht="50" customHeight="1">
      <c r="A3" s="2" t="e" vm="73">
        <v>#VALUE!</v>
      </c>
      <c r="B3" s="13" cm="1">
        <f t="array" ref="B3">_FV(A3,"Price")</f>
        <v>98.17</v>
      </c>
      <c r="C3" s="13">
        <f>'[74]Sheet 1'!$AO$116</f>
        <v>98.199308532181249</v>
      </c>
      <c r="D3" s="4">
        <f>'[74]Sheet 1'!$AO$118</f>
        <v>-2.7055300384610681E-2</v>
      </c>
      <c r="E3" s="4">
        <f>'[74]Sheet 1'!$AM$4</f>
        <v>0.25677556818181824</v>
      </c>
      <c r="F3" s="4">
        <f>'[74]Sheet 1'!$AN$4</f>
        <v>0.26925641692191182</v>
      </c>
      <c r="G3" s="4">
        <f>'[74]Sheet 1'!$AU$107</f>
        <v>0.15179461600357272</v>
      </c>
      <c r="H3" s="4">
        <f>'[74]Sheet 1'!$AM$29</f>
        <v>0.16265678329878352</v>
      </c>
      <c r="I3" s="4">
        <f>'[74]Sheet 1'!$AN$29</f>
        <v>0.44327780279153539</v>
      </c>
      <c r="J3" s="4">
        <f>'[74]Sheet 1'!$AT$22</f>
        <v>0.18686866407346661</v>
      </c>
      <c r="K3" s="4">
        <f>'[74]Sheet 1'!$AM$106</f>
        <v>0.34692848892155825</v>
      </c>
      <c r="L3" s="4">
        <f>'[74]Sheet 1'!$AN$106</f>
        <v>0.35885186042951056</v>
      </c>
      <c r="M3" s="4">
        <f>'[74]Sheet 1'!$AS$106</f>
        <v>0.18017032512550904</v>
      </c>
      <c r="N3" s="4">
        <f t="shared" si="0"/>
        <v>0.30936686323322338</v>
      </c>
      <c r="O3" s="26">
        <f>'[74]Sheet 1'!$AT$19</f>
        <v>3.4681629563668745</v>
      </c>
      <c r="P3" s="26">
        <f>'[74]Sheet 1'!$AU$19</f>
        <v>9.720100326936036</v>
      </c>
      <c r="Q3" s="23">
        <f>'[74]Sheet 1'!$AV$22</f>
        <v>9.2184421735224398E-2</v>
      </c>
      <c r="R3" s="4">
        <f>'[74]Sheet 1'!$AS$7</f>
        <v>0.83919999999999995</v>
      </c>
      <c r="S3" s="4">
        <f>'[74]Sheet 1'!$AU$7</f>
        <v>0.35680320569902046</v>
      </c>
      <c r="T3" s="4">
        <f>'[74]Sheet 1'!$AV$7</f>
        <v>0.3197105966162066</v>
      </c>
      <c r="U3" s="4">
        <f>'[74]Sheet 1'!$AU$13</f>
        <v>0.68462524023062143</v>
      </c>
      <c r="V3" s="27">
        <f>'[74]Sheet 1'!$AV$13</f>
        <v>1.8897899048942337</v>
      </c>
      <c r="W3" s="4">
        <f>'[74]Sheet 1'!$AS$16</f>
        <v>-1.7157376237623801E-2</v>
      </c>
      <c r="X3" s="5">
        <f>'[74]Sheet 1'!$AV$101</f>
        <v>2362338000000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4"/>
      <c r="AD3" s="25"/>
    </row>
    <row r="4" spans="1:31" ht="50" customHeight="1">
      <c r="A4" s="2" t="e" vm="74">
        <v>#VALUE!</v>
      </c>
      <c r="B4" s="13" cm="1">
        <f t="array" ref="B4">_FV(A4,"Price")</f>
        <v>376.2</v>
      </c>
      <c r="C4" s="13">
        <f>[75]Model!$K$6</f>
        <v>572.85673129105203</v>
      </c>
      <c r="D4" s="4">
        <f>[75]Model!$K$7</f>
        <v>0.58563089927771284</v>
      </c>
      <c r="E4" s="4">
        <f>[75]Model!$E$11</f>
        <v>0.17906368821292773</v>
      </c>
      <c r="F4" s="4">
        <f>[75]Model!$F$11</f>
        <v>0.10562441913847742</v>
      </c>
      <c r="G4" s="4">
        <f>[75]Model!$K$11</f>
        <v>9.002044661221395E-2</v>
      </c>
      <c r="H4" s="4">
        <f>[75]Model!$E$13</f>
        <v>0.41838520985440408</v>
      </c>
      <c r="I4" s="4">
        <f>[75]Model!$F$13</f>
        <v>0.17278747742323897</v>
      </c>
      <c r="J4" s="4">
        <f>[75]Model!$K$13</f>
        <v>0.10907343461705729</v>
      </c>
      <c r="K4" s="4">
        <f>[75]Model!$E$15</f>
        <v>0.61227268712172145</v>
      </c>
      <c r="L4" s="4">
        <f>[75]Model!$F$15</f>
        <v>-5.3520572894982799E-5</v>
      </c>
      <c r="M4" s="4">
        <f>[75]Model!$K$15</f>
        <v>9.4650696939193438E-2</v>
      </c>
      <c r="N4" s="4">
        <f t="shared" si="0"/>
        <v>0.30818550655481552</v>
      </c>
      <c r="O4" s="26">
        <f>[75]Model!$A$6</f>
        <v>9.4434362309094588</v>
      </c>
      <c r="P4" s="26">
        <f>[75]Model!$A$7</f>
        <v>23.933390488706365</v>
      </c>
      <c r="Q4" s="23">
        <f>[75]Model!$C$7</f>
        <v>4.2554793617466773E-2</v>
      </c>
      <c r="R4" s="4">
        <f>[75]Model!$C$3</f>
        <v>0.87919999999999998</v>
      </c>
      <c r="S4" s="4">
        <f>[75]Model!$C$5</f>
        <v>0.35399999999999998</v>
      </c>
      <c r="T4" s="4">
        <f>[75]Model!$C$6</f>
        <v>0.41200730699631771</v>
      </c>
      <c r="U4" s="4">
        <f>[75]Model!$E$7</f>
        <v>0.20653198093337768</v>
      </c>
      <c r="V4" s="27">
        <f>[75]Model!$G$7</f>
        <v>4.9617975203940477E-2</v>
      </c>
      <c r="W4" s="4">
        <f>[75]Model!$G$3</f>
        <v>1.8920446229682142E-3</v>
      </c>
      <c r="X4" s="5">
        <f>[75]Model!$A$3</f>
        <v>93244489344</v>
      </c>
      <c r="Y4" s="10" t="str" cm="1">
        <f t="array" ref="Y4">_FV(A4,"Industry")</f>
        <v>Biotechnology &amp; Medical Research</v>
      </c>
      <c r="Z4" s="16"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4"/>
      <c r="AD4" s="6"/>
      <c r="AE4" s="6"/>
    </row>
    <row r="5" spans="1:31" ht="50" customHeight="1">
      <c r="A5" s="2" t="e" vm="75">
        <v>#VALUE!</v>
      </c>
      <c r="B5" s="13" cm="1">
        <f t="array" ref="B5">_FV(A5,"Price")</f>
        <v>567.80999999999995</v>
      </c>
      <c r="C5" s="13">
        <f>[76]Model!$K$6</f>
        <v>573.18831844026079</v>
      </c>
      <c r="D5" s="4">
        <f>[76]Model!$K$7</f>
        <v>-1.9587577927851707E-2</v>
      </c>
      <c r="E5" s="4">
        <f>[76]Model!$E$11</f>
        <v>7.8747386858013524E-3</v>
      </c>
      <c r="F5" s="4">
        <f>[76]Model!$F$11</f>
        <v>0.17264745247254876</v>
      </c>
      <c r="G5" s="4">
        <f>[76]Model!$K$11</f>
        <v>0.15197330486053096</v>
      </c>
      <c r="H5" s="4">
        <f>[76]Model!$E$13</f>
        <v>0.11879893222494942</v>
      </c>
      <c r="I5" s="4">
        <f>[76]Model!$F$13</f>
        <v>0.41173456315654633</v>
      </c>
      <c r="J5" s="4">
        <f>[76]Model!$K$13</f>
        <v>0.26175843260588977</v>
      </c>
      <c r="K5" s="4">
        <f>[76]Model!$E$15</f>
        <v>-0.13887593708067958</v>
      </c>
      <c r="L5" s="4">
        <f>[76]Model!$F$15</f>
        <v>0.6633230665182599</v>
      </c>
      <c r="M5" s="4">
        <f>[76]Model!$K$15</f>
        <v>0.33221414776726099</v>
      </c>
      <c r="N5" s="4">
        <f t="shared" si="0"/>
        <v>0.22846401156803736</v>
      </c>
      <c r="O5" s="26">
        <f>[76]Model!$A$6</f>
        <v>16.582388052466463</v>
      </c>
      <c r="P5" s="26">
        <f>[76]Model!$A$7</f>
        <v>62.953260631578949</v>
      </c>
      <c r="Q5" s="23">
        <f>[76]Model!$C$7</f>
        <v>1.4217102296887113E-2</v>
      </c>
      <c r="R5" s="4">
        <f>[76]Model!$C$3</f>
        <v>0.77769999999999995</v>
      </c>
      <c r="S5" s="4">
        <f>[76]Model!$C$5</f>
        <v>0.22010000000000002</v>
      </c>
      <c r="T5" s="4">
        <f>[76]Model!$C$6</f>
        <v>0.12055384523386017</v>
      </c>
      <c r="U5" s="4">
        <f>[76]Model!$E$7</f>
        <v>0.19724684927575886</v>
      </c>
      <c r="V5" s="27">
        <f>[76]Model!$G$7</f>
        <v>1.6879983496721767</v>
      </c>
      <c r="W5" s="4">
        <f>[76]Model!$G$3</f>
        <v>-2.5456807156169076E-2</v>
      </c>
      <c r="X5" s="5">
        <f>[76]Model!$A$3</f>
        <v>554995945728</v>
      </c>
      <c r="Y5" s="10" t="str" cm="1">
        <f t="array" ref="Y5">_FV(A5,"Industry")</f>
        <v>Pharmaceuticals</v>
      </c>
      <c r="Z5" s="1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4"/>
      <c r="AD5" s="6"/>
    </row>
    <row r="6" spans="1:31" ht="50" customHeight="1">
      <c r="A6" s="2" t="e" vm="76">
        <v>#VALUE!</v>
      </c>
      <c r="B6" s="13" cm="1">
        <f t="array" ref="B6">_FV(A6,"Price")</f>
        <v>194.59</v>
      </c>
      <c r="C6" s="13">
        <f>[77]Model!$K$6</f>
        <v>176.41731172668014</v>
      </c>
      <c r="D6" s="4">
        <f>[77]Model!$K$7</f>
        <v>-9.4273992572748044E-2</v>
      </c>
      <c r="E6" s="4">
        <f>[77]Model!$E$11</f>
        <v>0.16440824583404701</v>
      </c>
      <c r="F6" s="4">
        <f>[77]Model!$F$11</f>
        <v>9.92733380973152E-2</v>
      </c>
      <c r="G6" s="4">
        <f>[77]Model!$K$11</f>
        <v>0.14237938069760353</v>
      </c>
      <c r="H6" s="4">
        <f>[77]Model!$E$13</f>
        <v>0.1411263716979807</v>
      </c>
      <c r="I6" s="4">
        <f>[77]Model!$F$13</f>
        <v>0.50910589576507159</v>
      </c>
      <c r="J6" s="4">
        <f>[77]Model!$K$13</f>
        <v>0.22862268562747684</v>
      </c>
      <c r="K6" s="4">
        <f>[77]Model!$E$15</f>
        <v>2.0938881280061938E-2</v>
      </c>
      <c r="L6" s="4">
        <f>[77]Model!$F$15</f>
        <v>-3.1352902738093658E-2</v>
      </c>
      <c r="M6" s="4">
        <f>[77]Model!$K$15</f>
        <v>0.18235219666486646</v>
      </c>
      <c r="N6" s="4">
        <f t="shared" si="0"/>
        <v>0.21560449811815058</v>
      </c>
      <c r="O6" s="26">
        <f>[77]Model!$A$6</f>
        <v>13.209150818910933</v>
      </c>
      <c r="P6" s="26">
        <f>[77]Model!$A$7</f>
        <v>42.516954198369568</v>
      </c>
      <c r="Q6" s="23">
        <f>[77]Model!$C$7</f>
        <v>2.4114076200000424E-2</v>
      </c>
      <c r="R6" s="4">
        <f>[77]Model!$C$3</f>
        <v>0.70709999999999995</v>
      </c>
      <c r="S6" s="4">
        <f>[77]Model!$C$5</f>
        <v>0.24199999999999999</v>
      </c>
      <c r="T6" s="4">
        <f>[77]Model!$C$6</f>
        <v>0.43763579104865408</v>
      </c>
      <c r="U6" s="4">
        <f>[77]Model!$E$7</f>
        <v>7.0510345397502061E-2</v>
      </c>
      <c r="V6" s="27">
        <f>[77]Model!$G$7</f>
        <v>1.4088617779086716E-2</v>
      </c>
      <c r="W6" s="4">
        <f>[77]Model!$G$3</f>
        <v>2.0015163693110349E-2</v>
      </c>
      <c r="X6" s="5">
        <f>[77]Model!$A$3</f>
        <v>31292478290</v>
      </c>
      <c r="Y6" s="10" t="str" cm="1">
        <f t="array" ref="Y6">_FV(A6,"Industry")</f>
        <v>Healthcare Equipment &amp; Supplies</v>
      </c>
      <c r="Z6" s="16"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4"/>
      <c r="AD6" s="6"/>
    </row>
    <row r="7" spans="1:31" ht="50" customHeight="1">
      <c r="A7" s="2" t="e" vm="77">
        <v>#VALUE!</v>
      </c>
      <c r="B7" s="13" cm="1">
        <f t="array" ref="B7">_FV(A7,"Price")</f>
        <v>162.22999999999999</v>
      </c>
      <c r="C7" s="13">
        <f>[78]Model!$K$6</f>
        <v>123.25214420864313</v>
      </c>
      <c r="D7" s="4">
        <f>[78]Model!$K$7</f>
        <v>-0.26653091996760814</v>
      </c>
      <c r="E7" s="4">
        <f>[78]Model!$E$11</f>
        <v>3.9094650205761416E-2</v>
      </c>
      <c r="F7" s="4">
        <f>[78]Model!$F$11</f>
        <v>6.4356435643564414E-2</v>
      </c>
      <c r="G7" s="4">
        <f>[78]Model!$K$11</f>
        <v>6.0052532962182513E-2</v>
      </c>
      <c r="H7" s="4">
        <f>[78]Model!$E$13</f>
        <v>3.7800687285223455E-2</v>
      </c>
      <c r="I7" s="4">
        <f>[78]Model!$F$13</f>
        <v>0.18684957426679283</v>
      </c>
      <c r="J7" s="4">
        <f>[78]Model!$K$13</f>
        <v>0.11258365989690966</v>
      </c>
      <c r="K7" s="4">
        <f>[78]Model!$E$15</f>
        <v>-0.2175332938456932</v>
      </c>
      <c r="L7" s="4">
        <f>[78]Model!$F$15</f>
        <v>0.4264292807408423</v>
      </c>
      <c r="M7" s="4">
        <f>[78]Model!$K$15</f>
        <v>0.173858941988764</v>
      </c>
      <c r="N7" s="4">
        <f t="shared" si="0"/>
        <v>0.16122809663968124</v>
      </c>
      <c r="O7" s="26">
        <f>[78]Model!$A$6</f>
        <v>8.9943781251162793</v>
      </c>
      <c r="P7" s="26">
        <f>[78]Model!$A$7</f>
        <v>30.829673924272619</v>
      </c>
      <c r="Q7" s="23">
        <f>[78]Model!$C$7</f>
        <v>2.547069297310868E-2</v>
      </c>
      <c r="R7" s="4">
        <f>[78]Model!$C$3</f>
        <v>0.70140000000000002</v>
      </c>
      <c r="S7" s="4">
        <f>[78]Model!$C$5</f>
        <v>0.26920000000000005</v>
      </c>
      <c r="T7" s="4">
        <f>[78]Model!$C$6</f>
        <v>0.17870879421065433</v>
      </c>
      <c r="U7" s="4">
        <f>[78]Model!$E$7</f>
        <v>0.19630916769311982</v>
      </c>
      <c r="V7" s="27">
        <f>[78]Model!$G$7</f>
        <v>1.4596407703960181</v>
      </c>
      <c r="W7" s="4">
        <f>[78]Model!$G$3</f>
        <v>-8.2941157610064709E-3</v>
      </c>
      <c r="X7" s="5">
        <f>[78]Model!$A$3</f>
        <v>77351651876</v>
      </c>
      <c r="Y7" s="10" t="str" cm="1">
        <f t="array" ref="Y7">_FV(A7,"Industry")</f>
        <v>Pharmaceuticals</v>
      </c>
      <c r="Z7" s="16"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4"/>
      <c r="AD7" s="6"/>
    </row>
    <row r="8" spans="1:31" ht="50" customHeight="1">
      <c r="A8" s="2" t="e" vm="78">
        <v>#VALUE!</v>
      </c>
      <c r="B8" s="13" cm="1">
        <f t="array" ref="B8">_FV(A8,"Price")</f>
        <v>278.52</v>
      </c>
      <c r="C8" s="13">
        <f>'[79]Sheet 1'!$AB$116</f>
        <v>132.88278097464132</v>
      </c>
      <c r="D8" s="4">
        <f>'[79]Sheet 1'!$AB$118</f>
        <v>-0.48689944793172713</v>
      </c>
      <c r="E8" s="4">
        <f>'[79]Sheet 1'!$Z$4</f>
        <v>8.968319293882776E-2</v>
      </c>
      <c r="F8" s="4">
        <f>'[79]Sheet 1'!$AA$4</f>
        <v>0.14734338336922637</v>
      </c>
      <c r="G8" s="4">
        <f>'[79]Sheet 1'!$AH$107</f>
        <v>0.13029297899605763</v>
      </c>
      <c r="H8" s="4">
        <f>'[79]Sheet 1'!$Z$29</f>
        <v>-0.22427548985099144</v>
      </c>
      <c r="I8" s="4">
        <f>'[79]Sheet 1'!$AA$29</f>
        <v>0.50646600620131599</v>
      </c>
      <c r="J8" s="4">
        <f>'[79]Sheet 1'!$AG$22</f>
        <v>0.22262895720521989</v>
      </c>
      <c r="K8" s="4">
        <f>'[79]Sheet 1'!$Z$106</f>
        <v>-0.44789446396681831</v>
      </c>
      <c r="L8" s="4">
        <f>'[79]Sheet 1'!$AA$106</f>
        <v>0.64232053422370616</v>
      </c>
      <c r="M8" s="4">
        <f>'[79]Sheet 1'!$AF$106</f>
        <v>0.32717660415678029</v>
      </c>
      <c r="N8" s="4">
        <f t="shared" si="0"/>
        <v>0.15477805113272236</v>
      </c>
      <c r="O8" s="26">
        <f>'[79]Sheet 1'!$AG$19</f>
        <v>12.772026894523043</v>
      </c>
      <c r="P8" s="26">
        <f>'[79]Sheet 1'!$AH$19</f>
        <v>45.772841365461851</v>
      </c>
      <c r="Q8" s="23">
        <f>'[79]Sheet 1'!$AI$22</f>
        <v>1.7262652240909414E-2</v>
      </c>
      <c r="R8" s="4">
        <f>'[79]Sheet 1'!$AF$7</f>
        <v>0.6744</v>
      </c>
      <c r="S8" s="4">
        <f>'[79]Sheet 1'!$AH$7</f>
        <v>0.21249999999999999</v>
      </c>
      <c r="T8" s="4">
        <f>'[79]Sheet 1'!$AI$7</f>
        <v>0.15402912153257689</v>
      </c>
      <c r="U8" s="4">
        <f>'[79]Sheet 1'!$AH$13</f>
        <v>0.14161159399468429</v>
      </c>
      <c r="V8" s="27">
        <f>'[79]Sheet 1'!$AI$13</f>
        <v>0.16750355452369384</v>
      </c>
      <c r="W8" s="4">
        <f>'[79]Sheet 1'!$AF$16</f>
        <v>1.0086193219994205E-2</v>
      </c>
      <c r="X8" s="5">
        <f>'[54]Sheet 1'!$AE$102</f>
        <v>187259000000</v>
      </c>
      <c r="Y8" s="10" t="str" cm="1">
        <f t="array" ref="Y8">_FV(A8,"Industry")</f>
        <v>Healthcare Equipment &amp; Supplies</v>
      </c>
      <c r="Z8" s="16"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9" spans="1:31" ht="50" customHeight="1">
      <c r="A9" s="2" t="e" vm="79">
        <v>#VALUE!</v>
      </c>
      <c r="B9" s="13" cm="1">
        <f t="array" ref="B9">_FV(A9,"Price")</f>
        <v>197.87</v>
      </c>
      <c r="C9" s="13">
        <f>[80]Model!$K$6</f>
        <v>201.07278782942242</v>
      </c>
      <c r="D9" s="4">
        <f>[80]Model!$K$7</f>
        <v>4.1935888845592517E-2</v>
      </c>
      <c r="E9" s="4">
        <f>[80]Model!$E$11</f>
        <v>6.851594065120703E-2</v>
      </c>
      <c r="F9" s="4">
        <f>[80]Model!$F$11</f>
        <v>-0.13908042324679859</v>
      </c>
      <c r="G9" s="4">
        <f>[80]Model!$K$11</f>
        <v>1.0553582588400823E-2</v>
      </c>
      <c r="H9" s="4">
        <f>[80]Model!$E$13</f>
        <v>0.12062801181408367</v>
      </c>
      <c r="I9" s="4">
        <f>[80]Model!$F$13</f>
        <v>-0.1374670550700513</v>
      </c>
      <c r="J9" s="4">
        <f>[80]Model!$K$13</f>
        <v>6.2008952853246702E-2</v>
      </c>
      <c r="K9" s="4">
        <f>[80]Model!$E$15</f>
        <v>3.9602849591775291E-2</v>
      </c>
      <c r="L9" s="4">
        <f>[80]Model!$F$15</f>
        <v>-0.18402125290430571</v>
      </c>
      <c r="M9" s="4">
        <f>[80]Model!$K$15</f>
        <v>5.8314236639788318E-2</v>
      </c>
      <c r="N9" s="4">
        <f t="shared" si="0"/>
        <v>0.14823691749831619</v>
      </c>
      <c r="O9" s="26">
        <f>[80]Model!$A$6</f>
        <v>5.2589941779729825</v>
      </c>
      <c r="P9" s="26">
        <f>[80]Model!$A$7</f>
        <v>22.91527633612094</v>
      </c>
      <c r="Q9" s="23">
        <f>[80]Model!$C$7</f>
        <v>3.7946027126771198E-2</v>
      </c>
      <c r="R9" s="4">
        <f>[80]Model!$C$3</f>
        <v>0.59079999999999999</v>
      </c>
      <c r="S9" s="4">
        <f>[80]Model!$C$5</f>
        <v>0.20949999999999999</v>
      </c>
      <c r="T9" s="4">
        <f>[80]Model!$C$6</f>
        <v>0.24415486944920278</v>
      </c>
      <c r="U9" s="4">
        <f>[80]Model!$E$7</f>
        <v>7.8918699981843324E-2</v>
      </c>
      <c r="V9" s="27">
        <f>[80]Model!$G$7</f>
        <v>0.38425102466939914</v>
      </c>
      <c r="W9" s="4">
        <f>[80]Model!$G$3</f>
        <v>9.4934986773774765E-3</v>
      </c>
      <c r="X9" s="5">
        <f>[80]Model!$A$3</f>
        <v>142487188258</v>
      </c>
      <c r="Y9" s="10" t="str" cm="1">
        <f t="array" ref="Y9">_FV(A9,"Industry")</f>
        <v>Healthcare Equipment &amp; Supplies</v>
      </c>
      <c r="Z9" s="16"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1"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1"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1"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1"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1"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1"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1"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225">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D3">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onditionalFormatting>
  <conditionalFormatting sqref="D4:D7">
    <cfRule type="colorScale" priority="641">
      <colorScale>
        <cfvo type="min"/>
        <cfvo type="percentile" val="50"/>
        <cfvo type="max"/>
        <color rgb="FFF8696B"/>
        <color rgb="FFFCFCFF"/>
        <color rgb="FF63BE7B"/>
      </colorScale>
    </cfRule>
  </conditionalFormatting>
  <conditionalFormatting sqref="D4:D34">
    <cfRule type="colorScale" priority="636">
      <colorScale>
        <cfvo type="min"/>
        <cfvo type="percentile" val="50"/>
        <cfvo type="max"/>
        <color rgb="FFF8696B"/>
        <color rgb="FFFCFCFF"/>
        <color rgb="FF63BE7B"/>
      </colorScale>
    </cfRule>
  </conditionalFormatting>
  <conditionalFormatting sqref="D8:D34">
    <cfRule type="colorScale" priority="514">
      <colorScale>
        <cfvo type="min"/>
        <cfvo type="percentile" val="50"/>
        <cfvo type="max"/>
        <color rgb="FFF8696B"/>
        <color rgb="FFFCFCFF"/>
        <color rgb="FF63BE7B"/>
      </colorScale>
    </cfRule>
  </conditionalFormatting>
  <conditionalFormatting sqref="E2">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78">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E3">
    <cfRule type="colorScale" priority="59">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onditionalFormatting>
  <conditionalFormatting sqref="E4">
    <cfRule type="colorScale" priority="582">
      <colorScale>
        <cfvo type="min"/>
        <cfvo type="max"/>
        <color rgb="FFFCFCFF"/>
        <color rgb="FF63BE7B"/>
      </colorScale>
    </cfRule>
  </conditionalFormatting>
  <conditionalFormatting sqref="E4:E7">
    <cfRule type="colorScale" priority="507">
      <colorScale>
        <cfvo type="min"/>
        <cfvo type="max"/>
        <color rgb="FFFCFCFF"/>
        <color rgb="FF63BE7B"/>
      </colorScale>
    </cfRule>
  </conditionalFormatting>
  <conditionalFormatting sqref="E4:E34">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E5:E7">
    <cfRule type="colorScale" priority="607">
      <colorScale>
        <cfvo type="min"/>
        <cfvo type="max"/>
        <color rgb="FFFCFCFF"/>
        <color rgb="FF63BE7B"/>
      </colorScale>
    </cfRule>
  </conditionalFormatting>
  <conditionalFormatting sqref="E8:E34">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onditionalFormatting>
  <conditionalFormatting sqref="E4:M4">
    <cfRule type="colorScale" priority="492">
      <colorScale>
        <cfvo type="min"/>
        <cfvo type="max"/>
        <color rgb="FFFCFCFF"/>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onditionalFormatting>
  <conditionalFormatting sqref="E5:M5">
    <cfRule type="colorScale" priority="496">
      <colorScale>
        <cfvo type="min"/>
        <cfvo type="max"/>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FEB84"/>
        <color rgb="FF63BE7B"/>
      </colorScale>
    </cfRule>
    <cfRule type="colorScale" priority="499">
      <colorScale>
        <cfvo type="min"/>
        <cfvo type="max"/>
        <color rgb="FFFFEF9C"/>
        <color rgb="FF63BE7B"/>
      </colorScale>
    </cfRule>
  </conditionalFormatting>
  <conditionalFormatting sqref="E6:M6">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503">
      <colorScale>
        <cfvo type="min"/>
        <cfvo type="max"/>
        <color rgb="FFFFEF9C"/>
        <color rgb="FF63BE7B"/>
      </colorScale>
    </cfRule>
  </conditionalFormatting>
  <conditionalFormatting sqref="E7:M7">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E2:N2">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E3:N3 N4:N9">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fRule type="colorScale" priority="102">
      <colorScale>
        <cfvo type="min"/>
        <cfvo type="max"/>
        <color rgb="FFFFEF9C"/>
        <color rgb="FF63BE7B"/>
      </colorScale>
    </cfRule>
  </conditionalFormatting>
  <conditionalFormatting sqref="E10:N34 E8:M9">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F2">
    <cfRule type="colorScale" priority="224">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79">
      <colorScale>
        <cfvo type="min"/>
        <cfvo type="max"/>
        <color rgb="FFFCFCFF"/>
        <color rgb="FF63BE7B"/>
      </colorScale>
    </cfRule>
    <cfRule type="colorScale" priority="318">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F3">
    <cfRule type="colorScale" priority="58">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87">
      <colorScale>
        <cfvo type="min"/>
        <cfvo type="max"/>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F4">
    <cfRule type="colorScale" priority="583">
      <colorScale>
        <cfvo type="min"/>
        <cfvo type="max"/>
        <color rgb="FFFCFCFF"/>
        <color rgb="FF63BE7B"/>
      </colorScale>
    </cfRule>
  </conditionalFormatting>
  <conditionalFormatting sqref="F4:F7">
    <cfRule type="colorScale" priority="508">
      <colorScale>
        <cfvo type="min"/>
        <cfvo type="max"/>
        <color rgb="FFFCFCFF"/>
        <color rgb="FF63BE7B"/>
      </colorScale>
    </cfRule>
  </conditionalFormatting>
  <conditionalFormatting sqref="F4:F34">
    <cfRule type="colorScale" priority="637">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F5:F7">
    <cfRule type="colorScale" priority="608">
      <colorScale>
        <cfvo type="min"/>
        <cfvo type="max"/>
        <color rgb="FFFCFCFF"/>
        <color rgb="FF63BE7B"/>
      </colorScale>
    </cfRule>
  </conditionalFormatting>
  <conditionalFormatting sqref="F8:F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F3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F35:F38">
    <cfRule type="colorScale" priority="506">
      <colorScale>
        <cfvo type="min"/>
        <cfvo type="max"/>
        <color rgb="FFFCFCFF"/>
        <color rgb="FF63BE7B"/>
      </colorScale>
    </cfRule>
  </conditionalFormatting>
  <conditionalFormatting sqref="F36:F37">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FEB84"/>
        <color rgb="FF63BE7B"/>
      </colorScale>
    </cfRule>
    <cfRule type="colorScale" priority="457">
      <colorScale>
        <cfvo type="min"/>
        <cfvo type="max"/>
        <color rgb="FFFFEF9C"/>
        <color rgb="FF63BE7B"/>
      </colorScale>
    </cfRule>
  </conditionalFormatting>
  <conditionalFormatting sqref="F36:F38">
    <cfRule type="colorScale" priority="453">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onditionalFormatting>
  <conditionalFormatting sqref="F38">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onditionalFormatting>
  <conditionalFormatting sqref="G2">
    <cfRule type="colorScale" priority="223">
      <colorScale>
        <cfvo type="min"/>
        <cfvo type="max"/>
        <color rgb="FFFCFCFF"/>
        <color rgb="FF63BE7B"/>
      </colorScale>
    </cfRule>
    <cfRule type="colorScale" priority="239">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80">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G3">
    <cfRule type="colorScale" priority="5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88">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G4">
    <cfRule type="colorScale" priority="584">
      <colorScale>
        <cfvo type="min"/>
        <cfvo type="max"/>
        <color rgb="FFFCFCFF"/>
        <color rgb="FF63BE7B"/>
      </colorScale>
    </cfRule>
  </conditionalFormatting>
  <conditionalFormatting sqref="G4:G7">
    <cfRule type="colorScale" priority="509">
      <colorScale>
        <cfvo type="min"/>
        <cfvo type="max"/>
        <color rgb="FFFCFCFF"/>
        <color rgb="FF63BE7B"/>
      </colorScale>
    </cfRule>
  </conditionalFormatting>
  <conditionalFormatting sqref="G4:G34">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onditionalFormatting>
  <conditionalFormatting sqref="G5:G7">
    <cfRule type="colorScale" priority="609">
      <colorScale>
        <cfvo type="min"/>
        <cfvo type="max"/>
        <color rgb="FFFCFCFF"/>
        <color rgb="FF63BE7B"/>
      </colorScale>
    </cfRule>
  </conditionalFormatting>
  <conditionalFormatting sqref="G8:G34">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onditionalFormatting>
  <conditionalFormatting sqref="G35:N1048576">
    <cfRule type="colorScale" priority="484">
      <colorScale>
        <cfvo type="min"/>
        <cfvo type="percentile" val="50"/>
        <cfvo type="max"/>
        <color rgb="FFF8696B"/>
        <color rgb="FFFCFCFF"/>
        <color rgb="FF63BE7B"/>
      </colorScale>
    </cfRule>
  </conditionalFormatting>
  <conditionalFormatting sqref="H1">
    <cfRule type="colorScale" priority="480">
      <colorScale>
        <cfvo type="min"/>
        <cfvo type="percentile" val="50"/>
        <cfvo type="max"/>
        <color rgb="FFF8696B"/>
        <color rgb="FFFCFCFF"/>
        <color rgb="FF63BE7B"/>
      </colorScale>
    </cfRule>
  </conditionalFormatting>
  <conditionalFormatting sqref="H2">
    <cfRule type="colorScale" priority="256">
      <colorScale>
        <cfvo type="min"/>
        <cfvo type="percentile" val="50"/>
        <cfvo type="max"/>
        <color rgb="FFF8696B"/>
        <color rgb="FFFCFCFF"/>
        <color rgb="FF5A8AC6"/>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H3">
    <cfRule type="colorScale" priority="53">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H4">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H4:H7">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onditionalFormatting>
  <conditionalFormatting sqref="H4:H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H4:H1048576 H1">
    <cfRule type="colorScale" priority="504">
      <colorScale>
        <cfvo type="min"/>
        <cfvo type="percentile" val="50"/>
        <cfvo type="max"/>
        <color rgb="FFF8696B"/>
        <color rgb="FFFCFCFF"/>
        <color rgb="FF5A8AC6"/>
      </colorScale>
    </cfRule>
  </conditionalFormatting>
  <conditionalFormatting sqref="H5:H7">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H8:H34">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I2">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I3">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I4:I34">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I2:J2 N2">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5A8AC6"/>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3:J3 N3:N9">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5A8AC6"/>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I4:J4">
    <cfRule type="colorScale" priority="590">
      <colorScale>
        <cfvo type="min"/>
        <cfvo type="max"/>
        <color rgb="FFFCFCFF"/>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I4:J6 N10:N34">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5A8AC6"/>
      </colorScale>
    </cfRule>
    <cfRule type="colorScale" priority="692">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I5:J6">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I7:J7">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N10:N34 I8:J34">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5A8AC6"/>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I1:N1 G1">
    <cfRule type="colorScale" priority="505">
      <colorScale>
        <cfvo type="min"/>
        <cfvo type="percentile" val="50"/>
        <cfvo type="max"/>
        <color rgb="FFF8696B"/>
        <color rgb="FFFCFCFF"/>
        <color rgb="FF63BE7B"/>
      </colorScale>
    </cfRule>
  </conditionalFormatting>
  <conditionalFormatting sqref="J2">
    <cfRule type="colorScale" priority="238">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onditionalFormatting>
  <conditionalFormatting sqref="J3">
    <cfRule type="colorScale" priority="52">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J4:J34">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K2">
    <cfRule type="colorScale" priority="347">
      <colorScale>
        <cfvo type="min"/>
        <cfvo type="percentile" val="50"/>
        <cfvo type="max"/>
        <color rgb="FFF8696B"/>
        <color rgb="FFFCFCFF"/>
        <color rgb="FF63BE7B"/>
      </colorScale>
    </cfRule>
  </conditionalFormatting>
  <conditionalFormatting sqref="K3">
    <cfRule type="colorScale" priority="51">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onditionalFormatting>
  <conditionalFormatting sqref="K4:K34">
    <cfRule type="colorScale" priority="702">
      <colorScale>
        <cfvo type="min"/>
        <cfvo type="percentile" val="50"/>
        <cfvo type="max"/>
        <color rgb="FFF8696B"/>
        <color rgb="FFFCFCFF"/>
        <color rgb="FF63BE7B"/>
      </colorScale>
    </cfRule>
  </conditionalFormatting>
  <conditionalFormatting sqref="K2:L2">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8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K3:L3">
    <cfRule type="colorScale" priority="72">
      <colorScale>
        <cfvo type="min"/>
        <cfvo type="max"/>
        <color rgb="FFFCFCFF"/>
        <color rgb="FF63BE7B"/>
      </colorScale>
    </cfRule>
    <cfRule type="colorScale" priority="7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K4:L4">
    <cfRule type="colorScale" priority="588">
      <colorScale>
        <cfvo type="min"/>
        <cfvo type="max"/>
        <color rgb="FFFCFCFF"/>
        <color rgb="FF63BE7B"/>
      </colorScale>
    </cfRule>
  </conditionalFormatting>
  <conditionalFormatting sqref="K4:L6">
    <cfRule type="colorScale" priority="510">
      <colorScale>
        <cfvo type="min"/>
        <cfvo type="max"/>
        <color rgb="FFFCFCFF"/>
        <color rgb="FF63BE7B"/>
      </colorScale>
    </cfRule>
  </conditionalFormatting>
  <conditionalFormatting sqref="K4:L7">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K5:L6">
    <cfRule type="colorScale" priority="612">
      <colorScale>
        <cfvo type="min"/>
        <cfvo type="max"/>
        <color rgb="FFFCFCFF"/>
        <color rgb="FF63BE7B"/>
      </colorScale>
    </cfRule>
  </conditionalFormatting>
  <conditionalFormatting sqref="K7:L7">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K8:L3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L2">
    <cfRule type="colorScale" priority="348">
      <colorScale>
        <cfvo type="min"/>
        <cfvo type="percentile" val="50"/>
        <cfvo type="max"/>
        <color rgb="FFF8696B"/>
        <color rgb="FFFCFCFF"/>
        <color rgb="FF63BE7B"/>
      </colorScale>
    </cfRule>
  </conditionalFormatting>
  <conditionalFormatting sqref="L3">
    <cfRule type="colorScale" priority="50">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L4:L34">
    <cfRule type="colorScale" priority="705">
      <colorScale>
        <cfvo type="min"/>
        <cfvo type="percentile" val="50"/>
        <cfvo type="max"/>
        <color rgb="FFF8696B"/>
        <color rgb="FFFCFCFF"/>
        <color rgb="FF63BE7B"/>
      </colorScale>
    </cfRule>
  </conditionalFormatting>
  <conditionalFormatting sqref="M2">
    <cfRule type="colorScale" priority="237">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85">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3">
    <cfRule type="colorScale" priority="49">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4">
    <cfRule type="colorScale" priority="589">
      <colorScale>
        <cfvo type="min"/>
        <cfvo type="max"/>
        <color rgb="FFFCFCFF"/>
        <color rgb="FF63BE7B"/>
      </colorScale>
    </cfRule>
  </conditionalFormatting>
  <conditionalFormatting sqref="M4:M7">
    <cfRule type="colorScale" priority="511">
      <colorScale>
        <cfvo type="min"/>
        <cfvo type="max"/>
        <color rgb="FFFCFCFF"/>
        <color rgb="FF63BE7B"/>
      </colorScale>
    </cfRule>
  </conditionalFormatting>
  <conditionalFormatting sqref="M4:M34">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onditionalFormatting>
  <conditionalFormatting sqref="M5:M7">
    <cfRule type="colorScale" priority="613">
      <colorScale>
        <cfvo type="min"/>
        <cfvo type="max"/>
        <color rgb="FFFCFCFF"/>
        <color rgb="FF63BE7B"/>
      </colorScale>
    </cfRule>
  </conditionalFormatting>
  <conditionalFormatting sqref="M8:M34">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max"/>
        <color rgb="FFFCFCFF"/>
        <color rgb="FF63BE7B"/>
      </colorScale>
    </cfRule>
  </conditionalFormatting>
  <conditionalFormatting sqref="J2 N2">
    <cfRule type="colorScale" priority="339">
      <colorScale>
        <cfvo type="min"/>
        <cfvo type="percentile" val="50"/>
        <cfvo type="max"/>
        <color rgb="FFF8696B"/>
        <color rgb="FFFCFCFF"/>
        <color rgb="FF63BE7B"/>
      </colorScale>
    </cfRule>
  </conditionalFormatting>
  <conditionalFormatting sqref="N2">
    <cfRule type="colorScale" priority="246">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5A8AC6"/>
      </colorScale>
    </cfRule>
    <cfRule type="colorScale" priority="314">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N3:N9 J3">
    <cfRule type="colorScale" priority="136">
      <colorScale>
        <cfvo type="min"/>
        <cfvo type="percentile" val="50"/>
        <cfvo type="max"/>
        <color rgb="FFF8696B"/>
        <color rgb="FFFCFCFF"/>
        <color rgb="FF63BE7B"/>
      </colorScale>
    </cfRule>
  </conditionalFormatting>
  <conditionalFormatting sqref="N3:N9">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FEB84"/>
        <color rgb="FF63BE7B"/>
      </colorScale>
    </cfRule>
    <cfRule type="colorScale" priority="171">
      <colorScale>
        <cfvo type="min"/>
        <cfvo type="max"/>
        <color rgb="FFFFEF9C"/>
        <color rgb="FF63BE7B"/>
      </colorScale>
    </cfRule>
    <cfRule type="colorScale" priority="172">
      <colorScale>
        <cfvo type="min"/>
        <cfvo type="max"/>
        <color rgb="FFFCFCFF"/>
        <color rgb="FF63BE7B"/>
      </colorScale>
    </cfRule>
  </conditionalFormatting>
  <conditionalFormatting sqref="N10">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FEF9C"/>
        <color rgb="FF63BE7B"/>
      </colorScale>
    </cfRule>
  </conditionalFormatting>
  <conditionalFormatting sqref="N10:N34 I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onditionalFormatting>
  <conditionalFormatting sqref="N10:N34 J4:J34">
    <cfRule type="colorScale" priority="698">
      <colorScale>
        <cfvo type="min"/>
        <cfvo type="percentile" val="50"/>
        <cfvo type="max"/>
        <color rgb="FFF8696B"/>
        <color rgb="FFFCFCFF"/>
        <color rgb="FF63BE7B"/>
      </colorScale>
    </cfRule>
  </conditionalFormatting>
  <conditionalFormatting sqref="N10:N34">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FEB84"/>
        <color rgb="FF63BE7B"/>
      </colorScale>
    </cfRule>
    <cfRule type="colorScale" priority="671">
      <colorScale>
        <cfvo type="min"/>
        <cfvo type="max"/>
        <color rgb="FFFFEF9C"/>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FEB84"/>
        <color rgb="FF63BE7B"/>
      </colorScale>
    </cfRule>
    <cfRule type="colorScale" priority="681">
      <colorScale>
        <cfvo type="min"/>
        <cfvo type="max"/>
        <color rgb="FFFFEF9C"/>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O2">
    <cfRule type="colorScale" priority="245">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O3">
    <cfRule type="colorScale" priority="4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O4">
    <cfRule type="colorScale" priority="476">
      <colorScale>
        <cfvo type="min"/>
        <cfvo type="percentile" val="50"/>
        <cfvo type="max"/>
        <color rgb="FF63BE7B"/>
        <color rgb="FFFCFCFF"/>
        <color rgb="FFF8696B"/>
      </colorScale>
    </cfRule>
    <cfRule type="colorScale" priority="477">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onditionalFormatting>
  <conditionalFormatting sqref="O4:O7">
    <cfRule type="colorScale" priority="512">
      <colorScale>
        <cfvo type="min"/>
        <cfvo type="percentile" val="50"/>
        <cfvo type="max"/>
        <color rgb="FF63BE7B"/>
        <color rgb="FFFCFCFF"/>
        <color rgb="FFF8696B"/>
      </colorScale>
    </cfRule>
  </conditionalFormatting>
  <conditionalFormatting sqref="O4:O34">
    <cfRule type="colorScale" priority="638">
      <colorScale>
        <cfvo type="min"/>
        <cfvo type="percentile" val="50"/>
        <cfvo type="max"/>
        <color rgb="FF63BE7B"/>
        <color rgb="FFFCFCFF"/>
        <color rgb="FFF8696B"/>
      </colorScale>
    </cfRule>
  </conditionalFormatting>
  <conditionalFormatting sqref="O5">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onditionalFormatting>
  <conditionalFormatting sqref="O5:O7">
    <cfRule type="colorScale" priority="616">
      <colorScale>
        <cfvo type="min"/>
        <cfvo type="percentile" val="50"/>
        <cfvo type="max"/>
        <color rgb="FF63BE7B"/>
        <color rgb="FFFCFCFF"/>
        <color rgb="FFF8696B"/>
      </colorScale>
    </cfRule>
  </conditionalFormatting>
  <conditionalFormatting sqref="O6:O7">
    <cfRule type="colorScale" priority="581">
      <colorScale>
        <cfvo type="min"/>
        <cfvo type="percentile" val="50"/>
        <cfvo type="max"/>
        <color rgb="FF63BE7B"/>
        <color rgb="FFFCFCFF"/>
        <color rgb="FFF8696B"/>
      </colorScale>
    </cfRule>
  </conditionalFormatting>
  <conditionalFormatting sqref="O8:O34">
    <cfRule type="colorScale" priority="547">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onditionalFormatting>
  <conditionalFormatting sqref="P2">
    <cfRule type="colorScale" priority="244">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max"/>
        <color rgb="FFFCFCFF"/>
        <color rgb="FFF8696B"/>
      </colorScale>
    </cfRule>
  </conditionalFormatting>
  <conditionalFormatting sqref="P3">
    <cfRule type="colorScale" priority="45">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P4:P7">
    <cfRule type="colorScale" priority="645">
      <colorScale>
        <cfvo type="min"/>
        <cfvo type="percentile" val="50"/>
        <cfvo type="max"/>
        <color rgb="FF63BE7B"/>
        <color rgb="FFFCFCFF"/>
        <color rgb="FFF8696B"/>
      </colorScale>
    </cfRule>
    <cfRule type="colorScale" priority="646">
      <colorScale>
        <cfvo type="min"/>
        <cfvo type="percentile" val="50"/>
        <cfvo type="max"/>
        <color rgb="FF63BE7B"/>
        <color rgb="FFFCFCFF"/>
        <color rgb="FFF8696B"/>
      </colorScale>
    </cfRule>
    <cfRule type="colorScale" priority="647">
      <colorScale>
        <cfvo type="min"/>
        <cfvo type="max"/>
        <color rgb="FFFCFCFF"/>
        <color rgb="FFF8696B"/>
      </colorScale>
    </cfRule>
  </conditionalFormatting>
  <conditionalFormatting sqref="P4:P34">
    <cfRule type="colorScale" priority="714">
      <colorScale>
        <cfvo type="min"/>
        <cfvo type="percentile" val="50"/>
        <cfvo type="max"/>
        <color rgb="FF63BE7B"/>
        <color rgb="FFFCFCFF"/>
        <color rgb="FFF8696B"/>
      </colorScale>
    </cfRule>
  </conditionalFormatting>
  <conditionalFormatting sqref="P8:P34">
    <cfRule type="colorScale" priority="551">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3">
      <colorScale>
        <cfvo type="min"/>
        <cfvo type="max"/>
        <color rgb="FFFCFCFF"/>
        <color rgb="FFF8696B"/>
      </colorScale>
    </cfRule>
  </conditionalFormatting>
  <conditionalFormatting sqref="Q2">
    <cfRule type="colorScale" priority="230">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FEF9C"/>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Q3">
    <cfRule type="colorScale" priority="44">
      <colorScale>
        <cfvo type="min"/>
        <cfvo type="percentile" val="50"/>
        <cfvo type="max"/>
        <color rgb="FFF8696B"/>
        <color rgb="FFFCFCFF"/>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FEF9C"/>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Q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Q4:Q7">
    <cfRule type="colorScale" priority="648">
      <colorScale>
        <cfvo type="min"/>
        <cfvo type="percentile" val="50"/>
        <cfvo type="max"/>
        <color rgb="FFF8696B"/>
        <color rgb="FFFCFCFF"/>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Q4:Q34">
    <cfRule type="colorScale" priority="715">
      <colorScale>
        <cfvo type="min"/>
        <cfvo type="percentile" val="50"/>
        <cfvo type="max"/>
        <color rgb="FFF8696B"/>
        <color rgb="FFFCFCFF"/>
        <color rgb="FF63BE7B"/>
      </colorScale>
    </cfRule>
  </conditionalFormatting>
  <conditionalFormatting sqref="Q5:Q7">
    <cfRule type="colorScale" priority="617">
      <colorScale>
        <cfvo type="min"/>
        <cfvo type="max"/>
        <color rgb="FFFFEF9C"/>
        <color rgb="FF63BE7B"/>
      </colorScale>
    </cfRule>
  </conditionalFormatting>
  <conditionalFormatting sqref="Q8:Q34">
    <cfRule type="colorScale" priority="554">
      <colorScale>
        <cfvo type="min"/>
        <cfvo type="percentile" val="50"/>
        <cfvo type="max"/>
        <color rgb="FFF8696B"/>
        <color rgb="FFFCFCFF"/>
        <color rgb="FF63BE7B"/>
      </colorScale>
    </cfRule>
    <cfRule type="colorScale" priority="555">
      <colorScale>
        <cfvo type="min"/>
        <cfvo type="max"/>
        <color rgb="FFFFEF9C"/>
        <color rgb="FF63BE7B"/>
      </colorScale>
    </cfRule>
    <cfRule type="colorScale" priority="556">
      <colorScale>
        <cfvo type="min"/>
        <cfvo type="max"/>
        <color rgb="FFFFEF9C"/>
        <color rgb="FF63BE7B"/>
      </colorScale>
    </cfRule>
    <cfRule type="colorScale" priority="557">
      <colorScale>
        <cfvo type="min"/>
        <cfvo type="max"/>
        <color rgb="FFFFEF9C"/>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onditionalFormatting>
  <conditionalFormatting sqref="Q4:S4">
    <cfRule type="colorScale" priority="474">
      <colorScale>
        <cfvo type="min"/>
        <cfvo type="max"/>
        <color rgb="FFFFEF9C"/>
        <color rgb="FF63BE7B"/>
      </colorScale>
    </cfRule>
    <cfRule type="colorScale" priority="475">
      <colorScale>
        <cfvo type="min"/>
        <cfvo type="max"/>
        <color rgb="FFFFEF9C"/>
        <color rgb="FF63BE7B"/>
      </colorScale>
    </cfRule>
    <cfRule type="colorScale" priority="478">
      <colorScale>
        <cfvo type="min"/>
        <cfvo type="max"/>
        <color rgb="FFFFEF9C"/>
        <color rgb="FF63BE7B"/>
      </colorScale>
    </cfRule>
  </conditionalFormatting>
  <conditionalFormatting sqref="Q5:U5 W5">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2">
      <colorScale>
        <cfvo type="min"/>
        <cfvo type="max"/>
        <color rgb="FFFFEF9C"/>
        <color rgb="FF63BE7B"/>
      </colorScale>
    </cfRule>
  </conditionalFormatting>
  <conditionalFormatting sqref="Q6:U7 W6:W7">
    <cfRule type="colorScale" priority="467">
      <colorScale>
        <cfvo type="min"/>
        <cfvo type="max"/>
        <color rgb="FFFFEF9C"/>
        <color rgb="FF63BE7B"/>
      </colorScale>
    </cfRule>
  </conditionalFormatting>
  <conditionalFormatting sqref="Q8:U34 W8:W34">
    <cfRule type="colorScale" priority="436">
      <colorScale>
        <cfvo type="min"/>
        <cfvo type="max"/>
        <color rgb="FFFFEF9C"/>
        <color rgb="FF63BE7B"/>
      </colorScale>
    </cfRule>
  </conditionalFormatting>
  <conditionalFormatting sqref="Q2:W2">
    <cfRule type="colorScale" priority="360">
      <colorScale>
        <cfvo type="min"/>
        <cfvo type="max"/>
        <color rgb="FFFFEF9C"/>
        <color rgb="FF63BE7B"/>
      </colorScale>
    </cfRule>
  </conditionalFormatting>
  <conditionalFormatting sqref="Q3:W3">
    <cfRule type="colorScale" priority="85">
      <colorScale>
        <cfvo type="min"/>
        <cfvo type="max"/>
        <color rgb="FFFFEF9C"/>
        <color rgb="FF63BE7B"/>
      </colorScale>
    </cfRule>
  </conditionalFormatting>
  <conditionalFormatting sqref="R2">
    <cfRule type="colorScale" priority="235">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R3">
    <cfRule type="colorScale" priority="43">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onditionalFormatting>
  <conditionalFormatting sqref="R2:S2">
    <cfRule type="colorScale" priority="273">
      <colorScale>
        <cfvo type="min"/>
        <cfvo type="max"/>
        <color rgb="FFFFEF9C"/>
        <color rgb="FF63BE7B"/>
      </colorScale>
    </cfRule>
    <cfRule type="colorScale" priority="274">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R3:S3">
    <cfRule type="colorScale" priority="80">
      <colorScale>
        <cfvo type="min"/>
        <cfvo type="max"/>
        <color rgb="FFFFEF9C"/>
        <color rgb="FF63BE7B"/>
      </colorScale>
    </cfRule>
    <cfRule type="colorScale" priority="81">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R4:S4">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FEB84"/>
        <color rgb="FF63BE7B"/>
      </colorScale>
    </cfRule>
  </conditionalFormatting>
  <conditionalFormatting sqref="R4:S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onditionalFormatting>
  <conditionalFormatting sqref="R4:S7">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onditionalFormatting>
  <conditionalFormatting sqref="R5:S6">
    <cfRule type="colorScale" priority="618">
      <colorScale>
        <cfvo type="min"/>
        <cfvo type="max"/>
        <color rgb="FFFFEF9C"/>
        <color rgb="FF63BE7B"/>
      </colorScale>
    </cfRule>
  </conditionalFormatting>
  <conditionalFormatting sqref="R7:S7">
    <cfRule type="colorScale" priority="27">
      <colorScale>
        <cfvo type="min"/>
        <cfvo type="max"/>
        <color rgb="FFFFEF9C"/>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R8:S34">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S2">
    <cfRule type="colorScale" priority="234">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S3">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T2">
    <cfRule type="colorScale" priority="233">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T3">
    <cfRule type="colorScale" priority="40">
      <colorScale>
        <cfvo type="min"/>
        <cfvo type="max"/>
        <color rgb="FFFCFCFF"/>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T4">
    <cfRule type="colorScale" priority="473">
      <colorScale>
        <cfvo type="min"/>
        <cfvo type="max"/>
        <color rgb="FFFFEF9C"/>
        <color rgb="FF63BE7B"/>
      </colorScale>
    </cfRule>
    <cfRule type="colorScale" priority="47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CFCFF"/>
        <color rgb="FF63BE7B"/>
      </colorScale>
    </cfRule>
  </conditionalFormatting>
  <conditionalFormatting sqref="T4:T7">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max"/>
        <color rgb="FFFCFCFF"/>
        <color rgb="FF63BE7B"/>
      </colorScale>
    </cfRule>
  </conditionalFormatting>
  <conditionalFormatting sqref="T4:T34">
    <cfRule type="colorScale" priority="718">
      <colorScale>
        <cfvo type="min"/>
        <cfvo type="percentile" val="50"/>
        <cfvo type="max"/>
        <color rgb="FFF8696B"/>
        <color rgb="FFFCFCFF"/>
        <color rgb="FF63BE7B"/>
      </colorScale>
    </cfRule>
    <cfRule type="colorScale" priority="719">
      <colorScale>
        <cfvo type="min"/>
        <cfvo type="max"/>
        <color rgb="FFFCFCFF"/>
        <color rgb="FF63BE7B"/>
      </colorScale>
    </cfRule>
  </conditionalFormatting>
  <conditionalFormatting sqref="T5:T7">
    <cfRule type="colorScale" priority="619">
      <colorScale>
        <cfvo type="min"/>
        <cfvo type="max"/>
        <color rgb="FFFFEF9C"/>
        <color rgb="FF63BE7B"/>
      </colorScale>
    </cfRule>
  </conditionalFormatting>
  <conditionalFormatting sqref="T8:T3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69">
      <colorScale>
        <cfvo type="min"/>
        <cfvo type="max"/>
        <color rgb="FFFFEF9C"/>
        <color rgb="FF63BE7B"/>
      </colorScale>
    </cfRule>
    <cfRule type="colorScale" priority="570">
      <colorScale>
        <cfvo type="min"/>
        <cfvo type="max"/>
        <color rgb="FFFFEF9C"/>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onditionalFormatting>
  <conditionalFormatting sqref="U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U3">
    <cfRule type="colorScale" priority="3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W4 U4">
    <cfRule type="colorScale" priority="486">
      <colorScale>
        <cfvo type="min"/>
        <cfvo type="max"/>
        <color rgb="FFFFEF9C"/>
        <color rgb="FF63BE7B"/>
      </colorScale>
    </cfRule>
    <cfRule type="colorScale" priority="487">
      <colorScale>
        <cfvo type="min"/>
        <cfvo type="percentile" val="50"/>
        <cfvo type="max"/>
        <color rgb="FFF8696B"/>
        <color rgb="FFFFEB84"/>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onditionalFormatting>
  <conditionalFormatting sqref="U4:U7 W4:W7">
    <cfRule type="colorScale" priority="513">
      <colorScale>
        <cfvo type="min"/>
        <cfvo type="max"/>
        <color rgb="FFFFEF9C"/>
        <color rgb="FF63BE7B"/>
      </colorScale>
    </cfRule>
  </conditionalFormatting>
  <conditionalFormatting sqref="U4:U7">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U4:U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U5:U7 W5:W7">
    <cfRule type="colorScale" priority="606">
      <colorScale>
        <cfvo type="min"/>
        <cfvo type="max"/>
        <color rgb="FFFFEF9C"/>
        <color rgb="FF63BE7B"/>
      </colorScale>
    </cfRule>
  </conditionalFormatting>
  <conditionalFormatting sqref="U8:U34 W8:W34">
    <cfRule type="colorScale" priority="442">
      <colorScale>
        <cfvo type="min"/>
        <cfvo type="max"/>
        <color rgb="FFFFEF9C"/>
        <color rgb="FF63BE7B"/>
      </colorScale>
    </cfRule>
    <cfRule type="colorScale" priority="443">
      <colorScale>
        <cfvo type="min"/>
        <cfvo type="max"/>
        <color rgb="FFFFEF9C"/>
        <color rgb="FF63BE7B"/>
      </colorScale>
    </cfRule>
    <cfRule type="colorScale" priority="444">
      <colorScale>
        <cfvo type="min"/>
        <cfvo type="max"/>
        <color rgb="FFFFEF9C"/>
        <color rgb="FF63BE7B"/>
      </colorScale>
    </cfRule>
  </conditionalFormatting>
  <conditionalFormatting sqref="U8:U34">
    <cfRule type="colorScale" priority="573">
      <colorScale>
        <cfvo type="min"/>
        <cfvo type="percentile" val="50"/>
        <cfvo type="max"/>
        <color rgb="FFF8696B"/>
        <color rgb="FFFCFCFF"/>
        <color rgb="FF63BE7B"/>
      </colorScale>
    </cfRule>
    <cfRule type="colorScale" priority="574">
      <colorScale>
        <cfvo type="min"/>
        <cfvo type="max"/>
        <color rgb="FFFCFCFF"/>
        <color rgb="FF63BE7B"/>
      </colorScale>
    </cfRule>
  </conditionalFormatting>
  <conditionalFormatting sqref="U2:W2">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U3:W3">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FEF9C"/>
        <color rgb="FF63BE7B"/>
      </colorScale>
    </cfRule>
  </conditionalFormatting>
  <conditionalFormatting sqref="V2">
    <cfRule type="colorScale" priority="226">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28">
      <colorScale>
        <cfvo type="min"/>
        <cfvo type="max"/>
        <color rgb="FF63BE7B"/>
        <color rgb="FFFCFCFF"/>
      </colorScale>
    </cfRule>
    <cfRule type="colorScale" priority="229">
      <colorScale>
        <cfvo type="min"/>
        <cfvo type="percentile" val="50"/>
        <cfvo type="max"/>
        <color rgb="FF63BE7B"/>
        <color rgb="FFFCFCFF"/>
        <color rgb="FFF8696B"/>
      </colorScale>
    </cfRule>
  </conditionalFormatting>
  <conditionalFormatting sqref="V3">
    <cfRule type="colorScale" priority="38">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max"/>
        <color rgb="FF63BE7B"/>
        <color rgb="FFFCFCFF"/>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onditionalFormatting>
  <conditionalFormatting sqref="V4">
    <cfRule type="colorScale" priority="373">
      <colorScale>
        <cfvo type="min"/>
        <cfvo type="max"/>
        <color rgb="FFFFEF9C"/>
        <color rgb="FF63BE7B"/>
      </colorScale>
    </cfRule>
  </conditionalFormatting>
  <conditionalFormatting sqref="V4:V21">
    <cfRule type="colorScale" priority="364">
      <colorScale>
        <cfvo type="min"/>
        <cfvo type="max"/>
        <color rgb="FFFFEF9C"/>
        <color rgb="FF63BE7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67">
      <colorScale>
        <cfvo type="min"/>
        <cfvo type="max"/>
        <color rgb="FF63BE7B"/>
        <color rgb="FFFCFCFF"/>
      </colorScale>
    </cfRule>
    <cfRule type="colorScale" priority="368">
      <colorScale>
        <cfvo type="min"/>
        <cfvo type="percentile" val="50"/>
        <cfvo type="max"/>
        <color rgb="FF63BE7B"/>
        <color rgb="FFFCFCFF"/>
        <color rgb="FFF8696B"/>
      </colorScale>
    </cfRule>
    <cfRule type="colorScale" priority="388">
      <colorScale>
        <cfvo type="min"/>
        <cfvo type="max"/>
        <color rgb="FFFFEF9C"/>
        <color rgb="FF63BE7B"/>
      </colorScale>
    </cfRule>
    <cfRule type="colorScale" priority="389">
      <colorScale>
        <cfvo type="min"/>
        <cfvo type="max"/>
        <color rgb="FFFFEF9C"/>
        <color rgb="FF63BE7B"/>
      </colorScale>
    </cfRule>
    <cfRule type="colorScale" priority="390">
      <colorScale>
        <cfvo type="min"/>
        <cfvo type="max"/>
        <color rgb="FFFFEF9C"/>
        <color rgb="FF63BE7B"/>
      </colorScale>
    </cfRule>
  </conditionalFormatting>
  <conditionalFormatting sqref="V5">
    <cfRule type="colorScale" priority="374">
      <colorScale>
        <cfvo type="min"/>
        <cfvo type="max"/>
        <color rgb="FFFFEF9C"/>
        <color rgb="FF63BE7B"/>
      </colorScale>
    </cfRule>
    <cfRule type="colorScale" priority="375">
      <colorScale>
        <cfvo type="min"/>
        <cfvo type="max"/>
        <color rgb="FFFFEF9C"/>
        <color rgb="FF63BE7B"/>
      </colorScale>
    </cfRule>
  </conditionalFormatting>
  <conditionalFormatting sqref="V6:V7">
    <cfRule type="colorScale" priority="376">
      <colorScale>
        <cfvo type="min"/>
        <cfvo type="max"/>
        <color rgb="FFFFEF9C"/>
        <color rgb="FF63BE7B"/>
      </colorScale>
    </cfRule>
  </conditionalFormatting>
  <conditionalFormatting sqref="V8:V9">
    <cfRule type="colorScale" priority="377">
      <colorScale>
        <cfvo type="min"/>
        <cfvo type="max"/>
        <color rgb="FFFFEF9C"/>
        <color rgb="FF63BE7B"/>
      </colorScale>
    </cfRule>
    <cfRule type="colorScale" priority="395">
      <colorScale>
        <cfvo type="min"/>
        <cfvo type="max"/>
        <color rgb="FFFFEF9C"/>
        <color rgb="FF63BE7B"/>
      </colorScale>
    </cfRule>
  </conditionalFormatting>
  <conditionalFormatting sqref="V10:V15">
    <cfRule type="colorScale" priority="398">
      <colorScale>
        <cfvo type="min"/>
        <cfvo type="max"/>
        <color rgb="FFFFEF9C"/>
        <color rgb="FF63BE7B"/>
      </colorScale>
    </cfRule>
  </conditionalFormatting>
  <conditionalFormatting sqref="V10:V16">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10">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fRule type="colorScale" priority="403">
      <colorScale>
        <cfvo type="min"/>
        <cfvo type="percentile" val="50"/>
        <cfvo type="max"/>
        <color rgb="FFF8696B"/>
        <color rgb="FFFFEB84"/>
        <color rgb="FF63BE7B"/>
      </colorScale>
    </cfRule>
  </conditionalFormatting>
  <conditionalFormatting sqref="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6">
      <colorScale>
        <cfvo type="min"/>
        <cfvo type="max"/>
        <color rgb="FFFFEF9C"/>
        <color rgb="FF63BE7B"/>
      </colorScale>
    </cfRule>
    <cfRule type="colorScale" priority="407">
      <colorScale>
        <cfvo type="min"/>
        <cfvo type="percentile" val="50"/>
        <cfvo type="max"/>
        <color rgb="FFF8696B"/>
        <color rgb="FFFFEB84"/>
        <color rgb="FF63BE7B"/>
      </colorScale>
    </cfRule>
  </conditionalFormatting>
  <conditionalFormatting sqref="V13">
    <cfRule type="colorScale" priority="408">
      <colorScale>
        <cfvo type="min"/>
        <cfvo type="max"/>
        <color rgb="FFFFEF9C"/>
        <color rgb="FF63BE7B"/>
      </colorScale>
    </cfRule>
    <cfRule type="colorScale" priority="409">
      <colorScale>
        <cfvo type="min"/>
        <cfvo type="percentile" val="50"/>
        <cfvo type="max"/>
        <color rgb="FFF8696B"/>
        <color rgb="FFFFEB84"/>
        <color rgb="FF63BE7B"/>
      </colorScale>
    </cfRule>
    <cfRule type="colorScale" priority="410">
      <colorScale>
        <cfvo type="min"/>
        <cfvo type="percentile" val="50"/>
        <cfvo type="max"/>
        <color rgb="FFF8696B"/>
        <color rgb="FFFFEB84"/>
        <color rgb="FF63BE7B"/>
      </colorScale>
    </cfRule>
  </conditionalFormatting>
  <conditionalFormatting sqref="V1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onditionalFormatting>
  <conditionalFormatting sqref="V15">
    <cfRule type="colorScale" priority="415">
      <colorScale>
        <cfvo type="min"/>
        <cfvo type="max"/>
        <color rgb="FFFFEF9C"/>
        <color rgb="FF63BE7B"/>
      </colorScale>
    </cfRule>
    <cfRule type="colorScale" priority="416">
      <colorScale>
        <cfvo type="min"/>
        <cfvo type="percentile" val="50"/>
        <cfvo type="max"/>
        <color rgb="FFF8696B"/>
        <color rgb="FFFFEB84"/>
        <color rgb="FF63BE7B"/>
      </colorScale>
    </cfRule>
    <cfRule type="colorScale" priority="417">
      <colorScale>
        <cfvo type="min"/>
        <cfvo type="percentile" val="50"/>
        <cfvo type="max"/>
        <color rgb="FFF8696B"/>
        <color rgb="FFFFEB84"/>
        <color rgb="FF63BE7B"/>
      </colorScale>
    </cfRule>
  </conditionalFormatting>
  <conditionalFormatting sqref="V16">
    <cfRule type="colorScale" priority="378">
      <colorScale>
        <cfvo type="min"/>
        <cfvo type="max"/>
        <color rgb="FFFFEF9C"/>
        <color rgb="FF63BE7B"/>
      </colorScale>
    </cfRule>
    <cfRule type="colorScale" priority="418">
      <colorScale>
        <cfvo type="min"/>
        <cfvo type="max"/>
        <color rgb="FFFFEF9C"/>
        <color rgb="FF63BE7B"/>
      </colorScale>
    </cfRule>
  </conditionalFormatting>
  <conditionalFormatting sqref="V17">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7:V19">
    <cfRule type="colorScale" priority="419">
      <colorScale>
        <cfvo type="min"/>
        <cfvo type="max"/>
        <color rgb="FFFFEF9C"/>
        <color rgb="FF63BE7B"/>
      </colorScale>
    </cfRule>
  </conditionalFormatting>
  <conditionalFormatting sqref="V18">
    <cfRule type="colorScale" priority="382">
      <colorScale>
        <cfvo type="min"/>
        <cfvo type="max"/>
        <color rgb="FFFFEF9C"/>
        <color rgb="FF63BE7B"/>
      </colorScale>
    </cfRule>
    <cfRule type="colorScale" priority="383">
      <colorScale>
        <cfvo type="min"/>
        <cfvo type="max"/>
        <color rgb="FFFFEF9C"/>
        <color rgb="FF63BE7B"/>
      </colorScale>
    </cfRule>
    <cfRule type="colorScale" priority="384">
      <colorScale>
        <cfvo type="min"/>
        <cfvo type="max"/>
        <color rgb="FFFFEF9C"/>
        <color rgb="FF63BE7B"/>
      </colorScale>
    </cfRule>
  </conditionalFormatting>
  <conditionalFormatting sqref="V19">
    <cfRule type="colorScale" priority="385">
      <colorScale>
        <cfvo type="min"/>
        <cfvo type="max"/>
        <color rgb="FFFFEF9C"/>
        <color rgb="FF63BE7B"/>
      </colorScale>
    </cfRule>
  </conditionalFormatting>
  <conditionalFormatting sqref="V20">
    <cfRule type="colorScale" priority="386">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onditionalFormatting>
  <conditionalFormatting sqref="V21">
    <cfRule type="colorScale" priority="387">
      <colorScale>
        <cfvo type="min"/>
        <cfvo type="max"/>
        <color rgb="FFFFEF9C"/>
        <color rgb="FF63BE7B"/>
      </colorScale>
    </cfRule>
    <cfRule type="colorScale" priority="422">
      <colorScale>
        <cfvo type="min"/>
        <cfvo type="max"/>
        <color rgb="FFFFEF9C"/>
        <color rgb="FF63BE7B"/>
      </colorScale>
    </cfRule>
    <cfRule type="colorScale" priority="423">
      <colorScale>
        <cfvo type="min"/>
        <cfvo type="max"/>
        <color rgb="FFFFEF9C"/>
        <color rgb="FF63BE7B"/>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fRule type="colorScale" priority="427">
      <colorScale>
        <cfvo type="min"/>
        <cfvo type="max"/>
        <color rgb="FF63BE7B"/>
        <color rgb="FFFCFCFF"/>
      </colorScale>
    </cfRule>
    <cfRule type="colorScale" priority="428">
      <colorScale>
        <cfvo type="min"/>
        <cfvo type="percentile" val="50"/>
        <cfvo type="max"/>
        <color rgb="FF63BE7B"/>
        <color rgb="FFFCFCFF"/>
        <color rgb="FFF8696B"/>
      </colorScale>
    </cfRule>
  </conditionalFormatting>
  <conditionalFormatting sqref="W2">
    <cfRule type="colorScale" priority="23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5">
      <colorScale>
        <cfvo type="min"/>
        <cfvo type="max"/>
        <color rgb="FF63BE7B"/>
        <color rgb="FFFCFCFF"/>
      </colorScale>
    </cfRule>
    <cfRule type="colorScale" priority="306">
      <colorScale>
        <cfvo type="min"/>
        <cfvo type="percentile" val="50"/>
        <cfvo type="max"/>
        <color rgb="FF63BE7B"/>
        <color rgb="FFFCFCFF"/>
        <color rgb="FFF8696B"/>
      </colorScale>
    </cfRule>
  </conditionalFormatting>
  <conditionalFormatting sqref="W3">
    <cfRule type="colorScale" priority="37">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20">
      <colorScale>
        <cfvo type="min"/>
        <cfvo type="max"/>
        <color rgb="FF63BE7B"/>
        <color rgb="FFFCFCFF"/>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onditionalFormatting>
  <conditionalFormatting sqref="W4:W7">
    <cfRule type="colorScale" priority="662">
      <colorScale>
        <cfvo type="min"/>
        <cfvo type="percentile" val="50"/>
        <cfvo type="max"/>
        <color rgb="FF63BE7B"/>
        <color rgb="FFFCFCFF"/>
        <color rgb="FFF8696B"/>
      </colorScale>
    </cfRule>
    <cfRule type="colorScale" priority="663">
      <colorScale>
        <cfvo type="min"/>
        <cfvo type="max"/>
        <color rgb="FF63BE7B"/>
        <color rgb="FFFCFCFF"/>
      </colorScale>
    </cfRule>
    <cfRule type="colorScale" priority="664">
      <colorScale>
        <cfvo type="min"/>
        <cfvo type="percentile" val="50"/>
        <cfvo type="max"/>
        <color rgb="FF63BE7B"/>
        <color rgb="FFFCFCFF"/>
        <color rgb="FFF8696B"/>
      </colorScale>
    </cfRule>
  </conditionalFormatting>
  <conditionalFormatting sqref="W4:W34">
    <cfRule type="colorScale" priority="720">
      <colorScale>
        <cfvo type="min"/>
        <cfvo type="percentile" val="50"/>
        <cfvo type="max"/>
        <color rgb="FF63BE7B"/>
        <color rgb="FFFCFCFF"/>
        <color rgb="FFF8696B"/>
      </colorScale>
    </cfRule>
  </conditionalFormatting>
  <conditionalFormatting sqref="W8:W34">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onditionalFormatting>
  <conditionalFormatting sqref="D2:D9">
    <cfRule type="colorScale" priority="3">
      <colorScale>
        <cfvo type="min"/>
        <cfvo type="percentile" val="50"/>
        <cfvo type="max"/>
        <color rgb="FFF8696B"/>
        <color rgb="FFFCFCFF"/>
        <color rgb="FF63BE7B"/>
      </colorScale>
    </cfRule>
  </conditionalFormatting>
  <conditionalFormatting sqref="G2:G9">
    <cfRule type="colorScale" priority="2">
      <colorScale>
        <cfvo type="min"/>
        <cfvo type="max"/>
        <color rgb="FFFCFCFF"/>
        <color rgb="FF63BE7B"/>
      </colorScale>
    </cfRule>
  </conditionalFormatting>
  <conditionalFormatting sqref="J2:J9">
    <cfRule type="colorScale" priority="1">
      <colorScale>
        <cfvo type="min"/>
        <cfvo type="max"/>
        <color rgb="FFFCFCFF"/>
        <color rgb="FF63BE7B"/>
      </colorScale>
    </cfRule>
  </conditionalFormatting>
  <conditionalFormatting sqref="M2:M9">
    <cfRule type="colorScale" priority="15">
      <colorScale>
        <cfvo type="min"/>
        <cfvo type="max"/>
        <color rgb="FFFCFCFF"/>
        <color rgb="FF63BE7B"/>
      </colorScale>
    </cfRule>
  </conditionalFormatting>
  <conditionalFormatting sqref="N2:N9">
    <cfRule type="colorScale" priority="14">
      <colorScale>
        <cfvo type="min"/>
        <cfvo type="max"/>
        <color rgb="FFFCFCFF"/>
        <color rgb="FF63BE7B"/>
      </colorScale>
    </cfRule>
  </conditionalFormatting>
  <conditionalFormatting sqref="O2:O9">
    <cfRule type="colorScale" priority="13">
      <colorScale>
        <cfvo type="min"/>
        <cfvo type="percentile" val="50"/>
        <cfvo type="max"/>
        <color rgb="FF63BE7B"/>
        <color rgb="FFFCFCFF"/>
        <color rgb="FFF8696B"/>
      </colorScale>
    </cfRule>
  </conditionalFormatting>
  <conditionalFormatting sqref="P2:P9">
    <cfRule type="colorScale" priority="12">
      <colorScale>
        <cfvo type="min"/>
        <cfvo type="percentile" val="50"/>
        <cfvo type="max"/>
        <color rgb="FF63BE7B"/>
        <color rgb="FFFCFCFF"/>
        <color rgb="FFF8696B"/>
      </colorScale>
    </cfRule>
  </conditionalFormatting>
  <conditionalFormatting sqref="Q2:Q9">
    <cfRule type="colorScale" priority="11">
      <colorScale>
        <cfvo type="min"/>
        <cfvo type="percentile" val="50"/>
        <cfvo type="max"/>
        <color rgb="FFF8696B"/>
        <color rgb="FFFCFCFF"/>
        <color rgb="FF63BE7B"/>
      </colorScale>
    </cfRule>
  </conditionalFormatting>
  <conditionalFormatting sqref="R2:R9">
    <cfRule type="colorScale" priority="10">
      <colorScale>
        <cfvo type="min"/>
        <cfvo type="max"/>
        <color rgb="FFFCFCFF"/>
        <color rgb="FF63BE7B"/>
      </colorScale>
    </cfRule>
  </conditionalFormatting>
  <conditionalFormatting sqref="S2:S9">
    <cfRule type="colorScale" priority="9">
      <colorScale>
        <cfvo type="min"/>
        <cfvo type="max"/>
        <color rgb="FFFCFCFF"/>
        <color rgb="FF63BE7B"/>
      </colorScale>
    </cfRule>
  </conditionalFormatting>
  <conditionalFormatting sqref="T2:T9">
    <cfRule type="colorScale" priority="8">
      <colorScale>
        <cfvo type="min"/>
        <cfvo type="max"/>
        <color rgb="FFFCFCFF"/>
        <color rgb="FF63BE7B"/>
      </colorScale>
    </cfRule>
  </conditionalFormatting>
  <conditionalFormatting sqref="U2:U9">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hyperlinks>
    <hyperlink ref="A8" r:id="rId1" display="Healthcare/Intuitive Surgical.xlsx" xr:uid="{3037208C-B66E-3F44-A90F-7FEC88819AC8}"/>
    <hyperlink ref="A3" r:id="rId2" display="Healthcare/Novo Nordisk.xlsx" xr:uid="{E1A092B9-26E7-8147-901B-1B19A99476AD}"/>
    <hyperlink ref="A7" r:id="rId3" display="Healthcare/Zoetis.xlsx" xr:uid="{E15DDA7C-951F-8441-ADD8-F5D7BFE7F395}"/>
    <hyperlink ref="A5" r:id="rId4" display="Healthcare/Eli Lilly.xlsx" xr:uid="{5EEF03B2-8EE0-2D43-9710-052C2ED44F27}"/>
    <hyperlink ref="A4" r:id="rId5" display="Healthcare/Vertex Pharmaceuticals.xlsx" xr:uid="{6E66CA39-E1E9-4C49-A1D7-5A716C141DD4}"/>
    <hyperlink ref="A9" r:id="rId6" display="Healthcare/Danaher.xlsx" xr:uid="{5617A633-E0AD-B347-B803-15C577C9B289}"/>
    <hyperlink ref="A6" r:id="rId7" display="Healthcare/Veeva Systems.xlsx" xr:uid="{1AB4F280-E5A6-C748-BF8D-BB4D63A37719}"/>
    <hyperlink ref="A2" r:id="rId8" display="Healthcare/Regeneron Pharmaceuticals.xlsx" xr:uid="{C3EEC6D4-7C38-7C4A-A05A-332EF82A5A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80" zoomScaleNormal="80" workbookViewId="0">
      <pane ySplit="1" topLeftCell="A2" activePane="bottomLeft" state="frozen"/>
      <selection pane="bottomLeft" activeCell="J12" sqref="J1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589</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32" t="e" vm="80">
        <v>#VALUE!</v>
      </c>
      <c r="B2" s="13" cm="1">
        <f t="array" ref="B2">_FV(A2,"Price")</f>
        <v>382.2</v>
      </c>
      <c r="C2" s="13">
        <f>[81]Model!$K$4</f>
        <v>409.2552945647779</v>
      </c>
      <c r="D2" s="4">
        <f>[81]Model!$K$5</f>
        <v>0.13320031722214565</v>
      </c>
      <c r="E2" s="4">
        <f>[81]Model!$E$11</f>
        <v>0.19169009829665606</v>
      </c>
      <c r="F2" s="4">
        <f>[81]Model!$F$11</f>
        <v>7.9579579579579507E-2</v>
      </c>
      <c r="G2" s="4">
        <f>[81]Model!$K$11</f>
        <v>1.8285827180161873E-2</v>
      </c>
      <c r="H2" s="4">
        <f>[81]Model!$E$13</f>
        <v>0.19587455978534285</v>
      </c>
      <c r="I2" s="4">
        <f>[81]Model!$F$13</f>
        <v>0.39643808722479323</v>
      </c>
      <c r="J2" s="4">
        <f>[81]Model!$K$13</f>
        <v>6.2478809104674536E-2</v>
      </c>
      <c r="K2" s="4">
        <f>[81]Model!$E$15</f>
        <v>-0.70629108458537404</v>
      </c>
      <c r="L2" s="4">
        <f>[81]Model!$F$15</f>
        <v>2.9644273657138376</v>
      </c>
      <c r="M2" s="4">
        <f>[81]Model!$K$15</f>
        <v>0.62237692227041186</v>
      </c>
      <c r="N2" s="4">
        <f>SUM(D2,G2,M2,J2,Q2,R2,S2,T2,U2)/9</f>
        <v>0.17799215602039944</v>
      </c>
      <c r="O2" s="26">
        <f>[81]Model!$A$6</f>
        <v>1.8787168325415891</v>
      </c>
      <c r="P2" s="26">
        <f>[81]Model!$A$7</f>
        <v>10.44500903795943</v>
      </c>
      <c r="Q2" s="23">
        <f>[81]Model!$C$7</f>
        <v>4.1573624380856843E-2</v>
      </c>
      <c r="R2" s="4">
        <f>[81]Model!$C$3</f>
        <v>0.36220000000000002</v>
      </c>
      <c r="S2" s="4">
        <f>[81]Model!$C$5</f>
        <v>0.16640000000000002</v>
      </c>
      <c r="T2" s="4">
        <f>[81]Model!$C$6</f>
        <v>7.3291337419451028E-2</v>
      </c>
      <c r="U2" s="4">
        <f>[81]Model!$E$7</f>
        <v>0.12212256660589307</v>
      </c>
      <c r="V2" s="27">
        <f>[81]Model!$G$7</f>
        <v>2.6720369730476849</v>
      </c>
      <c r="W2" s="4">
        <f>[81]Model!$I$6</f>
        <v>-1.5758658340080917E-2</v>
      </c>
      <c r="X2" s="5">
        <f>[81]Model!$O$20</f>
        <v>104011400000</v>
      </c>
      <c r="Y2" s="10" t="str" cm="1">
        <f t="array" ref="Y2">_FV(A2,"Industry")</f>
        <v>Machinery, Equipment &amp; Components</v>
      </c>
      <c r="Z2" s="16" cm="1">
        <f t="array" ref="Z2">_FV(A2,"Year incorporated",TRUE)</f>
        <v>1958</v>
      </c>
      <c r="AA2" s="8" t="str" cm="1">
        <f t="array" ref="AA2">_FV(A2,"Description")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3" spans="1:35" ht="50" customHeight="1">
      <c r="A3" s="32" t="e" vm="81">
        <v>#VALUE!</v>
      </c>
      <c r="B3" s="13" cm="1">
        <f t="array" ref="B3">_FV(A3,"Price")</f>
        <v>82.72</v>
      </c>
      <c r="C3" s="13">
        <f>'[82]Sheet 1'!$AO$116</f>
        <v>94.358731814312534</v>
      </c>
      <c r="D3" s="4">
        <f>'[82]Sheet 1'!$AO$118</f>
        <v>0.19200014924598952</v>
      </c>
      <c r="E3" s="4">
        <f>'[82]Sheet 1'!$AM$4</f>
        <v>4.1715847673479578E-2</v>
      </c>
      <c r="F3" s="4">
        <f>'[82]Sheet 1'!$AN$4</f>
        <v>9.7116617467274846E-2</v>
      </c>
      <c r="G3" s="4">
        <f>'[82]Sheet 1'!$AU$107</f>
        <v>5.8929764348786898E-2</v>
      </c>
      <c r="H3" s="4">
        <f>'[82]Sheet 1'!$AM$29</f>
        <v>0.34497929606625255</v>
      </c>
      <c r="I3" s="4">
        <f>'[82]Sheet 1'!$AN$29</f>
        <v>0.41254569963440457</v>
      </c>
      <c r="J3" s="4">
        <f>'[82]Sheet 1'!$AT$22</f>
        <v>0.15808637090133026</v>
      </c>
      <c r="K3" s="4">
        <f>'[82]Sheet 1'!$AM$106</f>
        <v>-7.4963150136870937E-2</v>
      </c>
      <c r="L3" s="4">
        <f>'[82]Sheet 1'!$AN$106</f>
        <v>0.30126887177498052</v>
      </c>
      <c r="M3" s="4">
        <f>'[82]Sheet 1'!$AS$106</f>
        <v>0.10548752974425875</v>
      </c>
      <c r="N3" s="4">
        <f>SUM(D3,G3,M3,J3,Q3,R3,S3,T3,U3)/9</f>
        <v>0.1187380961778266</v>
      </c>
      <c r="O3" s="26">
        <f>'[82]Sheet 1'!$AT$19</f>
        <v>1.5467780072837962</v>
      </c>
      <c r="P3" s="26">
        <f>'[82]Sheet 1'!$AU$19</f>
        <v>15.505285381350594</v>
      </c>
      <c r="Q3" s="23">
        <f>'[82]Sheet 1'!$AV$22</f>
        <v>7.6987075694733023E-2</v>
      </c>
      <c r="R3" s="4">
        <f>'[82]Sheet 1'!$AS$7</f>
        <v>0.20730000000000001</v>
      </c>
      <c r="S3" s="4">
        <f>'[82]Sheet 1'!$AU$7</f>
        <v>9.9758112749361305E-2</v>
      </c>
      <c r="T3" s="4">
        <f>'[82]Sheet 1'!$AV$7</f>
        <v>0.11908191552970593</v>
      </c>
      <c r="U3" s="4">
        <f>'[82]Sheet 1'!$AU$13</f>
        <v>5.1011947386273696E-2</v>
      </c>
      <c r="V3" s="27">
        <f>'[82]Sheet 1'!$AV$13</f>
        <v>1.1654642581782135</v>
      </c>
      <c r="W3" s="4">
        <f>'[82]Sheet 1'!$AS$16</f>
        <v>0.14946102500320169</v>
      </c>
      <c r="X3" s="5">
        <f>'[82]Sheet 1'!$AU$102</f>
        <v>113824300000</v>
      </c>
      <c r="Y3" s="10" t="str" cm="1">
        <f t="array" ref="Y3">_FV(A3,"Industry")</f>
        <v>Aerospace &amp; Defense</v>
      </c>
      <c r="Z3" s="16" cm="1">
        <f t="array" ref="Z3">_FV(A3,"Year incorporated",TRUE)</f>
        <v>1934</v>
      </c>
      <c r="AA3" s="8" t="str" cm="1">
        <f t="array" ref="AA3">_FV(A3,"Description")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3" s="4"/>
      <c r="AC3" s="24"/>
      <c r="AD3" s="6"/>
      <c r="AI3" s="6"/>
    </row>
    <row r="4" spans="1:35" ht="50" customHeight="1">
      <c r="A4" s="32" t="e" vm="82">
        <v>#VALUE!</v>
      </c>
      <c r="B4" s="13" cm="1">
        <f t="array" ref="B4">_FV(A4,"Price")</f>
        <v>453.34</v>
      </c>
      <c r="C4" s="13">
        <f>'[83]Sheet 1'!$AH$116</f>
        <v>531.00889133958754</v>
      </c>
      <c r="D4" s="4">
        <f>'[83]Sheet 1'!$AH$118</f>
        <v>0.19068298616406376</v>
      </c>
      <c r="E4" s="4">
        <f>'[83]Sheet 1'!$AF$4</f>
        <v>-1.5810512499254248E-2</v>
      </c>
      <c r="F4" s="4">
        <f>'[83]Sheet 1'!$AG$4</f>
        <v>1.0093355965082429E-2</v>
      </c>
      <c r="G4" s="4">
        <f>'[83]Sheet 1'!$AN$107</f>
        <v>3.317674193559448E-2</v>
      </c>
      <c r="H4" s="4">
        <f>'[83]Sheet 1'!$AF$29</f>
        <v>-9.2319873317498025E-2</v>
      </c>
      <c r="I4" s="4">
        <f>'[83]Sheet 1'!$AG$29</f>
        <v>0.19452198203070492</v>
      </c>
      <c r="J4" s="4">
        <f>'[83]Sheet 1'!$AM$22</f>
        <v>4.557673054772822E-2</v>
      </c>
      <c r="K4" s="4">
        <f>'[83]Sheet 1'!$AF$106</f>
        <v>-0.20353292635407194</v>
      </c>
      <c r="L4" s="4">
        <f>'[83]Sheet 1'!$AG$106</f>
        <v>8.3659491193737834E-2</v>
      </c>
      <c r="M4" s="4">
        <f>'[83]Sheet 1'!$AL$106</f>
        <v>4.4056033522485508E-2</v>
      </c>
      <c r="N4" s="4">
        <f>SUM(D4,G4,M4,J4,Q4,R4,S4,T4,U4)/9</f>
        <v>0.11546937851732901</v>
      </c>
      <c r="O4" s="26">
        <f>'[83]Sheet 1'!$AM$19</f>
        <v>1.6600836795048761</v>
      </c>
      <c r="P4" s="26">
        <f>'[83]Sheet 1'!$AN$19</f>
        <v>16.159570209265436</v>
      </c>
      <c r="Q4" s="23">
        <f>'[83]Sheet 1'!$AO$22</f>
        <v>6.0057168329599529E-2</v>
      </c>
      <c r="R4" s="4">
        <f>'[83]Sheet 1'!$AL$7</f>
        <v>0.12520000000000001</v>
      </c>
      <c r="S4" s="4">
        <f>'[83]Sheet 1'!$AN$7</f>
        <v>0.10273068268567141</v>
      </c>
      <c r="T4" s="4">
        <f>'[83]Sheet 1'!$AO$7</f>
        <v>9.9699924981245316E-2</v>
      </c>
      <c r="U4" s="4">
        <f>'[83]Sheet 1'!$AN$13</f>
        <v>0.33804413848957277</v>
      </c>
      <c r="V4" s="27">
        <f>'[83]Sheet 1'!$AO$13</f>
        <v>4.7068853874379455</v>
      </c>
      <c r="W4" s="4">
        <f>'[83]Sheet 1'!$AL$16</f>
        <v>-9.2423078964431332E-3</v>
      </c>
      <c r="X4" s="5">
        <f>'[83]Sheet 1'!$AN$102</f>
        <v>110644577239</v>
      </c>
      <c r="Y4" s="10" t="str" cm="1">
        <f t="array" ref="Y4">_FV(A4,"Industry")</f>
        <v>Aerospace &amp; Defense</v>
      </c>
      <c r="Z4" s="16" cm="1">
        <f t="array" ref="Z4">_FV(A4,"Year incorporated",TRUE)</f>
        <v>1994</v>
      </c>
      <c r="AA4" s="8" t="str" cm="1">
        <f t="array" ref="AA4">_FV(A4,"Description")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4" s="4"/>
      <c r="AC4" s="24"/>
      <c r="AD4" s="6"/>
      <c r="AE4" s="6"/>
    </row>
    <row r="5" spans="1:35" ht="50" customHeight="1">
      <c r="A5" s="2" t="e" vm="83">
        <v>#VALUE!</v>
      </c>
      <c r="B5" s="13" cm="1">
        <f t="array" ref="B5">_FV(A5,"Price")</f>
        <v>392.34</v>
      </c>
      <c r="C5" s="13">
        <f>[84]Model!$K$6</f>
        <v>194.5363282705334</v>
      </c>
      <c r="D5" s="4">
        <f>[84]Model!$K$7</f>
        <v>-0.47202863738117184</v>
      </c>
      <c r="E5" s="4">
        <f>[84]Model!$E$11</f>
        <v>0.1909601151221918</v>
      </c>
      <c r="F5" s="4">
        <f>[84]Model!$F$11</f>
        <v>-6.8701551115106119E-2</v>
      </c>
      <c r="G5" s="4">
        <f>[84]Model!$K$11</f>
        <v>6.6973380581076075E-2</v>
      </c>
      <c r="H5" s="4">
        <f>[84]Model!$E$13</f>
        <v>0.33139238670694859</v>
      </c>
      <c r="I5" s="4">
        <f>[84]Model!$F$13</f>
        <v>-0.14025904053199378</v>
      </c>
      <c r="J5" s="4">
        <f>[84]Model!$K$13</f>
        <v>7.4678639626878179E-2</v>
      </c>
      <c r="K5" s="4">
        <f>[84]Model!$E$15</f>
        <v>0.38231605172469463</v>
      </c>
      <c r="L5" s="4">
        <f>[84]Model!$F$15</f>
        <v>-9.0674269606229929E-2</v>
      </c>
      <c r="M5" s="4">
        <f>[84]Model!$K$15</f>
        <v>7.9657159353991203E-2</v>
      </c>
      <c r="N5" s="4">
        <f>SUM(D5,G5,M5,J5,Q5,R5,S5,T5,U5)/9</f>
        <v>8.6314901652659842E-2</v>
      </c>
      <c r="O5" s="26">
        <f>[84]Model!$A$6</f>
        <v>6.9058181818181819</v>
      </c>
      <c r="P5" s="26">
        <f>[84]Model!$A$7</f>
        <v>34.004155405405406</v>
      </c>
      <c r="Q5" s="23">
        <f>[84]Model!$C$7</f>
        <v>2.0683728098214987E-2</v>
      </c>
      <c r="R5" s="4">
        <f>[84]Model!$C$3</f>
        <v>0.3569</v>
      </c>
      <c r="S5" s="4">
        <f>[84]Model!$C$5</f>
        <v>0.21489999999999998</v>
      </c>
      <c r="T5" s="4">
        <f>[84]Model!$C$6</f>
        <v>0.10896750065622819</v>
      </c>
      <c r="U5" s="4">
        <f>[84]Model!$E$7</f>
        <v>0.32610234393872195</v>
      </c>
      <c r="V5" s="27">
        <f>[84]Model!$G$7</f>
        <v>2.0868807304734952E-2</v>
      </c>
      <c r="W5" s="4">
        <f>[84]Model!$G$3</f>
        <v>-2.4703388897535511E-2</v>
      </c>
      <c r="X5" s="5">
        <f>[84]Model!$O$20</f>
        <v>40260920000</v>
      </c>
      <c r="Y5" s="10" t="str" cm="1">
        <f t="array" ref="Y5">_FV(A5,"Industry")</f>
        <v>Freight &amp; Logistics Services</v>
      </c>
      <c r="Z5" s="16" cm="1">
        <f t="array" ref="Z5">_FV(A5,"Year incorporated",TRUE)</f>
        <v>1999</v>
      </c>
      <c r="AA5" s="8" t="str" cm="1">
        <f t="array" ref="AA5">_FV(A5,"Description")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AB5" s="4"/>
      <c r="AC5" s="24"/>
      <c r="AD5" s="6"/>
    </row>
    <row r="6" spans="1:35" ht="50" customHeight="1">
      <c r="A6" s="2" t="e" vm="84">
        <v>#VALUE!</v>
      </c>
      <c r="B6" s="13" cm="1">
        <f t="array" ref="B6">_FV(A6,"Price")</f>
        <v>168.12</v>
      </c>
      <c r="C6" s="13">
        <f>[85]Model!$K$6</f>
        <v>211.3139308716712</v>
      </c>
      <c r="D6" s="4">
        <f>[85]Model!$K$7</f>
        <v>0.28818538692801265</v>
      </c>
      <c r="E6" s="4">
        <f>[85]Model!$E$11</f>
        <v>9.8544420277731248E-2</v>
      </c>
      <c r="F6" s="4">
        <f>[85]Model!$F$11</f>
        <v>3.5638135851355557E-2</v>
      </c>
      <c r="G6" s="4">
        <f>[85]Model!$K$11</f>
        <v>5.5212952191278086E-2</v>
      </c>
      <c r="H6" s="4">
        <f>[85]Model!$E$13</f>
        <v>0.23237885462555075</v>
      </c>
      <c r="I6" s="4">
        <f>[85]Model!$F$13</f>
        <v>8.6237712243074194E-2</v>
      </c>
      <c r="J6" s="4">
        <f>[85]Model!$K$13</f>
        <v>0.10347715411576117</v>
      </c>
      <c r="K6" s="4">
        <f>[85]Model!$E$15</f>
        <v>-0.1756645184324015</v>
      </c>
      <c r="L6" s="4">
        <f>[85]Model!$F$15</f>
        <v>-3.9376776591929841E-2</v>
      </c>
      <c r="M6" s="4">
        <f>[85]Model!$K$15</f>
        <v>0.14797149616467584</v>
      </c>
      <c r="N6" s="4">
        <f>SUM(D6,G6,M6,J6,Q6,R6,S6,T6,U6)/9</f>
        <v>0.14744332528744006</v>
      </c>
      <c r="O6" s="26">
        <f>[85]Model!$A$6</f>
        <v>3.2387880694117648</v>
      </c>
      <c r="P6" s="26">
        <f>[85]Model!$A$7</f>
        <v>27.178641141916906</v>
      </c>
      <c r="Q6" s="23">
        <f>[85]Model!$C$7</f>
        <v>3.2555750549537708E-2</v>
      </c>
      <c r="R6" s="4">
        <f>[85]Model!$C$3</f>
        <v>0.37460000000000004</v>
      </c>
      <c r="S6" s="4">
        <f>[85]Model!$C$5</f>
        <v>0.1142</v>
      </c>
      <c r="T6" s="4">
        <f>[85]Model!$C$6</f>
        <v>9.2279383547275357E-2</v>
      </c>
      <c r="U6" s="4">
        <f>[85]Model!$E$7</f>
        <v>0.1185078040904198</v>
      </c>
      <c r="V6" s="27">
        <f>[85]Model!$G$7</f>
        <v>2.2182448036951503</v>
      </c>
      <c r="W6" s="4">
        <f>[85]Model!$G$3</f>
        <v>-9.5934384919563742E-3</v>
      </c>
      <c r="X6" s="5">
        <f>[85]Model!$A$3</f>
        <v>66071276616</v>
      </c>
      <c r="Y6" s="10" t="str" cm="1">
        <f t="array" ref="Y6">_FV(A6,"Industry")</f>
        <v>Professional &amp; Commercial Services</v>
      </c>
      <c r="Z6" s="16" cm="1">
        <f t="array" ref="Z6">_FV(A6,"Year incorporated",TRUE)</f>
        <v>1995</v>
      </c>
      <c r="AA6" s="8" t="str" cm="1">
        <f t="array" ref="AA6">_FV(A6,"Description")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6" s="4"/>
      <c r="AC6" s="24"/>
      <c r="AD6" s="6"/>
    </row>
    <row r="7" spans="1:35"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35"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5">
      <sortCondition descending="1" ref="N1:N5"/>
    </sortState>
  </autoFilter>
  <conditionalFormatting sqref="D2">
    <cfRule type="colorScale" priority="3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3:D5">
    <cfRule type="colorScale" priority="252">
      <colorScale>
        <cfvo type="min"/>
        <cfvo type="percentile" val="50"/>
        <cfvo type="max"/>
        <color rgb="FFF8696B"/>
        <color rgb="FFFCFCFF"/>
        <color rgb="FF63BE7B"/>
      </colorScale>
    </cfRule>
  </conditionalFormatting>
  <conditionalFormatting sqref="D3:D6">
    <cfRule type="colorScale" priority="578">
      <colorScale>
        <cfvo type="min"/>
        <cfvo type="percentile" val="50"/>
        <cfvo type="max"/>
        <color rgb="FFF8696B"/>
        <color rgb="FFFCFCFF"/>
        <color rgb="FF63BE7B"/>
      </colorScale>
    </cfRule>
  </conditionalFormatting>
  <conditionalFormatting sqref="D3:D34">
    <cfRule type="colorScale" priority="573">
      <colorScale>
        <cfvo type="min"/>
        <cfvo type="percentile" val="50"/>
        <cfvo type="max"/>
        <color rgb="FFF8696B"/>
        <color rgb="FFFCFCFF"/>
        <color rgb="FF63BE7B"/>
      </colorScale>
    </cfRule>
  </conditionalFormatting>
  <conditionalFormatting sqref="D7:D34">
    <cfRule type="colorScale" priority="451">
      <colorScale>
        <cfvo type="min"/>
        <cfvo type="percentile" val="50"/>
        <cfvo type="max"/>
        <color rgb="FFF8696B"/>
        <color rgb="FFFCFCFF"/>
        <color rgb="FF63BE7B"/>
      </colorScale>
    </cfRule>
  </conditionalFormatting>
  <conditionalFormatting sqref="E2">
    <cfRule type="colorScale" priority="33">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84">
      <colorScale>
        <cfvo type="min"/>
        <cfvo type="max"/>
        <color rgb="FFFCFCFF"/>
        <color rgb="FF63BE7B"/>
      </colorScale>
    </cfRule>
  </conditionalFormatting>
  <conditionalFormatting sqref="E3">
    <cfRule type="colorScale" priority="557">
      <colorScale>
        <cfvo type="min"/>
        <cfvo type="max"/>
        <color rgb="FFFCFCFF"/>
        <color rgb="FF63BE7B"/>
      </colorScale>
    </cfRule>
  </conditionalFormatting>
  <conditionalFormatting sqref="E3:E5">
    <cfRule type="colorScale" priority="251">
      <colorScale>
        <cfvo type="min"/>
        <cfvo type="max"/>
        <color rgb="FFFCFCFF"/>
        <color rgb="FF63BE7B"/>
      </colorScale>
    </cfRule>
  </conditionalFormatting>
  <conditionalFormatting sqref="E3:E6">
    <cfRule type="colorScale" priority="444">
      <colorScale>
        <cfvo type="min"/>
        <cfvo type="max"/>
        <color rgb="FFFCFCFF"/>
        <color rgb="FF63BE7B"/>
      </colorScale>
    </cfRule>
  </conditionalFormatting>
  <conditionalFormatting sqref="E3:E34">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onditionalFormatting>
  <conditionalFormatting sqref="E4">
    <cfRule type="colorScale" priority="519">
      <colorScale>
        <cfvo type="min"/>
        <cfvo type="max"/>
        <color rgb="FFFCFCFF"/>
        <color rgb="FF63BE7B"/>
      </colorScale>
    </cfRule>
  </conditionalFormatting>
  <conditionalFormatting sqref="E5:E6">
    <cfRule type="colorScale" priority="544">
      <colorScale>
        <cfvo type="min"/>
        <cfvo type="max"/>
        <color rgb="FFFCFCFF"/>
        <color rgb="FF63BE7B"/>
      </colorScale>
    </cfRule>
  </conditionalFormatting>
  <conditionalFormatting sqref="E7:E34">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onditionalFormatting>
  <conditionalFormatting sqref="E3:M3">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E4:M4">
    <cfRule type="colorScale" priority="429">
      <colorScale>
        <cfvo type="min"/>
        <cfvo type="max"/>
        <color rgb="FFFCFCFF"/>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onditionalFormatting>
  <conditionalFormatting sqref="E5:M5">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2:N2">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FEF9C"/>
        <color rgb="FF63BE7B"/>
      </colorScale>
    </cfRule>
  </conditionalFormatting>
  <conditionalFormatting sqref="E6:M6">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fRule type="colorScale" priority="440">
      <colorScale>
        <cfvo type="min"/>
        <cfvo type="max"/>
        <color rgb="FFFFEF9C"/>
        <color rgb="FF63BE7B"/>
      </colorScale>
    </cfRule>
  </conditionalFormatting>
  <conditionalFormatting sqref="E7:N7">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FEF9C"/>
        <color rgb="FF63BE7B"/>
      </colorScale>
    </cfRule>
  </conditionalFormatting>
  <conditionalFormatting sqref="E8:N34">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F2">
    <cfRule type="colorScale" priority="32">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F3">
    <cfRule type="colorScale" priority="562">
      <colorScale>
        <cfvo type="min"/>
        <cfvo type="max"/>
        <color rgb="FFFCFCFF"/>
        <color rgb="FF63BE7B"/>
      </colorScale>
    </cfRule>
  </conditionalFormatting>
  <conditionalFormatting sqref="F3:F5">
    <cfRule type="colorScale" priority="250">
      <colorScale>
        <cfvo type="min"/>
        <cfvo type="max"/>
        <color rgb="FFFCFCFF"/>
        <color rgb="FF63BE7B"/>
      </colorScale>
    </cfRule>
  </conditionalFormatting>
  <conditionalFormatting sqref="F3:F6">
    <cfRule type="colorScale" priority="445">
      <colorScale>
        <cfvo type="min"/>
        <cfvo type="max"/>
        <color rgb="FFFCFCFF"/>
        <color rgb="FF63BE7B"/>
      </colorScale>
    </cfRule>
  </conditionalFormatting>
  <conditionalFormatting sqref="F3:F34">
    <cfRule type="colorScale" priority="574">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F4">
    <cfRule type="colorScale" priority="520">
      <colorScale>
        <cfvo type="min"/>
        <cfvo type="max"/>
        <color rgb="FFFCFCFF"/>
        <color rgb="FF63BE7B"/>
      </colorScale>
    </cfRule>
  </conditionalFormatting>
  <conditionalFormatting sqref="F5:F6">
    <cfRule type="colorScale" priority="545">
      <colorScale>
        <cfvo type="min"/>
        <cfvo type="max"/>
        <color rgb="FFFCFCFF"/>
        <color rgb="FF63BE7B"/>
      </colorScale>
    </cfRule>
  </conditionalFormatting>
  <conditionalFormatting sqref="F7:F34">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max"/>
        <color rgb="FFFCFCFF"/>
        <color rgb="FF63BE7B"/>
      </colorScale>
    </cfRule>
  </conditionalFormatting>
  <conditionalFormatting sqref="F3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max"/>
        <color rgb="FFFCFCFF"/>
        <color rgb="FF63BE7B"/>
      </colorScale>
    </cfRule>
  </conditionalFormatting>
  <conditionalFormatting sqref="F35:F38">
    <cfRule type="colorScale" priority="443">
      <colorScale>
        <cfvo type="min"/>
        <cfvo type="max"/>
        <color rgb="FFFCFCFF"/>
        <color rgb="FF63BE7B"/>
      </colorScale>
    </cfRule>
  </conditionalFormatting>
  <conditionalFormatting sqref="F36:F37">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F36:F38">
    <cfRule type="colorScale" priority="390">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F38">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G2">
    <cfRule type="colorScale" priority="31">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G3">
    <cfRule type="colorScale" priority="563">
      <colorScale>
        <cfvo type="min"/>
        <cfvo type="max"/>
        <color rgb="FFFCFCFF"/>
        <color rgb="FF63BE7B"/>
      </colorScale>
    </cfRule>
  </conditionalFormatting>
  <conditionalFormatting sqref="G3:G5">
    <cfRule type="colorScale" priority="249">
      <colorScale>
        <cfvo type="min"/>
        <cfvo type="max"/>
        <color rgb="FFFCFCFF"/>
        <color rgb="FF63BE7B"/>
      </colorScale>
    </cfRule>
  </conditionalFormatting>
  <conditionalFormatting sqref="G3:G6">
    <cfRule type="colorScale" priority="446">
      <colorScale>
        <cfvo type="min"/>
        <cfvo type="max"/>
        <color rgb="FFFCFCFF"/>
        <color rgb="FF63BE7B"/>
      </colorScale>
    </cfRule>
  </conditionalFormatting>
  <conditionalFormatting sqref="G3:G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onditionalFormatting>
  <conditionalFormatting sqref="G4">
    <cfRule type="colorScale" priority="521">
      <colorScale>
        <cfvo type="min"/>
        <cfvo type="max"/>
        <color rgb="FFFCFCFF"/>
        <color rgb="FF63BE7B"/>
      </colorScale>
    </cfRule>
  </conditionalFormatting>
  <conditionalFormatting sqref="G5:G6">
    <cfRule type="colorScale" priority="546">
      <colorScale>
        <cfvo type="min"/>
        <cfvo type="max"/>
        <color rgb="FFFCFCFF"/>
        <color rgb="FF63BE7B"/>
      </colorScale>
    </cfRule>
  </conditionalFormatting>
  <conditionalFormatting sqref="G7:G34">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G35:N1048576">
    <cfRule type="colorScale" priority="421">
      <colorScale>
        <cfvo type="min"/>
        <cfvo type="percentile" val="50"/>
        <cfvo type="max"/>
        <color rgb="FFF8696B"/>
        <color rgb="FFFCFCFF"/>
        <color rgb="FF63BE7B"/>
      </colorScale>
    </cfRule>
  </conditionalFormatting>
  <conditionalFormatting sqref="H1">
    <cfRule type="colorScale" priority="417">
      <colorScale>
        <cfvo type="min"/>
        <cfvo type="percentile" val="50"/>
        <cfvo type="max"/>
        <color rgb="FFF8696B"/>
        <color rgb="FFFCFCFF"/>
        <color rgb="FF63BE7B"/>
      </colorScale>
    </cfRule>
  </conditionalFormatting>
  <conditionalFormatting sqref="H2">
    <cfRule type="colorScale" priority="30">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H3">
    <cfRule type="colorScale" priority="564">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H3:H5">
    <cfRule type="colorScale" priority="244">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H3:H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onditionalFormatting>
  <conditionalFormatting sqref="H3:H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H3:H1048576 H1">
    <cfRule type="colorScale" priority="441">
      <colorScale>
        <cfvo type="min"/>
        <cfvo type="percentile" val="50"/>
        <cfvo type="max"/>
        <color rgb="FFF8696B"/>
        <color rgb="FFFCFCFF"/>
        <color rgb="FF5A8AC6"/>
      </colorScale>
    </cfRule>
  </conditionalFormatting>
  <conditionalFormatting sqref="H4">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H5:H6">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H7:H3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I2">
    <cfRule type="colorScale" priority="29">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5A8AC6"/>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onditionalFormatting>
  <conditionalFormatting sqref="I3:I5">
    <cfRule type="colorScale" priority="243">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3:I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I4:J4">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5:J6">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I7:J34 N7:N34">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5A8AC6"/>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I1:N1 G1">
    <cfRule type="colorScale" priority="442">
      <colorScale>
        <cfvo type="min"/>
        <cfvo type="percentile" val="50"/>
        <cfvo type="max"/>
        <color rgb="FFF8696B"/>
        <color rgb="FFFCFCFF"/>
        <color rgb="FF63BE7B"/>
      </colorScale>
    </cfRule>
  </conditionalFormatting>
  <conditionalFormatting sqref="J2">
    <cfRule type="colorScale" priority="28">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3:J5">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J3:J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K2">
    <cfRule type="colorScale" priority="2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K3:K5">
    <cfRule type="colorScale" priority="241">
      <colorScale>
        <cfvo type="min"/>
        <cfvo type="max"/>
        <color rgb="FFFCFCFF"/>
        <color rgb="FF63BE7B"/>
      </colorScale>
    </cfRule>
  </conditionalFormatting>
  <conditionalFormatting sqref="K3:K34">
    <cfRule type="colorScale" priority="639">
      <colorScale>
        <cfvo type="min"/>
        <cfvo type="percentile" val="50"/>
        <cfvo type="max"/>
        <color rgb="FFF8696B"/>
        <color rgb="FFFCFCFF"/>
        <color rgb="FF63BE7B"/>
      </colorScale>
    </cfRule>
  </conditionalFormatting>
  <conditionalFormatting sqref="K2:L2">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K3:L3">
    <cfRule type="colorScale" priority="565">
      <colorScale>
        <cfvo type="min"/>
        <cfvo type="max"/>
        <color rgb="FFFCFCFF"/>
        <color rgb="FF63BE7B"/>
      </colorScale>
    </cfRule>
  </conditionalFormatting>
  <conditionalFormatting sqref="K3:L6">
    <cfRule type="colorScale" priority="447">
      <colorScale>
        <cfvo type="min"/>
        <cfvo type="max"/>
        <color rgb="FFFCFCFF"/>
        <color rgb="FF63BE7B"/>
      </colorScale>
    </cfRule>
  </conditionalFormatting>
  <conditionalFormatting sqref="K3:L7">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4:L4">
    <cfRule type="colorScale" priority="525">
      <colorScale>
        <cfvo type="min"/>
        <cfvo type="max"/>
        <color rgb="FFFCFCFF"/>
        <color rgb="FF63BE7B"/>
      </colorScale>
    </cfRule>
  </conditionalFormatting>
  <conditionalFormatting sqref="K5:L6">
    <cfRule type="colorScale" priority="549">
      <colorScale>
        <cfvo type="min"/>
        <cfvo type="max"/>
        <color rgb="FFFCFCFF"/>
        <color rgb="FF63BE7B"/>
      </colorScale>
    </cfRule>
  </conditionalFormatting>
  <conditionalFormatting sqref="K7:L7">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onditionalFormatting>
  <conditionalFormatting sqref="K8:L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
    <cfRule type="colorScale" priority="26">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L3:L5">
    <cfRule type="colorScale" priority="240">
      <colorScale>
        <cfvo type="min"/>
        <cfvo type="max"/>
        <color rgb="FFFCFCFF"/>
        <color rgb="FF63BE7B"/>
      </colorScale>
    </cfRule>
  </conditionalFormatting>
  <conditionalFormatting sqref="L3:L34">
    <cfRule type="colorScale" priority="642">
      <colorScale>
        <cfvo type="min"/>
        <cfvo type="percentile" val="50"/>
        <cfvo type="max"/>
        <color rgb="FFF8696B"/>
        <color rgb="FFFCFCFF"/>
        <color rgb="FF63BE7B"/>
      </colorScale>
    </cfRule>
  </conditionalFormatting>
  <conditionalFormatting sqref="M2">
    <cfRule type="colorScale" priority="25">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M3">
    <cfRule type="colorScale" priority="566">
      <colorScale>
        <cfvo type="min"/>
        <cfvo type="max"/>
        <color rgb="FFFCFCFF"/>
        <color rgb="FF63BE7B"/>
      </colorScale>
    </cfRule>
  </conditionalFormatting>
  <conditionalFormatting sqref="M3:M5">
    <cfRule type="colorScale" priority="239">
      <colorScale>
        <cfvo type="min"/>
        <cfvo type="max"/>
        <color rgb="FFFCFCFF"/>
        <color rgb="FF63BE7B"/>
      </colorScale>
    </cfRule>
  </conditionalFormatting>
  <conditionalFormatting sqref="M3:M6">
    <cfRule type="colorScale" priority="448">
      <colorScale>
        <cfvo type="min"/>
        <cfvo type="max"/>
        <color rgb="FFFCFCFF"/>
        <color rgb="FF63BE7B"/>
      </colorScale>
    </cfRule>
  </conditionalFormatting>
  <conditionalFormatting sqref="M3:M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M4">
    <cfRule type="colorScale" priority="526">
      <colorScale>
        <cfvo type="min"/>
        <cfvo type="max"/>
        <color rgb="FFFCFCFF"/>
        <color rgb="FF63BE7B"/>
      </colorScale>
    </cfRule>
  </conditionalFormatting>
  <conditionalFormatting sqref="M5:M6">
    <cfRule type="colorScale" priority="550">
      <colorScale>
        <cfvo type="min"/>
        <cfvo type="max"/>
        <color rgb="FFFCFCFF"/>
        <color rgb="FF63BE7B"/>
      </colorScale>
    </cfRule>
  </conditionalFormatting>
  <conditionalFormatting sqref="M7:M34">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N2">
    <cfRule type="colorScale" priority="2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N3:N6">
    <cfRule type="colorScale" priority="238">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fRule type="colorScale" priority="261">
      <colorScale>
        <cfvo type="min"/>
        <cfvo type="max"/>
        <color rgb="FFFFEF9C"/>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5A8AC6"/>
      </colorScale>
    </cfRule>
    <cfRule type="colorScale" priority="270">
      <colorScale>
        <cfvo type="min"/>
        <cfvo type="percentile" val="50"/>
        <cfvo type="max"/>
        <color rgb="FFF8696B"/>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5A8AC6"/>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FEB84"/>
        <color rgb="FF63BE7B"/>
      </colorScale>
    </cfRule>
    <cfRule type="colorScale" priority="300">
      <colorScale>
        <cfvo type="min"/>
        <cfvo type="max"/>
        <color rgb="FFFFEF9C"/>
        <color rgb="FF63BE7B"/>
      </colorScale>
    </cfRule>
  </conditionalFormatting>
  <conditionalFormatting sqref="N7:N34 I3:J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N7:N34 I3:J6">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5A8AC6"/>
      </colorScale>
    </cfRule>
    <cfRule type="colorScale" priority="629">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7:N34 I3:J34">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N7:N34 J3:J34">
    <cfRule type="colorScale" priority="635">
      <colorScale>
        <cfvo type="min"/>
        <cfvo type="percentile" val="50"/>
        <cfvo type="max"/>
        <color rgb="FFF8696B"/>
        <color rgb="FFFCFCFF"/>
        <color rgb="FF63BE7B"/>
      </colorScale>
    </cfRule>
  </conditionalFormatting>
  <conditionalFormatting sqref="N7:N34">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FEB84"/>
        <color rgb="FF63BE7B"/>
      </colorScale>
    </cfRule>
    <cfRule type="colorScale" priority="608">
      <colorScale>
        <cfvo type="min"/>
        <cfvo type="max"/>
        <color rgb="FFFFEF9C"/>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2">
    <cfRule type="colorScale" priority="23">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9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O3">
    <cfRule type="colorScale" priority="419">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O3:O5">
    <cfRule type="colorScale" priority="237">
      <colorScale>
        <cfvo type="min"/>
        <cfvo type="percentile" val="50"/>
        <cfvo type="max"/>
        <color rgb="FF63BE7B"/>
        <color rgb="FFFCFCFF"/>
        <color rgb="FFF8696B"/>
      </colorScale>
    </cfRule>
  </conditionalFormatting>
  <conditionalFormatting sqref="O3:O6">
    <cfRule type="colorScale" priority="449">
      <colorScale>
        <cfvo type="min"/>
        <cfvo type="percentile" val="50"/>
        <cfvo type="max"/>
        <color rgb="FF63BE7B"/>
        <color rgb="FFFCFCFF"/>
        <color rgb="FFF8696B"/>
      </colorScale>
    </cfRule>
  </conditionalFormatting>
  <conditionalFormatting sqref="O3:O34">
    <cfRule type="colorScale" priority="575">
      <colorScale>
        <cfvo type="min"/>
        <cfvo type="percentile" val="50"/>
        <cfvo type="max"/>
        <color rgb="FF63BE7B"/>
        <color rgb="FFFCFCFF"/>
        <color rgb="FFF8696B"/>
      </colorScale>
    </cfRule>
  </conditionalFormatting>
  <conditionalFormatting sqref="O4">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O5">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O5:O6">
    <cfRule type="colorScale" priority="553">
      <colorScale>
        <cfvo type="min"/>
        <cfvo type="percentile" val="50"/>
        <cfvo type="max"/>
        <color rgb="FF63BE7B"/>
        <color rgb="FFFCFCFF"/>
        <color rgb="FFF8696B"/>
      </colorScale>
    </cfRule>
  </conditionalFormatting>
  <conditionalFormatting sqref="O6">
    <cfRule type="colorScale" priority="518">
      <colorScale>
        <cfvo type="min"/>
        <cfvo type="percentile" val="50"/>
        <cfvo type="max"/>
        <color rgb="FF63BE7B"/>
        <color rgb="FFFCFCFF"/>
        <color rgb="FFF8696B"/>
      </colorScale>
    </cfRule>
  </conditionalFormatting>
  <conditionalFormatting sqref="O7:O34">
    <cfRule type="colorScale" priority="484">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onditionalFormatting>
  <conditionalFormatting sqref="P2">
    <cfRule type="colorScale" priority="22">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93">
      <colorScale>
        <cfvo type="min"/>
        <cfvo type="max"/>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P3:P5">
    <cfRule type="colorScale" priority="236">
      <colorScale>
        <cfvo type="min"/>
        <cfvo type="percentile" val="50"/>
        <cfvo type="max"/>
        <color rgb="FF63BE7B"/>
        <color rgb="FFFCFCFF"/>
        <color rgb="FFF8696B"/>
      </colorScale>
    </cfRule>
  </conditionalFormatting>
  <conditionalFormatting sqref="P3:P6">
    <cfRule type="colorScale" priority="58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4">
      <colorScale>
        <cfvo type="min"/>
        <cfvo type="max"/>
        <color rgb="FFFCFCFF"/>
        <color rgb="FFF8696B"/>
      </colorScale>
    </cfRule>
  </conditionalFormatting>
  <conditionalFormatting sqref="P3:P34">
    <cfRule type="colorScale" priority="651">
      <colorScale>
        <cfvo type="min"/>
        <cfvo type="percentile" val="50"/>
        <cfvo type="max"/>
        <color rgb="FF63BE7B"/>
        <color rgb="FFFCFCFF"/>
        <color rgb="FFF8696B"/>
      </colorScale>
    </cfRule>
  </conditionalFormatting>
  <conditionalFormatting sqref="P7:P34">
    <cfRule type="colorScale" priority="488">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490">
      <colorScale>
        <cfvo type="min"/>
        <cfvo type="max"/>
        <color rgb="FFFCFCFF"/>
        <color rgb="FFF8696B"/>
      </colorScale>
    </cfRule>
  </conditionalFormatting>
  <conditionalFormatting sqref="Q2">
    <cfRule type="colorScale" priority="2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Q3">
    <cfRule type="colorScale" priority="568">
      <colorScale>
        <cfvo type="min"/>
        <cfvo type="max"/>
        <color rgb="FFFFEF9C"/>
        <color rgb="FF63BE7B"/>
      </colorScale>
    </cfRule>
  </conditionalFormatting>
  <conditionalFormatting sqref="Q3:Q5">
    <cfRule type="colorScale" priority="235">
      <colorScale>
        <cfvo type="min"/>
        <cfvo type="max"/>
        <color rgb="FFFCFCFF"/>
        <color rgb="FF63BE7B"/>
      </colorScale>
    </cfRule>
  </conditionalFormatting>
  <conditionalFormatting sqref="Q3:Q6">
    <cfRule type="colorScale" priority="585">
      <colorScale>
        <cfvo type="min"/>
        <cfvo type="percentile" val="50"/>
        <cfvo type="max"/>
        <color rgb="FFF8696B"/>
        <color rgb="FFFCFCFF"/>
        <color rgb="FF63BE7B"/>
      </colorScale>
    </cfRule>
    <cfRule type="colorScale" priority="586">
      <colorScale>
        <cfvo type="min"/>
        <cfvo type="max"/>
        <color rgb="FFFFEF9C"/>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Q3:Q34">
    <cfRule type="colorScale" priority="652">
      <colorScale>
        <cfvo type="min"/>
        <cfvo type="percentile" val="50"/>
        <cfvo type="max"/>
        <color rgb="FFF8696B"/>
        <color rgb="FFFCFCFF"/>
        <color rgb="FF63BE7B"/>
      </colorScale>
    </cfRule>
  </conditionalFormatting>
  <conditionalFormatting sqref="Q4">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Q5:Q6">
    <cfRule type="colorScale" priority="554">
      <colorScale>
        <cfvo type="min"/>
        <cfvo type="max"/>
        <color rgb="FFFFEF9C"/>
        <color rgb="FF63BE7B"/>
      </colorScale>
    </cfRule>
  </conditionalFormatting>
  <conditionalFormatting sqref="Q7:Q34">
    <cfRule type="colorScale" priority="491">
      <colorScale>
        <cfvo type="min"/>
        <cfvo type="percentile" val="50"/>
        <cfvo type="max"/>
        <color rgb="FFF8696B"/>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Q4:S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5">
      <colorScale>
        <cfvo type="min"/>
        <cfvo type="max"/>
        <color rgb="FFFFEF9C"/>
        <color rgb="FF63BE7B"/>
      </colorScale>
    </cfRule>
  </conditionalFormatting>
  <conditionalFormatting sqref="Q2:U2 W2">
    <cfRule type="colorScale" priority="55">
      <colorScale>
        <cfvo type="min"/>
        <cfvo type="max"/>
        <color rgb="FFFFEF9C"/>
        <color rgb="FF63BE7B"/>
      </colorScale>
    </cfRule>
  </conditionalFormatting>
  <conditionalFormatting sqref="Q3:U3 W3">
    <cfRule type="colorScale" priority="420">
      <colorScale>
        <cfvo type="min"/>
        <cfvo type="max"/>
        <color rgb="FFFFEF9C"/>
        <color rgb="FF63BE7B"/>
      </colorScale>
    </cfRule>
  </conditionalFormatting>
  <conditionalFormatting sqref="Q5:U5 W5">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Q6:U6 W6">
    <cfRule type="colorScale" priority="404">
      <colorScale>
        <cfvo type="min"/>
        <cfvo type="max"/>
        <color rgb="FFFFEF9C"/>
        <color rgb="FF63BE7B"/>
      </colorScale>
    </cfRule>
  </conditionalFormatting>
  <conditionalFormatting sqref="Q7:U7 W7">
    <cfRule type="colorScale" priority="498">
      <colorScale>
        <cfvo type="min"/>
        <cfvo type="max"/>
        <color rgb="FFFFEF9C"/>
        <color rgb="FF63BE7B"/>
      </colorScale>
    </cfRule>
  </conditionalFormatting>
  <conditionalFormatting sqref="Q8:U34 W8:W34">
    <cfRule type="colorScale" priority="373">
      <colorScale>
        <cfvo type="min"/>
        <cfvo type="max"/>
        <color rgb="FFFFEF9C"/>
        <color rgb="FF63BE7B"/>
      </colorScale>
    </cfRule>
  </conditionalFormatting>
  <conditionalFormatting sqref="R2">
    <cfRule type="colorScale" priority="20">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3:R5">
    <cfRule type="colorScale" priority="234">
      <colorScale>
        <cfvo type="min"/>
        <cfvo type="max"/>
        <color rgb="FFFCFCFF"/>
        <color rgb="FF63BE7B"/>
      </colorScale>
    </cfRule>
  </conditionalFormatting>
  <conditionalFormatting sqref="R2:S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R3:S3">
    <cfRule type="colorScale" priority="569">
      <colorScale>
        <cfvo type="min"/>
        <cfvo type="max"/>
        <color rgb="FFFFEF9C"/>
        <color rgb="FF63BE7B"/>
      </colorScale>
    </cfRule>
  </conditionalFormatting>
  <conditionalFormatting sqref="R3:S6">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onditionalFormatting>
  <conditionalFormatting sqref="R3:S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R4:S4">
    <cfRule type="colorScale" priority="534">
      <colorScale>
        <cfvo type="min"/>
        <cfvo type="max"/>
        <color rgb="FFFFEF9C"/>
        <color rgb="FF63BE7B"/>
      </colorScale>
    </cfRule>
    <cfRule type="colorScale" priority="535">
      <colorScale>
        <cfvo type="min"/>
        <cfvo type="max"/>
        <color rgb="FFFFEF9C"/>
        <color rgb="FF63BE7B"/>
      </colorScale>
    </cfRule>
    <cfRule type="colorScale" priority="536">
      <colorScale>
        <cfvo type="min"/>
        <cfvo type="percentile" val="50"/>
        <cfvo type="max"/>
        <color rgb="FFF8696B"/>
        <color rgb="FFFFEB84"/>
        <color rgb="FF63BE7B"/>
      </colorScale>
    </cfRule>
  </conditionalFormatting>
  <conditionalFormatting sqref="R5:S6">
    <cfRule type="colorScale" priority="555">
      <colorScale>
        <cfvo type="min"/>
        <cfvo type="max"/>
        <color rgb="FFFFEF9C"/>
        <color rgb="FF63BE7B"/>
      </colorScale>
    </cfRule>
  </conditionalFormatting>
  <conditionalFormatting sqref="R7:S7">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FEF9C"/>
        <color rgb="FF63BE7B"/>
      </colorScale>
    </cfRule>
    <cfRule type="colorScale" priority="502">
      <colorScale>
        <cfvo type="min"/>
        <cfvo type="max"/>
        <color rgb="FFFFEF9C"/>
        <color rgb="FF63BE7B"/>
      </colorScale>
    </cfRule>
    <cfRule type="colorScale" priority="503">
      <colorScale>
        <cfvo type="min"/>
        <cfvo type="max"/>
        <color rgb="FFFCFCFF"/>
        <color rgb="FF63BE7B"/>
      </colorScale>
    </cfRule>
  </conditionalFormatting>
  <conditionalFormatting sqref="R8:S3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2">
    <cfRule type="colorScale" priority="19">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3:S5">
    <cfRule type="colorScale" priority="233">
      <colorScale>
        <cfvo type="min"/>
        <cfvo type="max"/>
        <color rgb="FFFCFCFF"/>
        <color rgb="FF63BE7B"/>
      </colorScale>
    </cfRule>
  </conditionalFormatting>
  <conditionalFormatting sqref="T2">
    <cfRule type="colorScale" priority="18">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T3">
    <cfRule type="colorScale" priority="570">
      <colorScale>
        <cfvo type="min"/>
        <cfvo type="max"/>
        <color rgb="FFFFEF9C"/>
        <color rgb="FF63BE7B"/>
      </colorScale>
    </cfRule>
  </conditionalFormatting>
  <conditionalFormatting sqref="T3:T5">
    <cfRule type="colorScale" priority="232">
      <colorScale>
        <cfvo type="min"/>
        <cfvo type="max"/>
        <color rgb="FFFCFCFF"/>
        <color rgb="FF63BE7B"/>
      </colorScale>
    </cfRule>
  </conditionalFormatting>
  <conditionalFormatting sqref="T3:T6">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onditionalFormatting>
  <conditionalFormatting sqref="T3:T34">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onditionalFormatting>
  <conditionalFormatting sqref="T4">
    <cfRule type="colorScale" priority="410">
      <colorScale>
        <cfvo type="min"/>
        <cfvo type="max"/>
        <color rgb="FFFFEF9C"/>
        <color rgb="FF63BE7B"/>
      </colorScale>
    </cfRule>
    <cfRule type="colorScale" priority="416">
      <colorScale>
        <cfvo type="min"/>
        <cfvo type="max"/>
        <color rgb="FFFFEF9C"/>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percentile" val="50"/>
        <cfvo type="max"/>
        <color rgb="FFF8696B"/>
        <color rgb="FFFCFCFF"/>
        <color rgb="FF63BE7B"/>
      </colorScale>
    </cfRule>
  </conditionalFormatting>
  <conditionalFormatting sqref="T5:T6">
    <cfRule type="colorScale" priority="556">
      <colorScale>
        <cfvo type="min"/>
        <cfvo type="max"/>
        <color rgb="FFFFEF9C"/>
        <color rgb="FF63BE7B"/>
      </colorScale>
    </cfRule>
  </conditionalFormatting>
  <conditionalFormatting sqref="T7:T3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max"/>
        <color rgb="FFFFEF9C"/>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onditionalFormatting>
  <conditionalFormatting sqref="U2">
    <cfRule type="colorScale" priority="17">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onditionalFormatting>
  <conditionalFormatting sqref="U3:U5">
    <cfRule type="colorScale" priority="231">
      <colorScale>
        <cfvo type="min"/>
        <cfvo type="max"/>
        <color rgb="FFFCFCFF"/>
        <color rgb="FF63BE7B"/>
      </colorScale>
    </cfRule>
  </conditionalFormatting>
  <conditionalFormatting sqref="U3:U6 W3:W6">
    <cfRule type="colorScale" priority="450">
      <colorScale>
        <cfvo type="min"/>
        <cfvo type="max"/>
        <color rgb="FFFFEF9C"/>
        <color rgb="FF63BE7B"/>
      </colorScale>
    </cfRule>
  </conditionalFormatting>
  <conditionalFormatting sqref="U3:U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U3:U34">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5:U6 W5:W6">
    <cfRule type="colorScale" priority="543">
      <colorScale>
        <cfvo type="min"/>
        <cfvo type="max"/>
        <color rgb="FFFFEF9C"/>
        <color rgb="FF63BE7B"/>
      </colorScale>
    </cfRule>
  </conditionalFormatting>
  <conditionalFormatting sqref="U7:U34">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U8:U34 W8:W34">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2">
    <cfRule type="colorScale" priority="16">
      <colorScale>
        <cfvo type="min"/>
        <cfvo type="percentile" val="50"/>
        <cfvo type="max"/>
        <color rgb="FF63BE7B"/>
        <color rgb="FFFCFCFF"/>
        <color rgb="FFF8696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fRule type="colorScale" priority="5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177">
      <colorScale>
        <cfvo type="min"/>
        <cfvo type="max"/>
        <color rgb="FFFFEF9C"/>
        <color rgb="FF63BE7B"/>
      </colorScale>
    </cfRule>
    <cfRule type="colorScale" priority="178">
      <colorScale>
        <cfvo type="min"/>
        <cfvo type="max"/>
        <color rgb="FFFFEF9C"/>
        <color rgb="FF63BE7B"/>
      </colorScale>
    </cfRule>
    <cfRule type="colorScale" priority="179">
      <colorScale>
        <cfvo type="min"/>
        <cfvo type="max"/>
        <color rgb="FFFFEF9C"/>
        <color rgb="FF63BE7B"/>
      </colorScale>
    </cfRule>
    <cfRule type="colorScale" priority="180">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V3">
    <cfRule type="colorScale" priority="306">
      <colorScale>
        <cfvo type="min"/>
        <cfvo type="max"/>
        <color rgb="FFFFEF9C"/>
        <color rgb="FF63BE7B"/>
      </colorScale>
    </cfRule>
  </conditionalFormatting>
  <conditionalFormatting sqref="V3:V5">
    <cfRule type="colorScale" priority="230">
      <colorScale>
        <cfvo type="min"/>
        <cfvo type="max"/>
        <color rgb="FF63BE7B"/>
        <color rgb="FFFCFCFF"/>
      </colorScale>
    </cfRule>
  </conditionalFormatting>
  <conditionalFormatting sqref="V3:V21">
    <cfRule type="colorScale" priority="302">
      <colorScale>
        <cfvo type="min"/>
        <cfvo type="percentile" val="50"/>
        <cfvo type="max"/>
        <color rgb="FF63BE7B"/>
        <color rgb="FFFCFCFF"/>
        <color rgb="FFF8696B"/>
      </colorScale>
    </cfRule>
    <cfRule type="colorScale" priority="303">
      <colorScale>
        <cfvo type="min"/>
        <cfvo type="percentile" val="50"/>
        <cfvo type="max"/>
        <color rgb="FF63BE7B"/>
        <color rgb="FFFCFCFF"/>
        <color rgb="FFF8696B"/>
      </colorScale>
    </cfRule>
    <cfRule type="colorScale" priority="304">
      <colorScale>
        <cfvo type="min"/>
        <cfvo type="max"/>
        <color rgb="FF63BE7B"/>
        <color rgb="FFFCFCFF"/>
      </colorScale>
    </cfRule>
    <cfRule type="colorScale" priority="305">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V4">
    <cfRule type="colorScale" priority="310">
      <colorScale>
        <cfvo type="min"/>
        <cfvo type="max"/>
        <color rgb="FFFFEF9C"/>
        <color rgb="FF63BE7B"/>
      </colorScale>
    </cfRule>
  </conditionalFormatting>
  <conditionalFormatting sqref="V4:V21">
    <cfRule type="colorScale" priority="301">
      <colorScale>
        <cfvo type="min"/>
        <cfvo type="max"/>
        <color rgb="FFFFEF9C"/>
        <color rgb="FF63BE7B"/>
      </colorScale>
    </cfRule>
  </conditionalFormatting>
  <conditionalFormatting sqref="V5">
    <cfRule type="colorScale" priority="311">
      <colorScale>
        <cfvo type="min"/>
        <cfvo type="max"/>
        <color rgb="FFFFEF9C"/>
        <color rgb="FF63BE7B"/>
      </colorScale>
    </cfRule>
    <cfRule type="colorScale" priority="312">
      <colorScale>
        <cfvo type="min"/>
        <cfvo type="max"/>
        <color rgb="FFFFEF9C"/>
        <color rgb="FF63BE7B"/>
      </colorScale>
    </cfRule>
  </conditionalFormatting>
  <conditionalFormatting sqref="V6">
    <cfRule type="colorScale" priority="313">
      <colorScale>
        <cfvo type="min"/>
        <cfvo type="max"/>
        <color rgb="FFFFEF9C"/>
        <color rgb="FF63BE7B"/>
      </colorScale>
    </cfRule>
  </conditionalFormatting>
  <conditionalFormatting sqref="V7">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V8">
    <cfRule type="colorScale" priority="314">
      <colorScale>
        <cfvo type="min"/>
        <cfvo type="max"/>
        <color rgb="FFFFEF9C"/>
        <color rgb="FF63BE7B"/>
      </colorScale>
    </cfRule>
    <cfRule type="colorScale" priority="332">
      <colorScale>
        <cfvo type="min"/>
        <cfvo type="max"/>
        <color rgb="FFFFEF9C"/>
        <color rgb="FF63BE7B"/>
      </colorScale>
    </cfRule>
  </conditionalFormatting>
  <conditionalFormatting sqref="V9">
    <cfRule type="colorScale" priority="333">
      <colorScale>
        <cfvo type="min"/>
        <cfvo type="max"/>
        <color rgb="FFFFEF9C"/>
        <color rgb="FF63BE7B"/>
      </colorScale>
    </cfRule>
    <cfRule type="colorScale" priority="334">
      <colorScale>
        <cfvo type="min"/>
        <cfvo type="percentile" val="50"/>
        <cfvo type="max"/>
        <color rgb="FFF8696B"/>
        <color rgb="FFFFEB84"/>
        <color rgb="FF63BE7B"/>
      </colorScale>
    </cfRule>
  </conditionalFormatting>
  <conditionalFormatting sqref="V9:V15">
    <cfRule type="colorScale" priority="335">
      <colorScale>
        <cfvo type="min"/>
        <cfvo type="max"/>
        <color rgb="FFFFEF9C"/>
        <color rgb="FF63BE7B"/>
      </colorScale>
    </cfRule>
  </conditionalFormatting>
  <conditionalFormatting sqref="V9:V16">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0">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1">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V12">
    <cfRule type="colorScale" priority="343">
      <colorScale>
        <cfvo type="min"/>
        <cfvo type="max"/>
        <color rgb="FFFFEF9C"/>
        <color rgb="FF63BE7B"/>
      </colorScale>
    </cfRule>
    <cfRule type="colorScale" priority="344">
      <colorScale>
        <cfvo type="min"/>
        <cfvo type="percentile" val="50"/>
        <cfvo type="max"/>
        <color rgb="FFF8696B"/>
        <color rgb="FFFFEB84"/>
        <color rgb="FF63BE7B"/>
      </colorScale>
    </cfRule>
  </conditionalFormatting>
  <conditionalFormatting sqref="V13">
    <cfRule type="colorScale" priority="345">
      <colorScale>
        <cfvo type="min"/>
        <cfvo type="max"/>
        <color rgb="FFFFEF9C"/>
        <color rgb="FF63BE7B"/>
      </colorScale>
    </cfRule>
    <cfRule type="colorScale" priority="346">
      <colorScale>
        <cfvo type="min"/>
        <cfvo type="percentile" val="50"/>
        <cfvo type="max"/>
        <color rgb="FFF8696B"/>
        <color rgb="FFFFEB84"/>
        <color rgb="FF63BE7B"/>
      </colorScale>
    </cfRule>
    <cfRule type="colorScale" priority="347">
      <colorScale>
        <cfvo type="min"/>
        <cfvo type="percentile" val="50"/>
        <cfvo type="max"/>
        <color rgb="FFF8696B"/>
        <color rgb="FFFFEB84"/>
        <color rgb="FF63BE7B"/>
      </colorScale>
    </cfRule>
  </conditionalFormatting>
  <conditionalFormatting sqref="V14">
    <cfRule type="colorScale" priority="34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V15">
    <cfRule type="colorScale" priority="352">
      <colorScale>
        <cfvo type="min"/>
        <cfvo type="max"/>
        <color rgb="FFFFEF9C"/>
        <color rgb="FF63BE7B"/>
      </colorScale>
    </cfRule>
    <cfRule type="colorScale" priority="353">
      <colorScale>
        <cfvo type="min"/>
        <cfvo type="percentile" val="50"/>
        <cfvo type="max"/>
        <color rgb="FFF8696B"/>
        <color rgb="FFFFEB84"/>
        <color rgb="FF63BE7B"/>
      </colorScale>
    </cfRule>
    <cfRule type="colorScale" priority="354">
      <colorScale>
        <cfvo type="min"/>
        <cfvo type="percentile" val="50"/>
        <cfvo type="max"/>
        <color rgb="FFF8696B"/>
        <color rgb="FFFFEB84"/>
        <color rgb="FF63BE7B"/>
      </colorScale>
    </cfRule>
  </conditionalFormatting>
  <conditionalFormatting sqref="V16">
    <cfRule type="colorScale" priority="315">
      <colorScale>
        <cfvo type="min"/>
        <cfvo type="max"/>
        <color rgb="FFFFEF9C"/>
        <color rgb="FF63BE7B"/>
      </colorScale>
    </cfRule>
    <cfRule type="colorScale" priority="355">
      <colorScale>
        <cfvo type="min"/>
        <cfvo type="max"/>
        <color rgb="FFFFEF9C"/>
        <color rgb="FF63BE7B"/>
      </colorScale>
    </cfRule>
  </conditionalFormatting>
  <conditionalFormatting sqref="V17">
    <cfRule type="colorScale" priority="316">
      <colorScale>
        <cfvo type="min"/>
        <cfvo type="max"/>
        <color rgb="FFFFEF9C"/>
        <color rgb="FF63BE7B"/>
      </colorScale>
    </cfRule>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V17:V19">
    <cfRule type="colorScale" priority="356">
      <colorScale>
        <cfvo type="min"/>
        <cfvo type="max"/>
        <color rgb="FFFFEF9C"/>
        <color rgb="FF63BE7B"/>
      </colorScale>
    </cfRule>
  </conditionalFormatting>
  <conditionalFormatting sqref="V18">
    <cfRule type="colorScale" priority="319">
      <colorScale>
        <cfvo type="min"/>
        <cfvo type="max"/>
        <color rgb="FFFFEF9C"/>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onditionalFormatting>
  <conditionalFormatting sqref="V19">
    <cfRule type="colorScale" priority="322">
      <colorScale>
        <cfvo type="min"/>
        <cfvo type="max"/>
        <color rgb="FFFFEF9C"/>
        <color rgb="FF63BE7B"/>
      </colorScale>
    </cfRule>
  </conditionalFormatting>
  <conditionalFormatting sqref="V20">
    <cfRule type="colorScale" priority="323">
      <colorScale>
        <cfvo type="min"/>
        <cfvo type="max"/>
        <color rgb="FFFFEF9C"/>
        <color rgb="FF63BE7B"/>
      </colorScale>
    </cfRule>
    <cfRule type="colorScale" priority="357">
      <colorScale>
        <cfvo type="min"/>
        <cfvo type="max"/>
        <color rgb="FFFFEF9C"/>
        <color rgb="FF63BE7B"/>
      </colorScale>
    </cfRule>
    <cfRule type="colorScale" priority="358">
      <colorScale>
        <cfvo type="min"/>
        <cfvo type="max"/>
        <color rgb="FFFFEF9C"/>
        <color rgb="FF63BE7B"/>
      </colorScale>
    </cfRule>
  </conditionalFormatting>
  <conditionalFormatting sqref="V21">
    <cfRule type="colorScale" priority="324">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fRule type="colorScale" priority="361">
      <colorScale>
        <cfvo type="min"/>
        <cfvo type="percentile" val="50"/>
        <cfvo type="max"/>
        <color rgb="FF63BE7B"/>
        <color rgb="FFFCFCFF"/>
        <color rgb="FFF8696B"/>
      </colorScale>
    </cfRule>
    <cfRule type="colorScale" priority="362">
      <colorScale>
        <cfvo type="min"/>
        <cfvo type="max"/>
        <color rgb="FF63BE7B"/>
        <color rgb="FFFCFCFF"/>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onditionalFormatting>
  <conditionalFormatting sqref="W2 U2">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W2">
    <cfRule type="colorScale" priority="15">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63BE7B"/>
        <color rgb="FFFCFCFF"/>
      </colorScale>
    </cfRule>
    <cfRule type="colorScale" priority="11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W3 U3">
    <cfRule type="colorScale" priority="571">
      <colorScale>
        <cfvo type="min"/>
        <cfvo type="max"/>
        <color rgb="FFFFEF9C"/>
        <color rgb="FF63BE7B"/>
      </colorScale>
    </cfRule>
  </conditionalFormatting>
  <conditionalFormatting sqref="W3:W5">
    <cfRule type="colorScale" priority="229">
      <colorScale>
        <cfvo type="min"/>
        <cfvo type="max"/>
        <color rgb="FF63BE7B"/>
        <color rgb="FFFCFCFF"/>
      </colorScale>
    </cfRule>
  </conditionalFormatting>
  <conditionalFormatting sqref="W3:W6">
    <cfRule type="colorScale" priority="599">
      <colorScale>
        <cfvo type="min"/>
        <cfvo type="percentile" val="50"/>
        <cfvo type="max"/>
        <color rgb="FF63BE7B"/>
        <color rgb="FFFCFCFF"/>
        <color rgb="FFF8696B"/>
      </colorScale>
    </cfRule>
    <cfRule type="colorScale" priority="600">
      <colorScale>
        <cfvo type="min"/>
        <cfvo type="max"/>
        <color rgb="FF63BE7B"/>
        <color rgb="FFFCFCFF"/>
      </colorScale>
    </cfRule>
    <cfRule type="colorScale" priority="601">
      <colorScale>
        <cfvo type="min"/>
        <cfvo type="percentile" val="50"/>
        <cfvo type="max"/>
        <color rgb="FF63BE7B"/>
        <color rgb="FFFCFCFF"/>
        <color rgb="FFF8696B"/>
      </colorScale>
    </cfRule>
  </conditionalFormatting>
  <conditionalFormatting sqref="W3:W34">
    <cfRule type="colorScale" priority="657">
      <colorScale>
        <cfvo type="min"/>
        <cfvo type="percentile" val="50"/>
        <cfvo type="max"/>
        <color rgb="FF63BE7B"/>
        <color rgb="FFFCFCFF"/>
        <color rgb="FFF8696B"/>
      </colorScale>
    </cfRule>
  </conditionalFormatting>
  <conditionalFormatting sqref="W4 U4">
    <cfRule type="colorScale" priority="423">
      <colorScale>
        <cfvo type="min"/>
        <cfvo type="max"/>
        <color rgb="FFFFEF9C"/>
        <color rgb="FF63BE7B"/>
      </colorScale>
    </cfRule>
    <cfRule type="colorScale" priority="424">
      <colorScale>
        <cfvo type="min"/>
        <cfvo type="percentile" val="50"/>
        <cfvo type="max"/>
        <color rgb="FFF8696B"/>
        <color rgb="FFFFEB84"/>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onditionalFormatting>
  <conditionalFormatting sqref="W7 U7">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4">
      <colorScale>
        <cfvo type="min"/>
        <cfvo type="max"/>
        <color rgb="FFFFEF9C"/>
        <color rgb="FF63BE7B"/>
      </colorScale>
    </cfRule>
  </conditionalFormatting>
  <conditionalFormatting sqref="W7:W34">
    <cfRule type="colorScale" priority="515">
      <colorScale>
        <cfvo type="min"/>
        <cfvo type="percentile" val="50"/>
        <cfvo type="max"/>
        <color rgb="FF63BE7B"/>
        <color rgb="FFFCFCFF"/>
        <color rgb="FFF8696B"/>
      </colorScale>
    </cfRule>
    <cfRule type="colorScale" priority="516">
      <colorScale>
        <cfvo type="min"/>
        <cfvo type="max"/>
        <color rgb="FF63BE7B"/>
        <color rgb="FFFCFCFF"/>
      </colorScale>
    </cfRule>
    <cfRule type="colorScale" priority="517">
      <colorScale>
        <cfvo type="min"/>
        <cfvo type="percentile" val="50"/>
        <cfvo type="max"/>
        <color rgb="FF63BE7B"/>
        <color rgb="FFFCFCFF"/>
        <color rgb="FFF8696B"/>
      </colorScale>
    </cfRule>
  </conditionalFormatting>
  <conditionalFormatting sqref="D2:D5">
    <cfRule type="colorScale" priority="14">
      <colorScale>
        <cfvo type="min"/>
        <cfvo type="percentile" val="50"/>
        <cfvo type="max"/>
        <color rgb="FFF8696B"/>
        <color rgb="FFFCFCFF"/>
        <color rgb="FF63BE7B"/>
      </colorScale>
    </cfRule>
  </conditionalFormatting>
  <conditionalFormatting sqref="G2:G5">
    <cfRule type="colorScale" priority="13">
      <colorScale>
        <cfvo type="min"/>
        <cfvo type="max"/>
        <color rgb="FFFCFCFF"/>
        <color rgb="FF63BE7B"/>
      </colorScale>
    </cfRule>
  </conditionalFormatting>
  <conditionalFormatting sqref="J2:J5">
    <cfRule type="colorScale" priority="12">
      <colorScale>
        <cfvo type="min"/>
        <cfvo type="max"/>
        <color rgb="FFFCFCFF"/>
        <color rgb="FF63BE7B"/>
      </colorScale>
    </cfRule>
  </conditionalFormatting>
  <conditionalFormatting sqref="M2:M5">
    <cfRule type="colorScale" priority="11">
      <colorScale>
        <cfvo type="min"/>
        <cfvo type="max"/>
        <color rgb="FFFCFCFF"/>
        <color rgb="FF63BE7B"/>
      </colorScale>
    </cfRule>
  </conditionalFormatting>
  <conditionalFormatting sqref="N2:N6">
    <cfRule type="colorScale" priority="10">
      <colorScale>
        <cfvo type="min"/>
        <cfvo type="max"/>
        <color rgb="FFFCFCFF"/>
        <color rgb="FF63BE7B"/>
      </colorScale>
    </cfRule>
  </conditionalFormatting>
  <conditionalFormatting sqref="O2:O5">
    <cfRule type="colorScale" priority="9">
      <colorScale>
        <cfvo type="min"/>
        <cfvo type="percentile" val="50"/>
        <cfvo type="max"/>
        <color rgb="FF63BE7B"/>
        <color rgb="FFFCFCFF"/>
        <color rgb="FFF8696B"/>
      </colorScale>
    </cfRule>
  </conditionalFormatting>
  <conditionalFormatting sqref="P2:P5">
    <cfRule type="colorScale" priority="8">
      <colorScale>
        <cfvo type="min"/>
        <cfvo type="percentile" val="50"/>
        <cfvo type="max"/>
        <color rgb="FF63BE7B"/>
        <color rgb="FFFCFCFF"/>
        <color rgb="FFF8696B"/>
      </colorScale>
    </cfRule>
  </conditionalFormatting>
  <conditionalFormatting sqref="Q2:Q5">
    <cfRule type="colorScale" priority="7">
      <colorScale>
        <cfvo type="min"/>
        <cfvo type="percentile" val="50"/>
        <cfvo type="max"/>
        <color rgb="FFF8696B"/>
        <color rgb="FFFCFCFF"/>
        <color rgb="FF63BE7B"/>
      </colorScale>
    </cfRule>
  </conditionalFormatting>
  <conditionalFormatting sqref="R2:R5">
    <cfRule type="colorScale" priority="6">
      <colorScale>
        <cfvo type="min"/>
        <cfvo type="max"/>
        <color rgb="FFFCFCFF"/>
        <color rgb="FF63BE7B"/>
      </colorScale>
    </cfRule>
  </conditionalFormatting>
  <conditionalFormatting sqref="S2:S5">
    <cfRule type="colorScale" priority="5">
      <colorScale>
        <cfvo type="min"/>
        <cfvo type="max"/>
        <color rgb="FFFCFCFF"/>
        <color rgb="FF63BE7B"/>
      </colorScale>
    </cfRule>
  </conditionalFormatting>
  <conditionalFormatting sqref="T2:T5">
    <cfRule type="colorScale" priority="4">
      <colorScale>
        <cfvo type="min"/>
        <cfvo type="max"/>
        <color rgb="FFFCFCFF"/>
        <color rgb="FF63BE7B"/>
      </colorScale>
    </cfRule>
  </conditionalFormatting>
  <conditionalFormatting sqref="U2:U5">
    <cfRule type="colorScale" priority="3">
      <colorScale>
        <cfvo type="min"/>
        <cfvo type="percentile" val="50"/>
        <cfvo type="max"/>
        <color rgb="FFF8696B"/>
        <color rgb="FFFCFCFF"/>
        <color rgb="FF63BE7B"/>
      </colorScale>
    </cfRule>
  </conditionalFormatting>
  <conditionalFormatting sqref="V2:V5">
    <cfRule type="colorScale" priority="2">
      <colorScale>
        <cfvo type="min"/>
        <cfvo type="percentile" val="50"/>
        <cfvo type="max"/>
        <color rgb="FF63BE7B"/>
        <color rgb="FFFCFCFF"/>
        <color rgb="FFF8696B"/>
      </colorScale>
    </cfRule>
  </conditionalFormatting>
  <conditionalFormatting sqref="W2:W5">
    <cfRule type="colorScale" priority="1">
      <colorScale>
        <cfvo type="min"/>
        <cfvo type="percentile" val="50"/>
        <cfvo type="max"/>
        <color rgb="FF63BE7B"/>
        <color rgb="FFFCFCFF"/>
        <color rgb="FFF8696B"/>
      </colorScale>
    </cfRule>
  </conditionalFormatting>
  <hyperlinks>
    <hyperlink ref="A3" r:id="rId1" display="Industrials/Raytheon Technologies.xlsx" xr:uid="{5AA16C3A-DCA1-D947-89E4-1A7D473A48D2}"/>
    <hyperlink ref="A5" r:id="rId2" display="Industrials/Old Dominion Freight Line.xlsx" xr:uid="{88D40418-D672-4D4D-8115-C20B0257F76D}"/>
    <hyperlink ref="A4" r:id="rId3" display="Industrials/Lockheed Martin.xlsx" xr:uid="{5F8B3E80-C92B-2847-9CD4-4B1F8B6B53F7}"/>
    <hyperlink ref="A2" r:id="rId4" display="Industrials/John Deere.xlsx" xr:uid="{A0643BF8-3B78-694F-84F1-A3ECF9509585}"/>
    <hyperlink ref="A6" r:id="rId5" display="Industrials/Waste Management.xlsx" xr:uid="{59800E14-3592-F946-BED4-AD2131F4CB2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G8" sqref="G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588</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85">
        <v>#VALUE!</v>
      </c>
      <c r="B2" s="13" cm="1">
        <f t="array" ref="B2">_FV(A2,"Price")</f>
        <v>57.37</v>
      </c>
      <c r="C2" s="13">
        <f>'[86]Sheet 1'!$AG$116</f>
        <v>39.691300059480142</v>
      </c>
      <c r="D2" s="4">
        <f>'[86]Sheet 1'!$AG$118</f>
        <v>-0.24612915366609411</v>
      </c>
      <c r="E2" s="4">
        <f>'[86]Sheet 1'!$AE$4</f>
        <v>0.26645644969708138</v>
      </c>
      <c r="F2" s="4">
        <f>'[86]Sheet 1'!$AF$4</f>
        <v>0.32012635954010782</v>
      </c>
      <c r="G2" s="4">
        <f>'[86]Sheet 1'!$AM$107</f>
        <v>0.11820507443451907</v>
      </c>
      <c r="H2" s="4">
        <f>'[86]Sheet 1'!$AE$29</f>
        <v>-1.8713649258605729</v>
      </c>
      <c r="I2" s="4">
        <f>'[86]Sheet 1'!$AF$29</f>
        <v>2.3284106419637065</v>
      </c>
      <c r="J2" s="4">
        <f>'[86]Sheet 1'!$AL$22</f>
        <v>0.81925510079959485</v>
      </c>
      <c r="K2" s="4">
        <f>'[86]Sheet 1'!$AE$106</f>
        <v>-0.55171847879300362</v>
      </c>
      <c r="L2" s="4">
        <f>'[86]Sheet 1'!$AF$106</f>
        <v>0.47680241252427735</v>
      </c>
      <c r="M2" s="4">
        <f>'[86]Sheet 1'!$AK$106</f>
        <v>0.55655146632959418</v>
      </c>
      <c r="N2" s="4">
        <f>SUM(D2,G2,M2,J2,Q2,R2,S2,T2,U2)/9</f>
        <v>0.18954496977409196</v>
      </c>
      <c r="O2" s="26">
        <f>'[86]Sheet 1'!$AL$19</f>
        <v>9.2880413625304143</v>
      </c>
      <c r="P2" s="26">
        <f>'[86]Sheet 1'!$AM$19</f>
        <v>76.989277310924365</v>
      </c>
      <c r="Q2" s="23">
        <f>'[86]Sheet 1'!$AN$22</f>
        <v>1.039105740360657E-2</v>
      </c>
      <c r="R2" s="4">
        <f>'[86]Sheet 1'!$AK$7</f>
        <v>0.22819999999999999</v>
      </c>
      <c r="S2" s="4">
        <f>'[86]Sheet 1'!$AM$7</f>
        <v>0.12064071370640714</v>
      </c>
      <c r="T2" s="4">
        <f>'[86]Sheet 1'!$AN$7</f>
        <v>9.6512570965125707E-2</v>
      </c>
      <c r="U2" s="4">
        <f>'[86]Sheet 1'!$AM$13</f>
        <v>2.2778979940740992E-3</v>
      </c>
      <c r="V2" s="27">
        <f>'[86]Sheet 1'!$AN$13</f>
        <v>0.47921557956797523</v>
      </c>
      <c r="W2" s="4">
        <f>'[86]Sheet 1'!$AK$16</f>
        <v>5.7085755511766473E-3</v>
      </c>
      <c r="X2" s="5">
        <f>'[86]Sheet 1'!$AM$102</f>
        <v>22904310000</v>
      </c>
      <c r="Y2" s="10" t="str" cm="1">
        <f t="array" ref="Y2">_FV(A2,"Industry")</f>
        <v>Uranium</v>
      </c>
      <c r="Z2" s="16"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4"/>
      <c r="AD2" s="25"/>
    </row>
    <row r="3" spans="1:35" ht="50" customHeight="1">
      <c r="A3" s="2" t="e" vm="86">
        <v>#VALUE!</v>
      </c>
      <c r="B3" s="13" cm="1">
        <f t="array" ref="B3">_FV(A3,"Price")</f>
        <v>14.97</v>
      </c>
      <c r="C3" s="13">
        <f>'[87]Sheet 1'!$K$116</f>
        <v>15.683883057777276</v>
      </c>
      <c r="D3" s="4">
        <f>'[87]Sheet 1'!$K$118</f>
        <v>2.5090395933155207E-2</v>
      </c>
      <c r="E3" s="4">
        <f>'[87]Sheet 1'!$I$4</f>
        <v>0.93434823977164605</v>
      </c>
      <c r="F3" s="4">
        <f>'[87]Sheet 1'!$J$4</f>
        <v>0.29365469749139206</v>
      </c>
      <c r="G3" s="4">
        <f>'[87]Sheet 1'!$Q$107</f>
        <v>0.23862531006461701</v>
      </c>
      <c r="H3" s="4">
        <f>'[87]Sheet 1'!$I$29</f>
        <v>1.7349999999999999</v>
      </c>
      <c r="I3" s="4">
        <f>'[87]Sheet 1'!$J$29</f>
        <v>0.64168190127970748</v>
      </c>
      <c r="J3" s="4">
        <f>'[87]Sheet 1'!$P$22</f>
        <v>0.3215046113042237</v>
      </c>
      <c r="K3" s="4">
        <f>'[87]Sheet 1'!$I$106</f>
        <v>0.74884615384615394</v>
      </c>
      <c r="L3" s="4">
        <f>'[87]Sheet 1'!$J$106</f>
        <v>-0.85265009896635147</v>
      </c>
      <c r="M3" s="4">
        <f>'[87]Sheet 1'!$O$106</f>
        <v>0.76990338053319274</v>
      </c>
      <c r="N3" s="4">
        <f>SUM(D3,G3,M3,J3,Q3,R3,S3,T3,U3)/9</f>
        <v>0.29716250824326768</v>
      </c>
      <c r="O3" s="26">
        <f>'[87]Sheet 1'!$P$19</f>
        <v>2.581273764258555</v>
      </c>
      <c r="P3" s="26">
        <f>'[87]Sheet 1'!$Q$19</f>
        <v>6.0478841870824054</v>
      </c>
      <c r="Q3" s="23">
        <f>'[87]Sheet 1'!$R$22</f>
        <v>2.4673172528079542E-2</v>
      </c>
      <c r="R3" s="4">
        <f>'[87]Sheet 1'!$O$7</f>
        <v>0.60809999999999997</v>
      </c>
      <c r="S3" s="4">
        <f>'[87]Sheet 1'!$Q$7</f>
        <v>0.42680608365019013</v>
      </c>
      <c r="T3" s="4">
        <f>'[87]Sheet 1'!$R$7</f>
        <v>6.3688212927756657E-2</v>
      </c>
      <c r="U3" s="4">
        <f>'[87]Sheet 1'!$Q$13</f>
        <v>0.19607140724819391</v>
      </c>
      <c r="V3" s="27">
        <f>'[87]Sheet 1'!$R$13</f>
        <v>0.27257501744591767</v>
      </c>
      <c r="W3" s="4">
        <f>'[87]Sheet 1'!$O$16</f>
        <v>5.1409373243569916E-2</v>
      </c>
      <c r="X3" s="18">
        <f>'[87]Sheet 1'!$Q$102</f>
        <v>2715500000</v>
      </c>
      <c r="Y3" s="10" t="str" cm="1">
        <f t="array" ref="Y3">_FV(A3,"Industry")</f>
        <v>Chemicals</v>
      </c>
      <c r="Z3" s="16"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4"/>
      <c r="AD3" s="6"/>
      <c r="AI3" s="6"/>
    </row>
    <row r="4" spans="1:35" ht="50" customHeight="1">
      <c r="A4" s="2"/>
      <c r="B4" s="13"/>
      <c r="C4" s="13"/>
      <c r="D4" s="4"/>
      <c r="E4" s="4"/>
      <c r="F4" s="4"/>
      <c r="G4" s="4"/>
      <c r="H4" s="4"/>
      <c r="I4" s="4"/>
      <c r="J4" s="4"/>
      <c r="K4" s="4"/>
      <c r="L4" s="4"/>
      <c r="M4" s="4"/>
      <c r="N4" s="4"/>
      <c r="O4" s="26"/>
      <c r="P4" s="26"/>
      <c r="Q4" s="23"/>
      <c r="R4" s="4"/>
      <c r="S4" s="4"/>
      <c r="T4" s="4"/>
      <c r="U4" s="4"/>
      <c r="V4" s="27"/>
      <c r="W4" s="4"/>
      <c r="X4" s="5"/>
      <c r="Y4" s="10"/>
      <c r="Z4" s="16"/>
      <c r="AA4" s="8"/>
      <c r="AB4" s="4"/>
      <c r="AC4" s="24"/>
      <c r="AD4" s="6"/>
      <c r="AE4" s="6"/>
    </row>
    <row r="5" spans="1:35" ht="50" customHeight="1">
      <c r="A5" s="2"/>
      <c r="B5" s="13"/>
      <c r="C5" s="13"/>
      <c r="D5" s="4"/>
      <c r="E5" s="4"/>
      <c r="F5" s="4"/>
      <c r="G5" s="4"/>
      <c r="H5" s="4"/>
      <c r="I5" s="4"/>
      <c r="J5" s="4"/>
      <c r="K5" s="4"/>
      <c r="L5" s="4"/>
      <c r="M5" s="4"/>
      <c r="N5" s="4"/>
      <c r="O5" s="26"/>
      <c r="P5" s="26"/>
      <c r="Q5" s="23"/>
      <c r="R5" s="4"/>
      <c r="S5" s="4"/>
      <c r="T5" s="4"/>
      <c r="U5" s="4"/>
      <c r="V5" s="27"/>
      <c r="W5" s="4"/>
      <c r="X5" s="5"/>
      <c r="Y5" s="10"/>
      <c r="Z5" s="16"/>
      <c r="AA5" s="8"/>
      <c r="AB5" s="4"/>
      <c r="AC5" s="24"/>
      <c r="AD5" s="6"/>
    </row>
    <row r="6" spans="1:35" ht="50" customHeight="1">
      <c r="A6" s="2"/>
      <c r="B6" s="13"/>
      <c r="C6" s="13"/>
      <c r="D6" s="4"/>
      <c r="E6" s="4"/>
      <c r="F6" s="4"/>
      <c r="G6" s="4"/>
      <c r="H6" s="4"/>
      <c r="I6" s="4"/>
      <c r="J6" s="4"/>
      <c r="K6" s="4"/>
      <c r="L6" s="4"/>
      <c r="M6" s="4"/>
      <c r="N6" s="4"/>
      <c r="O6" s="26"/>
      <c r="P6" s="26"/>
      <c r="Q6" s="23"/>
      <c r="R6" s="4"/>
      <c r="S6" s="4"/>
      <c r="T6" s="4"/>
      <c r="U6" s="4"/>
      <c r="V6" s="27"/>
      <c r="W6" s="4"/>
      <c r="X6" s="5"/>
      <c r="Y6" s="10"/>
      <c r="Z6" s="16"/>
      <c r="AA6" s="8"/>
      <c r="AB6" s="4"/>
      <c r="AC6" s="24"/>
      <c r="AD6" s="6"/>
    </row>
    <row r="7" spans="1:35"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35"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W4 U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W7 U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Normal="100" workbookViewId="0">
      <pane ySplit="1" topLeftCell="A2" activePane="bottomLeft" state="frozen"/>
      <selection pane="bottomLeft" activeCell="K10" sqref="K10"/>
    </sheetView>
  </sheetViews>
  <sheetFormatPr baseColWidth="10" defaultRowHeight="16"/>
  <cols>
    <col min="1" max="1" width="24.140625" hidden="1" customWidth="1"/>
    <col min="2" max="8" width="20.7109375" customWidth="1"/>
  </cols>
  <sheetData>
    <row r="1" spans="1:19" s="9" customFormat="1" ht="50" customHeight="1">
      <c r="B1" s="28" t="s">
        <v>586</v>
      </c>
      <c r="C1" s="28" t="s">
        <v>12</v>
      </c>
      <c r="D1" s="36" t="s">
        <v>13</v>
      </c>
      <c r="E1" s="36"/>
      <c r="F1" s="36"/>
      <c r="G1" s="36"/>
      <c r="H1" s="36"/>
      <c r="I1" s="36"/>
      <c r="J1" s="36"/>
      <c r="K1" s="3"/>
      <c r="L1" s="3"/>
      <c r="M1" s="3"/>
      <c r="N1" s="3"/>
      <c r="O1" s="14"/>
      <c r="P1" s="3"/>
      <c r="Q1" s="3"/>
      <c r="R1" s="3"/>
      <c r="S1" s="3"/>
    </row>
    <row r="2" spans="1:19" ht="50" customHeight="1">
      <c r="A2" s="33" t="e" vm="87">
        <v>#VALUE!</v>
      </c>
      <c r="B2" s="34" t="s">
        <v>14</v>
      </c>
      <c r="C2" s="35" cm="1">
        <f t="array" ref="C2">_FV(A2,"Yield yesterday",TRUE)</f>
        <v>5.3899999999999997E-2</v>
      </c>
      <c r="D2" s="17"/>
      <c r="E2" s="17"/>
      <c r="F2" s="17"/>
      <c r="G2" s="17"/>
      <c r="H2" s="17"/>
      <c r="I2" s="17"/>
      <c r="J2" s="17"/>
      <c r="K2" s="17"/>
      <c r="L2" s="17"/>
      <c r="M2" s="17"/>
      <c r="N2" s="17"/>
      <c r="O2" s="17"/>
      <c r="P2" s="17"/>
      <c r="Q2" s="17"/>
      <c r="R2" s="17"/>
      <c r="S2" s="17"/>
    </row>
    <row r="3" spans="1:19" ht="50" customHeight="1">
      <c r="A3" s="33" t="e" vm="88">
        <v>#VALUE!</v>
      </c>
      <c r="B3" s="34" t="s">
        <v>15</v>
      </c>
      <c r="C3" s="35" cm="1">
        <f t="array" ref="C3">_FV(A3,"Yield yesterday",TRUE)</f>
        <v>5.4400000000000004E-2</v>
      </c>
      <c r="D3" s="17"/>
      <c r="E3" s="17"/>
      <c r="F3" s="17"/>
      <c r="G3" s="17"/>
      <c r="H3" s="17"/>
      <c r="I3" s="17"/>
      <c r="J3" s="17"/>
      <c r="K3" s="17"/>
      <c r="L3" s="17"/>
      <c r="M3" s="17"/>
      <c r="N3" s="17"/>
      <c r="O3" s="17"/>
      <c r="P3" s="17"/>
      <c r="Q3" s="17"/>
      <c r="R3" s="17"/>
      <c r="S3" s="17"/>
    </row>
    <row r="4" spans="1:19" ht="50" customHeight="1">
      <c r="A4" s="33" t="e" vm="89">
        <v>#VALUE!</v>
      </c>
      <c r="B4" s="34" t="s">
        <v>16</v>
      </c>
      <c r="C4" s="35" cm="1">
        <f t="array" ref="C4">_FV(A4,"Yield yesterday",TRUE)</f>
        <v>5.5279999999999996E-2</v>
      </c>
      <c r="D4" s="17"/>
      <c r="E4" s="17"/>
      <c r="F4" s="17"/>
      <c r="G4" s="17"/>
      <c r="H4" s="17"/>
      <c r="I4" s="17"/>
      <c r="J4" s="17"/>
      <c r="K4" s="17"/>
      <c r="L4" s="17"/>
      <c r="M4" s="17"/>
      <c r="N4" s="17"/>
      <c r="O4" s="17"/>
      <c r="P4" s="17"/>
      <c r="Q4" s="17"/>
      <c r="R4" s="17"/>
      <c r="S4" s="17"/>
    </row>
    <row r="5" spans="1:19" ht="50" customHeight="1">
      <c r="A5" s="33" t="e" vm="90">
        <v>#VALUE!</v>
      </c>
      <c r="B5" s="34" t="s">
        <v>17</v>
      </c>
      <c r="C5" s="35" cm="1">
        <f t="array" ref="C5">_FV(A5,"Yield yesterday",TRUE)</f>
        <v>5.3830000000000003E-2</v>
      </c>
      <c r="D5" s="17"/>
      <c r="E5" s="17"/>
      <c r="F5" s="17"/>
      <c r="G5" s="17"/>
      <c r="H5" s="17"/>
      <c r="I5" s="17"/>
      <c r="J5" s="17"/>
      <c r="K5" s="17"/>
      <c r="L5" s="17"/>
      <c r="M5" s="17"/>
      <c r="N5" s="17"/>
      <c r="O5" s="17"/>
      <c r="P5" s="17"/>
      <c r="Q5" s="17"/>
      <c r="R5" s="17"/>
      <c r="S5" s="17"/>
    </row>
    <row r="6" spans="1:19" ht="50" customHeight="1">
      <c r="A6" s="33" t="e" vm="91">
        <v>#VALUE!</v>
      </c>
      <c r="B6" s="34" t="s">
        <v>18</v>
      </c>
      <c r="C6" s="35" cm="1">
        <f t="array" ref="C6">_FV(A6,"Yield yesterday",TRUE)</f>
        <v>4.9749999999999996E-2</v>
      </c>
      <c r="D6" s="17"/>
      <c r="E6" s="17"/>
      <c r="F6" s="17"/>
      <c r="G6" s="17"/>
      <c r="H6" s="17"/>
      <c r="I6" s="17"/>
      <c r="J6" s="17"/>
      <c r="K6" s="17"/>
      <c r="L6" s="17"/>
      <c r="M6" s="17"/>
      <c r="N6" s="17"/>
      <c r="O6" s="17"/>
      <c r="P6" s="17"/>
      <c r="Q6" s="17"/>
      <c r="R6" s="17"/>
      <c r="S6" s="17"/>
    </row>
    <row r="7" spans="1:19" ht="50" customHeight="1">
      <c r="A7" s="33" t="e" vm="92">
        <v>#VALUE!</v>
      </c>
      <c r="B7" s="34" t="s">
        <v>21</v>
      </c>
      <c r="C7" s="35" cm="1">
        <f t="array" ref="C7">_FV(A7,"Yield yesterday",TRUE)</f>
        <v>4.6359999999999998E-2</v>
      </c>
      <c r="D7" s="17"/>
      <c r="E7" s="17"/>
      <c r="F7" s="17"/>
      <c r="G7" s="17"/>
      <c r="H7" s="17"/>
      <c r="I7" s="17"/>
      <c r="J7" s="17"/>
      <c r="K7" s="17"/>
      <c r="L7" s="17"/>
      <c r="M7" s="17"/>
      <c r="N7" s="17"/>
      <c r="O7" s="17"/>
      <c r="P7" s="17"/>
      <c r="Q7" s="17"/>
      <c r="R7" s="17"/>
      <c r="S7" s="17"/>
    </row>
    <row r="8" spans="1:19" ht="50" customHeight="1">
      <c r="A8" s="33" t="e" vm="93">
        <v>#VALUE!</v>
      </c>
      <c r="B8" s="34" t="s">
        <v>20</v>
      </c>
      <c r="C8" s="35" cm="1">
        <f t="array" ref="C8">_FV(A8,"Yield yesterday",TRUE)</f>
        <v>4.6689999999999995E-2</v>
      </c>
      <c r="D8" s="17"/>
      <c r="E8" s="17"/>
      <c r="F8" s="17"/>
      <c r="G8" s="17"/>
      <c r="H8" s="17"/>
      <c r="I8" s="17"/>
      <c r="J8" s="17"/>
      <c r="K8" s="17"/>
      <c r="L8" s="17"/>
      <c r="M8" s="17"/>
      <c r="N8" s="17"/>
      <c r="O8" s="17"/>
      <c r="P8" s="17"/>
      <c r="Q8" s="17"/>
      <c r="R8" s="17"/>
      <c r="S8" s="17"/>
    </row>
    <row r="9" spans="1:19" ht="50" customHeight="1">
      <c r="A9" s="33" t="e" vm="94">
        <v>#VALUE!</v>
      </c>
      <c r="B9" s="34" t="s">
        <v>19</v>
      </c>
      <c r="C9" s="35" cm="1">
        <f t="array" ref="C9">_FV(A9,"Yield yesterday",TRUE)</f>
        <v>5.006E-2</v>
      </c>
      <c r="D9" s="17"/>
      <c r="E9" s="17"/>
      <c r="F9" s="17"/>
      <c r="G9" s="17"/>
      <c r="H9" s="17"/>
      <c r="I9" s="17"/>
      <c r="J9" s="17"/>
      <c r="K9" s="17"/>
      <c r="L9" s="17"/>
      <c r="M9" s="17"/>
      <c r="N9" s="17"/>
      <c r="O9" s="17"/>
      <c r="P9" s="17"/>
      <c r="Q9" s="17"/>
      <c r="R9" s="17"/>
      <c r="S9" s="17"/>
    </row>
    <row r="10" spans="1:19" ht="50" customHeight="1">
      <c r="A10" s="33" t="e" vm="95">
        <v>#VALUE!</v>
      </c>
      <c r="B10" s="34" t="s">
        <v>22</v>
      </c>
      <c r="C10" s="35" cm="1">
        <f t="array" ref="C10">_FV(A10,"Yield yesterday",TRUE)</f>
        <v>4.8209999999999996E-2</v>
      </c>
      <c r="D10" s="17"/>
      <c r="E10" s="17"/>
      <c r="F10" s="17"/>
      <c r="G10" s="17"/>
      <c r="H10" s="17"/>
      <c r="I10" s="17"/>
      <c r="J10" s="17"/>
      <c r="K10" s="17"/>
      <c r="L10" s="17"/>
      <c r="M10" s="17"/>
      <c r="N10" s="17"/>
      <c r="O10" s="17"/>
      <c r="P10" s="17"/>
      <c r="Q10" s="17"/>
      <c r="R10" s="17"/>
      <c r="S10" s="17"/>
    </row>
    <row r="11" spans="1:19" ht="50" customHeight="1">
      <c r="A11" s="17"/>
      <c r="B11" s="34" t="s">
        <v>23</v>
      </c>
      <c r="C11" s="35">
        <f>C8-C6</f>
        <v>-3.0600000000000002E-3</v>
      </c>
      <c r="D11" s="17"/>
      <c r="E11" s="17"/>
      <c r="F11" s="17"/>
      <c r="G11" s="17"/>
      <c r="H11" s="17"/>
      <c r="I11" s="17"/>
      <c r="J11" s="17"/>
      <c r="K11" s="17"/>
      <c r="L11" s="17"/>
      <c r="M11" s="17"/>
      <c r="N11" s="17"/>
      <c r="O11" s="17"/>
      <c r="P11" s="17"/>
      <c r="Q11" s="17"/>
      <c r="R11" s="17"/>
      <c r="S11" s="17"/>
    </row>
    <row r="12" spans="1:19">
      <c r="A12" s="17"/>
      <c r="B12" s="17"/>
      <c r="C12" s="17"/>
      <c r="D12" s="17"/>
      <c r="E12" s="17"/>
      <c r="F12" s="17"/>
      <c r="G12" s="17"/>
      <c r="H12" s="17"/>
      <c r="I12" s="17"/>
      <c r="J12" s="17"/>
      <c r="K12" s="17"/>
      <c r="L12" s="17"/>
      <c r="M12" s="17"/>
      <c r="N12" s="17"/>
      <c r="O12" s="17"/>
      <c r="P12" s="17"/>
      <c r="Q12" s="17"/>
      <c r="R12" s="17"/>
      <c r="S12" s="17"/>
    </row>
    <row r="13" spans="1:19">
      <c r="A13" s="17"/>
      <c r="B13" s="17"/>
      <c r="C13" s="17"/>
      <c r="D13" s="17"/>
      <c r="E13" s="17"/>
      <c r="F13" s="17"/>
      <c r="G13" s="17"/>
      <c r="H13" s="17"/>
      <c r="I13" s="17"/>
      <c r="J13" s="17"/>
      <c r="K13" s="17"/>
      <c r="L13" s="17"/>
      <c r="M13" s="17"/>
      <c r="N13" s="17"/>
      <c r="O13" s="17"/>
      <c r="P13" s="17"/>
      <c r="Q13" s="17"/>
      <c r="R13" s="17"/>
      <c r="S13" s="17"/>
    </row>
    <row r="14" spans="1:19">
      <c r="A14" s="17"/>
      <c r="B14" s="17"/>
      <c r="C14" s="17"/>
      <c r="D14" s="17"/>
      <c r="E14" s="17"/>
      <c r="F14" s="17"/>
      <c r="G14" s="17"/>
      <c r="H14" s="17"/>
      <c r="I14" s="17"/>
      <c r="J14" s="17"/>
      <c r="K14" s="17"/>
      <c r="L14" s="17"/>
      <c r="M14" s="17"/>
      <c r="N14" s="17"/>
      <c r="O14" s="17"/>
      <c r="P14" s="17"/>
      <c r="Q14" s="17"/>
      <c r="R14" s="17"/>
      <c r="S14" s="17"/>
    </row>
    <row r="15" spans="1:19">
      <c r="A15" s="17"/>
      <c r="B15" s="17"/>
      <c r="C15" s="17"/>
      <c r="D15" s="17"/>
      <c r="E15" s="17"/>
      <c r="F15" s="17"/>
      <c r="G15" s="17"/>
      <c r="H15" s="17"/>
      <c r="I15" s="17"/>
      <c r="J15" s="17"/>
      <c r="K15" s="17"/>
      <c r="L15" s="17"/>
      <c r="M15" s="17"/>
      <c r="N15" s="17"/>
      <c r="O15" s="17"/>
      <c r="P15" s="17"/>
      <c r="Q15" s="17"/>
      <c r="R15" s="17"/>
      <c r="S15" s="17"/>
    </row>
    <row r="16" spans="1:19">
      <c r="A16" s="17"/>
      <c r="B16" s="17"/>
      <c r="C16" s="17"/>
      <c r="D16" s="17"/>
      <c r="E16" s="17"/>
      <c r="F16" s="17"/>
      <c r="G16" s="17"/>
      <c r="H16" s="17"/>
      <c r="I16" s="17"/>
      <c r="J16" s="17"/>
      <c r="K16" s="17"/>
      <c r="L16" s="17"/>
      <c r="M16" s="17"/>
      <c r="N16" s="17"/>
      <c r="O16" s="17"/>
      <c r="P16" s="17"/>
      <c r="Q16" s="17"/>
      <c r="R16" s="17"/>
      <c r="S16" s="17"/>
    </row>
    <row r="17" spans="1:19">
      <c r="A17" s="17"/>
      <c r="B17" s="17"/>
      <c r="C17" s="17"/>
      <c r="D17" s="17"/>
      <c r="E17" s="17"/>
      <c r="F17" s="17"/>
      <c r="G17" s="17"/>
      <c r="H17" s="17"/>
      <c r="I17" s="17"/>
      <c r="J17" s="17"/>
      <c r="K17" s="17"/>
      <c r="L17" s="17"/>
      <c r="M17" s="17"/>
      <c r="N17" s="17"/>
      <c r="O17" s="17"/>
      <c r="P17" s="17"/>
      <c r="Q17" s="17"/>
      <c r="R17" s="17"/>
      <c r="S17" s="17"/>
    </row>
    <row r="18" spans="1:19">
      <c r="A18" s="17"/>
      <c r="B18" s="17"/>
      <c r="C18" s="17"/>
      <c r="D18" s="17"/>
      <c r="E18" s="17"/>
      <c r="F18" s="17"/>
      <c r="G18" s="17"/>
      <c r="H18" s="17"/>
      <c r="I18" s="17"/>
      <c r="J18" s="17"/>
      <c r="K18" s="17"/>
      <c r="L18" s="17"/>
      <c r="M18" s="17"/>
      <c r="N18" s="17"/>
      <c r="O18" s="17"/>
      <c r="P18" s="17"/>
      <c r="Q18" s="17"/>
      <c r="R18" s="17"/>
      <c r="S18" s="17"/>
    </row>
    <row r="19" spans="1:19">
      <c r="A19" s="17"/>
      <c r="B19" s="17"/>
      <c r="C19" s="17"/>
      <c r="D19" s="17"/>
      <c r="E19" s="17"/>
      <c r="F19" s="17"/>
      <c r="G19" s="17"/>
      <c r="H19" s="17"/>
      <c r="I19" s="17"/>
      <c r="J19" s="17"/>
      <c r="K19" s="17"/>
      <c r="L19" s="17"/>
      <c r="M19" s="17"/>
      <c r="N19" s="17"/>
      <c r="O19" s="17"/>
      <c r="P19" s="17"/>
      <c r="Q19" s="17"/>
      <c r="R19" s="17"/>
      <c r="S19" s="17"/>
    </row>
    <row r="20" spans="1:19">
      <c r="A20" s="17"/>
      <c r="B20" s="17"/>
      <c r="C20" s="17"/>
      <c r="D20" s="17"/>
      <c r="E20" s="17"/>
      <c r="F20" s="17"/>
      <c r="G20" s="17"/>
      <c r="H20" s="17"/>
      <c r="I20" s="17"/>
      <c r="J20" s="17"/>
      <c r="K20" s="17"/>
      <c r="L20" s="17"/>
      <c r="M20" s="17"/>
      <c r="N20" s="17"/>
      <c r="O20" s="17"/>
      <c r="P20" s="17"/>
      <c r="Q20" s="17"/>
      <c r="R20" s="17"/>
      <c r="S20" s="17"/>
    </row>
    <row r="21" spans="1:19">
      <c r="A21" s="17"/>
      <c r="B21" s="17"/>
      <c r="C21" s="17"/>
      <c r="D21" s="17"/>
      <c r="E21" s="17"/>
      <c r="F21" s="17"/>
      <c r="G21" s="17"/>
      <c r="H21" s="17"/>
      <c r="I21" s="17"/>
      <c r="J21" s="17"/>
      <c r="K21" s="17"/>
      <c r="L21" s="17"/>
      <c r="M21" s="17"/>
      <c r="N21" s="17"/>
      <c r="O21" s="17"/>
      <c r="P21" s="17"/>
      <c r="Q21" s="17"/>
      <c r="R21" s="17"/>
      <c r="S21" s="17"/>
    </row>
    <row r="22" spans="1:19">
      <c r="A22" s="17"/>
      <c r="B22" s="17"/>
      <c r="C22" s="17"/>
      <c r="D22" s="17"/>
      <c r="E22" s="17"/>
      <c r="F22" s="17"/>
      <c r="G22" s="17"/>
      <c r="H22" s="17"/>
      <c r="I22" s="17"/>
      <c r="J22" s="17"/>
      <c r="K22" s="17"/>
      <c r="L22" s="17"/>
      <c r="M22" s="17"/>
      <c r="N22" s="17"/>
      <c r="O22" s="17"/>
      <c r="P22" s="17"/>
      <c r="Q22" s="17"/>
      <c r="R22" s="17"/>
      <c r="S22" s="17"/>
    </row>
    <row r="23" spans="1:19">
      <c r="A23" s="17"/>
      <c r="B23" s="17"/>
      <c r="C23" s="17"/>
      <c r="D23" s="17"/>
      <c r="E23" s="17"/>
      <c r="F23" s="17"/>
      <c r="G23" s="17"/>
      <c r="H23" s="17"/>
      <c r="I23" s="17"/>
      <c r="J23" s="17"/>
      <c r="K23" s="17"/>
      <c r="L23" s="17"/>
      <c r="M23" s="17"/>
      <c r="N23" s="17"/>
      <c r="O23" s="17"/>
      <c r="P23" s="17"/>
      <c r="Q23" s="17"/>
      <c r="R23" s="17"/>
      <c r="S23" s="17"/>
    </row>
    <row r="24" spans="1:19">
      <c r="A24" s="17"/>
      <c r="B24" s="17"/>
      <c r="C24" s="17"/>
      <c r="D24" s="17"/>
      <c r="E24" s="17"/>
      <c r="F24" s="17"/>
      <c r="G24" s="17"/>
      <c r="H24" s="17"/>
      <c r="I24" s="17"/>
      <c r="J24" s="17"/>
      <c r="K24" s="17"/>
      <c r="L24" s="17"/>
      <c r="M24" s="17"/>
      <c r="N24" s="17"/>
      <c r="O24" s="17"/>
      <c r="P24" s="17"/>
      <c r="Q24" s="17"/>
      <c r="R24" s="17"/>
      <c r="S24" s="17"/>
    </row>
  </sheetData>
  <mergeCells count="1">
    <mergeCell ref="D1:J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4"/>
  <sheetViews>
    <sheetView zoomScale="80" zoomScaleNormal="80" workbookViewId="0">
      <pane ySplit="1" topLeftCell="A2" activePane="bottomLeft" state="frozen"/>
      <selection pane="bottomLeft" sqref="A1:A104857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584</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32" t="e" vm="33">
        <v>#VALUE!</v>
      </c>
      <c r="B2" s="13" cm="1">
        <f t="array" ref="B2">_FV(A2,"Price")</f>
        <v>450.05</v>
      </c>
      <c r="C2" s="13">
        <f>'[33]Sheet 1'!$AB$116</f>
        <v>268.8223066950618</v>
      </c>
      <c r="D2" s="4">
        <f>'[33]Sheet 1'!$AB$118</f>
        <v>-0.38210291294290033</v>
      </c>
      <c r="E2" s="4">
        <f>'[33]Sheet 1'!$Z$4</f>
        <v>2.2293230289069932E-3</v>
      </c>
      <c r="F2" s="4">
        <f>'[33]Sheet 1'!$AA$4</f>
        <v>1.0093052569140655</v>
      </c>
      <c r="G2" s="4">
        <f>'[33]Sheet 1'!$AH$107</f>
        <v>0.38530942311311728</v>
      </c>
      <c r="H2" s="4">
        <f>'[33]Sheet 1'!$Z$29</f>
        <v>-0.55209187858900743</v>
      </c>
      <c r="I2" s="4">
        <f>'[33]Sheet 1'!$AA$29</f>
        <v>5.166895604395604</v>
      </c>
      <c r="J2" s="4">
        <f>'[33]Sheet 1'!$AG$22</f>
        <v>1.2415091467258181</v>
      </c>
      <c r="K2" s="4">
        <f>'[33]Sheet 1'!$Z$106</f>
        <v>-0.53172651254303982</v>
      </c>
      <c r="L2" s="4">
        <f>'[33]Sheet 1'!$AA$106</f>
        <v>5.4254201680672267</v>
      </c>
      <c r="M2" s="4">
        <f>'[33]Sheet 1'!$AF$106</f>
        <v>1.3263766083805322</v>
      </c>
      <c r="N2" s="4">
        <f t="shared" ref="N2:N18" si="0">SUM(D2,G2,M2,J2,Q2,R2,S2,T2,U2)/9</f>
        <v>0.48581583826483637</v>
      </c>
      <c r="O2" s="26">
        <f>'[33]Sheet 1'!$AG$19</f>
        <v>19.288695363383088</v>
      </c>
      <c r="P2" s="26">
        <f>'[33]Sheet 1'!$AH$19</f>
        <v>38.810112484686492</v>
      </c>
      <c r="Q2" s="23">
        <f>'[33]Sheet 1'!$AI$22</f>
        <v>2.3404768190635798E-2</v>
      </c>
      <c r="R2" s="4">
        <f>'[33]Sheet 1'!$AF$7</f>
        <v>0.70499999999999996</v>
      </c>
      <c r="S2" s="4">
        <f>'[33]Sheet 1'!$AH$7</f>
        <v>0.49700178970091702</v>
      </c>
      <c r="T2" s="4">
        <f>'[33]Sheet 1'!$AI$7</f>
        <v>0.45144744367977269</v>
      </c>
      <c r="U2" s="4">
        <f>'[33]Sheet 1'!$AH$13</f>
        <v>0.12439627753563436</v>
      </c>
      <c r="V2" s="27">
        <f>'[33]Sheet 1'!$AI$13</f>
        <v>0.8633545993393964</v>
      </c>
      <c r="W2" s="4">
        <f>'[33]Sheet 1'!$AF$16</f>
        <v>-2.3333519741318988E-3</v>
      </c>
      <c r="X2" s="5">
        <f>'[33]Sheet 1'!$AH$102</f>
        <v>1045428000000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5" t="str" cm="1">
        <f t="array" ref="AB2">_FV(A2,"Currency")</f>
        <v>USD</v>
      </c>
    </row>
    <row r="3" spans="1:35" ht="49" customHeight="1">
      <c r="A3" s="32" t="e" vm="2">
        <v>#VALUE!</v>
      </c>
      <c r="B3" s="13" cm="1">
        <f t="array" ref="B3">_FV(A3,"Price")</f>
        <v>18.39</v>
      </c>
      <c r="C3" s="13">
        <f>'[2]Sheet 1'!$G$116</f>
        <v>20.488798529621594</v>
      </c>
      <c r="D3" s="4">
        <f>'[2]Sheet 1'!$G$118</f>
        <v>0.12267389203405998</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 t="shared" si="0"/>
        <v>0.32102539766649374</v>
      </c>
      <c r="O3" s="26">
        <f>'[2]Sheet 1'!$L$19</f>
        <v>8.348233293838863</v>
      </c>
      <c r="P3" s="26">
        <f>'[2]Sheet 1'!$M$19</f>
        <v>29.687818398876406</v>
      </c>
      <c r="Q3" s="23">
        <f>'[2]Sheet 1'!$N$22</f>
        <v>5.0904244116279543E-2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5284431675</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5" t="str" cm="1">
        <f t="array" ref="AB3">_FV(A3,"Currency")</f>
        <v>USD</v>
      </c>
    </row>
    <row r="4" spans="1:35" ht="49" customHeight="1">
      <c r="A4" s="32" t="e" vm="34">
        <v>#VALUE!</v>
      </c>
      <c r="B4" s="13" cm="1">
        <f t="array" ref="B4">_FV(A4,"Price")</f>
        <v>255</v>
      </c>
      <c r="C4" s="13">
        <f>[88]Model!$K$6</f>
        <v>532.65797166641698</v>
      </c>
      <c r="D4" s="4">
        <f>[88]Model!$K$7</f>
        <v>1.0888547908486941</v>
      </c>
      <c r="E4" s="4">
        <f>[88]Model!$E$11</f>
        <v>0.37092884488921407</v>
      </c>
      <c r="F4" s="4">
        <f>[88]Model!$F$11</f>
        <v>0.47540205758925191</v>
      </c>
      <c r="G4" s="4">
        <f>[88]Model!$K$11</f>
        <v>0.25750687921343629</v>
      </c>
      <c r="H4" s="4">
        <f>[88]Model!$E$13</f>
        <v>1.2443234220428319</v>
      </c>
      <c r="I4" s="4">
        <f>[88]Model!$F$13</f>
        <v>0.58437995118734753</v>
      </c>
      <c r="J4" s="4">
        <f>[88]Model!$K$13</f>
        <v>0.28188069657938031</v>
      </c>
      <c r="K4" s="4">
        <f>[88]Model!$E$15</f>
        <v>-2.3994265747941608</v>
      </c>
      <c r="L4" s="4">
        <f>[88]Model!$F$15</f>
        <v>-0.5866366602947154</v>
      </c>
      <c r="M4" s="4">
        <f>[88]Model!$K$15</f>
        <v>0.55795440402595209</v>
      </c>
      <c r="N4" s="4">
        <f t="shared" si="0"/>
        <v>0.3132679540315611</v>
      </c>
      <c r="O4" s="26">
        <f>[88]Model!$A$6</f>
        <v>1.2836365366317792</v>
      </c>
      <c r="P4" s="26">
        <f>[88]Model!$A$7</f>
        <v>13.304753451676529</v>
      </c>
      <c r="Q4" s="23">
        <f>[88]Model!$C$7</f>
        <v>2.0606299597806542E-2</v>
      </c>
      <c r="R4" s="4">
        <f>[88]Model!$C$3</f>
        <v>0.18010000000000001</v>
      </c>
      <c r="S4" s="4">
        <f>[88]Model!$C$5</f>
        <v>8.9800000000000005E-2</v>
      </c>
      <c r="T4" s="4">
        <f>[88]Model!$C$6</f>
        <v>9.0393128248235907E-2</v>
      </c>
      <c r="U4" s="4">
        <f>[88]Model!$E$7</f>
        <v>0.2523153877705448</v>
      </c>
      <c r="V4" s="27">
        <f>[88]Model!$G$7</f>
        <v>0.14719927795271198</v>
      </c>
      <c r="W4" s="4">
        <f>[88]Model!$G$3</f>
        <v>1.0362265793095937E-2</v>
      </c>
      <c r="X4" s="18">
        <f>[88]Model!$A$3</f>
        <v>13491020000</v>
      </c>
      <c r="Y4" s="10" t="str" cm="1">
        <f t="array" ref="Y4">_FV(A4,"Industry")</f>
        <v>Computers, Phones &amp; Household Electronics</v>
      </c>
      <c r="Z4" s="16" cm="1">
        <f t="array" ref="Z4">_FV(A4,"Year incorporated",TRUE)</f>
        <v>2006</v>
      </c>
      <c r="AA4" s="8" t="str" cm="1">
        <f t="array" ref="AA4">_FV(A4,"Description")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4" s="5" t="str" cm="1">
        <f t="array" ref="AB4">_FV(A4,"Currency")</f>
        <v>USD</v>
      </c>
    </row>
    <row r="5" spans="1:35" ht="50" customHeight="1">
      <c r="A5" s="32" t="e" vm="8">
        <v>#VALUE!</v>
      </c>
      <c r="B5" s="13" cm="1">
        <f t="array" ref="B5">_FV(A5,"Price")</f>
        <v>122.64</v>
      </c>
      <c r="C5" s="13">
        <f>[8]Model!$K$6</f>
        <v>114.83259942358279</v>
      </c>
      <c r="D5" s="4">
        <f>[8]Model!$K$7</f>
        <v>-6.3661126683114855E-2</v>
      </c>
      <c r="E5" s="4">
        <f>[8]Model!$E$11</f>
        <v>0.40175841488978192</v>
      </c>
      <c r="F5" s="4">
        <f>[8]Model!$F$11</f>
        <v>0.17132992022859872</v>
      </c>
      <c r="G5" s="4">
        <f>[8]Model!$K$11</f>
        <v>0.14058681069036041</v>
      </c>
      <c r="H5" s="4">
        <f>[8]Model!$E$13</f>
        <v>-6.377321508717908</v>
      </c>
      <c r="I5" s="4">
        <f>[8]Model!$F$13</f>
        <v>0.40464870575805589</v>
      </c>
      <c r="J5" s="4">
        <f>[8]Model!$K$13</f>
        <v>0.20717982534687573</v>
      </c>
      <c r="K5" s="4">
        <f>[8]Model!$E$15</f>
        <v>0.58375807347350639</v>
      </c>
      <c r="L5" s="4">
        <f>[8]Model!$F$15</f>
        <v>6.7143816987584648E-2</v>
      </c>
      <c r="M5" s="4">
        <f>[8]Model!$K$15</f>
        <v>0.1350966472815272</v>
      </c>
      <c r="N5" s="4">
        <f t="shared" si="0"/>
        <v>0.24119762136822073</v>
      </c>
      <c r="O5" s="26">
        <f>[8]Model!$A$6</f>
        <v>8.0690039341329545</v>
      </c>
      <c r="P5" s="26">
        <f>[8]Model!$A$7</f>
        <v>29.854404176006017</v>
      </c>
      <c r="Q5" s="23">
        <f>[8]Model!$C$7</f>
        <v>4.608047590574773E-2</v>
      </c>
      <c r="R5" s="4">
        <f>[8]Model!$C$3</f>
        <v>0.82330000000000003</v>
      </c>
      <c r="S5" s="4">
        <f>[8]Model!$C$5</f>
        <v>0.25309999999999999</v>
      </c>
      <c r="T5" s="4">
        <f>[8]Model!$C$6</f>
        <v>0.43034209955316716</v>
      </c>
      <c r="U5" s="4">
        <f>[8]Model!$E$7</f>
        <v>0.19875386021942301</v>
      </c>
      <c r="V5" s="27">
        <f>[8]Model!$G$7</f>
        <v>0.45937932397707054</v>
      </c>
      <c r="W5" s="4">
        <f>[8]Model!$G$3</f>
        <v>1.9622803978759984E-2</v>
      </c>
      <c r="X5" s="5">
        <f>[8]Model!$A$3</f>
        <v>79382860704</v>
      </c>
      <c r="Y5" s="10" t="str" cm="1">
        <f t="array" ref="Y5">_FV(A5,"Industry")</f>
        <v>Software &amp; IT Services</v>
      </c>
      <c r="Z5" s="16" cm="1">
        <f t="array" ref="Z5">_FV(A5,"Year incorporated",TRUE)</f>
        <v>2008</v>
      </c>
      <c r="AA5" s="8" t="str" cm="1">
        <f t="array" ref="AA5">_FV(A5,"Description")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5" s="5" t="str" cm="1">
        <f t="array" ref="AB5">_FV(A5,"Currency")</f>
        <v>USD</v>
      </c>
    </row>
    <row r="6" spans="1:35" ht="50" customHeight="1">
      <c r="A6" s="32" t="e" vm="37">
        <v>#VALUE!</v>
      </c>
      <c r="B6" s="13" cm="1">
        <f t="array" ref="B6">_FV(A6,"Price")</f>
        <v>36.799999999999997</v>
      </c>
      <c r="C6" s="13">
        <f>'[36]Sheet 1'!$G$116</f>
        <v>34.526221484671325</v>
      </c>
      <c r="D6" s="4">
        <f>'[36]Sheet 1'!$G$118</f>
        <v>-6.1787459655670451E-2</v>
      </c>
      <c r="E6" s="4">
        <f>'[36]Sheet 1'!$E$4</f>
        <v>0.3484848484848484</v>
      </c>
      <c r="F6" s="4">
        <f>'[36]Sheet 1'!$F$4</f>
        <v>0.12359550561797761</v>
      </c>
      <c r="G6" s="4">
        <f>'[36]Sheet 1'!$M$107</f>
        <v>0.31378052389580879</v>
      </c>
      <c r="H6" s="4">
        <f>'[36]Sheet 1'!$E$29</f>
        <v>9.3333333333333268E-2</v>
      </c>
      <c r="I6" s="4">
        <f>'[36]Sheet 1'!$F$29</f>
        <v>-7.975609756097561</v>
      </c>
      <c r="J6" s="4">
        <f>'[36]Sheet 1'!$L$22</f>
        <v>0.41970912177976993</v>
      </c>
      <c r="K6" s="4">
        <f>'[36]Sheet 1'!$E$106</f>
        <v>-4.6052631578947345E-2</v>
      </c>
      <c r="L6" s="4">
        <f>'[36]Sheet 1'!$F$106</f>
        <v>0.29655172413793096</v>
      </c>
      <c r="M6" s="4">
        <f>'[36]Sheet 1'!$K$106</f>
        <v>0.45587833439018671</v>
      </c>
      <c r="N6" s="4">
        <f t="shared" si="0"/>
        <v>0.24205053951647848</v>
      </c>
      <c r="O6" s="26">
        <f>'[36]Sheet 1'!$L$19</f>
        <v>14.118271428571429</v>
      </c>
      <c r="P6" s="26">
        <f>'[36]Sheet 1'!$M$19</f>
        <v>51.832814685314688</v>
      </c>
      <c r="Q6" s="23">
        <f>'[36]Sheet 1'!$N$22</f>
        <v>1.902296821039403E-2</v>
      </c>
      <c r="R6" s="4">
        <f>'[36]Sheet 1'!$K$7</f>
        <v>0.49340000000000001</v>
      </c>
      <c r="S6" s="4">
        <f>'[36]Sheet 1'!$M$7</f>
        <v>0.27238095238095239</v>
      </c>
      <c r="T6" s="4">
        <f>'[36]Sheet 1'!$N$7</f>
        <v>0.26857142857142857</v>
      </c>
      <c r="U6" s="4">
        <f>'[36]Sheet 1'!$M$13</f>
        <v>-2.5010139245640124E-3</v>
      </c>
      <c r="V6" s="27">
        <f>'[36]Sheet 1'!$N$13</f>
        <v>4.3733946194403135E-2</v>
      </c>
      <c r="W6" s="4">
        <f>'[36]Sheet 1'!$K$16</f>
        <v>0</v>
      </c>
      <c r="X6" s="5">
        <f>'[36]Sheet 1'!$M$102</f>
        <v>29648370000</v>
      </c>
      <c r="Y6" s="10" t="str" cm="1">
        <f t="array" ref="Y6">_FV(A6,"Industry")</f>
        <v>Integrated Hardware &amp; Software</v>
      </c>
      <c r="Z6" s="16"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5" t="str" cm="1">
        <f t="array" ref="AB6">_FV(A6,"Currency")</f>
        <v>USD</v>
      </c>
      <c r="AC6" s="24"/>
      <c r="AD6" s="6"/>
    </row>
    <row r="7" spans="1:35" ht="50" customHeight="1">
      <c r="A7" s="32" t="e" vm="12">
        <v>#VALUE!</v>
      </c>
      <c r="B7" s="13" cm="1">
        <f t="array" ref="B7">_FV(A7,"Price")</f>
        <v>54.1</v>
      </c>
      <c r="C7" s="13">
        <f>'[12]Sheet 1'!$N$116</f>
        <v>82.815267744511047</v>
      </c>
      <c r="D7" s="4">
        <f>'[12]Sheet 1'!$N$118</f>
        <v>0.53078128917765333</v>
      </c>
      <c r="E7" s="4">
        <f>'[12]Sheet 1'!$L$4</f>
        <v>6.1594152712226791E-2</v>
      </c>
      <c r="F7" s="4">
        <f>'[12]Sheet 1'!$M$4</f>
        <v>8.3948793697685931E-2</v>
      </c>
      <c r="G7" s="4">
        <f>'[12]Sheet 1'!$T$107</f>
        <v>9.5700845540293192E-2</v>
      </c>
      <c r="H7" s="4">
        <f>'[12]Sheet 1'!$L$29</f>
        <v>-1.2539515740619116</v>
      </c>
      <c r="I7" s="4">
        <f>'[12]Sheet 1'!$M$29</f>
        <v>0.1849529780564263</v>
      </c>
      <c r="J7" s="4">
        <f>'[12]Sheet 1'!$S$22</f>
        <v>0.33335093796254017</v>
      </c>
      <c r="K7" s="4">
        <f>'[12]Sheet 1'!$K$106</f>
        <v>1.0249843131169332</v>
      </c>
      <c r="L7" s="4">
        <f>'[12]Sheet 1'!$M$106</f>
        <v>0.21092278719397362</v>
      </c>
      <c r="M7" s="4">
        <f>'[12]Sheet 1'!$R$106</f>
        <v>0.25885181561082227</v>
      </c>
      <c r="N7" s="4">
        <f t="shared" si="0"/>
        <v>0.20822309504741085</v>
      </c>
      <c r="O7" s="26">
        <f>'[12]Sheet 1'!$S$19</f>
        <v>2.2253924596865775</v>
      </c>
      <c r="P7" s="26">
        <f>'[12]Sheet 1'!$T$19</f>
        <v>25.921701058201059</v>
      </c>
      <c r="Q7" s="23">
        <f>'[12]Sheet 1'!$U$22</f>
        <v>6.0928296172345638E-2</v>
      </c>
      <c r="R7" s="4">
        <f>'[12]Sheet 1'!$R$7</f>
        <v>0.4874</v>
      </c>
      <c r="S7" s="4">
        <f>'[12]Sheet 1'!$T$7</f>
        <v>7.8532742491383561E-2</v>
      </c>
      <c r="T7" s="4">
        <f>'[12]Sheet 1'!$U$7</f>
        <v>0.13072378138847859</v>
      </c>
      <c r="U7" s="4">
        <f>'[12]Sheet 1'!$T$13</f>
        <v>-0.10226185291681907</v>
      </c>
      <c r="V7" s="27">
        <f>'[12]Sheet 1'!$U$13</f>
        <v>0.18990946337745412</v>
      </c>
      <c r="W7" s="4">
        <f>'[12]Sheet 1'!$R$16</f>
        <v>0.14082796729970742</v>
      </c>
      <c r="X7" s="5">
        <f>'[12]Sheet 1'!$T$102</f>
        <v>9798403000</v>
      </c>
      <c r="Y7" s="10" t="str" cm="1">
        <f t="array" ref="Y7">_FV(A7,"Industry")</f>
        <v>Software &amp; IT Services</v>
      </c>
      <c r="Z7" s="16" cm="1">
        <f t="array" ref="Z7">_FV(A7,"Year incorporated",TRUE)</f>
        <v>2008</v>
      </c>
      <c r="AA7" s="8" t="str" cm="1">
        <f t="array" ref="AA7">_FV(A7,"Description")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7" s="5" t="str" cm="1">
        <f t="array" ref="AB7">_FV(A7,"Currency")</f>
        <v>USD</v>
      </c>
      <c r="AC7" s="24"/>
      <c r="AD7" s="25"/>
    </row>
    <row r="8" spans="1:35" ht="50" customHeight="1">
      <c r="A8" s="32" t="e" vm="13">
        <v>#VALUE!</v>
      </c>
      <c r="B8" s="13" cm="1">
        <f t="array" ref="B8">_FV(A8,"Price")</f>
        <v>1387.79</v>
      </c>
      <c r="C8" s="13">
        <f>'[13]Sheet 1'!$X$116</f>
        <v>1334.5154317256813</v>
      </c>
      <c r="D8" s="4">
        <f>'[13]Sheet 1'!$X$118</f>
        <v>-3.8388061791999273E-2</v>
      </c>
      <c r="E8" s="4">
        <f>'[13]Sheet 1'!$V$4</f>
        <v>0.49050649071230712</v>
      </c>
      <c r="F8" s="4">
        <f>'[13]Sheet 1'!$W$4</f>
        <v>0.31631394134953017</v>
      </c>
      <c r="G8" s="4">
        <f>'[13]Sheet 1'!$AD$107</f>
        <v>0.20317976020665185</v>
      </c>
      <c r="H8" s="4">
        <f>'[13]Sheet 1'!$V$29</f>
        <v>4.7860366849130891</v>
      </c>
      <c r="I8" s="4">
        <f>'[13]Sheet 1'!$W$29</f>
        <v>1.1846473029045641</v>
      </c>
      <c r="J8" s="4">
        <f>'[13]Sheet 1'!$AC$22</f>
        <v>0.53464431989700145</v>
      </c>
      <c r="K8" s="4">
        <f>'[13]Sheet 1'!$V$106</f>
        <v>5.9920432460406081</v>
      </c>
      <c r="L8" s="4">
        <f>'[13]Sheet 1'!$W$106</f>
        <v>-0.7549879324215607</v>
      </c>
      <c r="M8" s="4">
        <f>'[13]Sheet 1'!$AB$106</f>
        <v>0.15510814338515949</v>
      </c>
      <c r="N8" s="4">
        <f t="shared" si="0"/>
        <v>0.20995105340241399</v>
      </c>
      <c r="O8" s="26">
        <f>'[13]Sheet 1'!$AC$19</f>
        <v>5.0121201513338143</v>
      </c>
      <c r="P8" s="26">
        <f>'[13]Sheet 1'!$AD$19</f>
        <v>66.019094490978162</v>
      </c>
      <c r="Q8" s="23">
        <f>'[13]Sheet 1'!$AE$22</f>
        <v>8.7617461216202962E-3</v>
      </c>
      <c r="R8" s="4">
        <f>'[13]Sheet 1'!$AB$7</f>
        <v>0.48998766252253961</v>
      </c>
      <c r="S8" s="4">
        <f>'[13]Sheet 1'!$AD$7</f>
        <v>7.5919250180245132E-2</v>
      </c>
      <c r="T8" s="4">
        <f>'[13]Sheet 1'!$AE$7</f>
        <v>4.3914924297043981E-2</v>
      </c>
      <c r="U8" s="4">
        <f>'[13]Sheet 1'!$AD$13</f>
        <v>0.41643173580346354</v>
      </c>
      <c r="V8" s="27">
        <f>'[13]Sheet 1'!$AE$13</f>
        <v>6.518336070060208</v>
      </c>
      <c r="W8" s="4">
        <f>'[13]Sheet 1'!$AB$16</f>
        <v>2.4111484784167882E-2</v>
      </c>
      <c r="X8" s="5">
        <f>'[13]Sheet 1'!$AD$102</f>
        <v>69518106499</v>
      </c>
      <c r="Y8" s="10" t="str" cm="1">
        <f t="array" ref="Y8">_FV(A8,"Industry")</f>
        <v>Software &amp; IT Services</v>
      </c>
      <c r="Z8" s="16" cm="1">
        <f t="array" ref="Z8">_FV(A8,"Year incorporated",TRUE)</f>
        <v>1999</v>
      </c>
      <c r="AA8" s="8" t="str" cm="1">
        <f t="array" ref="AA8">_FV(A8,"Description")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8" s="5" t="str" cm="1">
        <f t="array" ref="AB8">_FV(A8,"Currency")</f>
        <v>USD</v>
      </c>
      <c r="AC8" s="24"/>
      <c r="AD8" s="6"/>
      <c r="AI8" s="6"/>
    </row>
    <row r="9" spans="1:35" ht="50" customHeight="1">
      <c r="A9" s="32" t="e" vm="20">
        <v>#VALUE!</v>
      </c>
      <c r="B9" s="13" cm="1">
        <f t="array" ref="B9">_FV(A9,"Price")</f>
        <v>188.24</v>
      </c>
      <c r="C9" s="13">
        <f>'[20]Sheet 1'!$J$116</f>
        <v>124.76938360408691</v>
      </c>
      <c r="D9" s="4">
        <f>'[20]Sheet 1'!$J$118</f>
        <v>-0.33717922012278523</v>
      </c>
      <c r="E9" s="4">
        <f>'[20]Sheet 1'!$H$4</f>
        <v>0.54398268386339432</v>
      </c>
      <c r="F9" s="4">
        <f>'[20]Sheet 1'!$I$4</f>
        <v>0.35550205333128693</v>
      </c>
      <c r="G9" s="4">
        <f>'[20]Sheet 1'!$P$107</f>
        <v>0.29962049488202525</v>
      </c>
      <c r="H9" s="4">
        <f>'[20]Sheet 1'!$H$29</f>
        <v>-0.21143567807623787</v>
      </c>
      <c r="I9" s="4">
        <f>'[20]Sheet 1'!$I$29</f>
        <v>-4.1547927637861877</v>
      </c>
      <c r="J9" s="4">
        <f>'[20]Sheet 1'!$O$22</f>
        <v>0.33458016981656591</v>
      </c>
      <c r="K9" s="4">
        <f>'[20]Sheet 1'!$H$106</f>
        <v>0.53221209891913301</v>
      </c>
      <c r="L9" s="4">
        <f>'[20]Sheet 1'!$I$106</f>
        <v>1.1385846802965949E-2</v>
      </c>
      <c r="M9" s="4">
        <f>'[20]Sheet 1'!$N$106</f>
        <v>0.28122867544309443</v>
      </c>
      <c r="N9" s="4">
        <f t="shared" si="0"/>
        <v>0.18935410651990739</v>
      </c>
      <c r="O9" s="26">
        <f>'[20]Sheet 1'!$O$19</f>
        <v>14.79575074654378</v>
      </c>
      <c r="P9" s="26">
        <f>'[20]Sheet 1'!$P$19</f>
        <v>77.75383284552845</v>
      </c>
      <c r="Q9" s="23">
        <f>'[20]Sheet 1'!$Q$22</f>
        <v>1.5230428383125837E-2</v>
      </c>
      <c r="R9" s="4">
        <f>'[20]Sheet 1'!$N$7</f>
        <v>0.73170000000000002</v>
      </c>
      <c r="S9" s="4">
        <f>'[20]Sheet 1'!$P$7</f>
        <v>0.19028966425279789</v>
      </c>
      <c r="T9" s="4">
        <f>'[20]Sheet 1'!$Q$7</f>
        <v>0.22534562211981568</v>
      </c>
      <c r="U9" s="4">
        <f>'[20]Sheet 1'!$P$13</f>
        <v>-3.6628876095473148E-2</v>
      </c>
      <c r="V9" s="27">
        <f>'[20]Sheet 1'!$Q$13</f>
        <v>0.74661131044106688</v>
      </c>
      <c r="W9" s="4">
        <f>'[20]Sheet 1'!$N$16</f>
        <v>8.5856511780137562E-2</v>
      </c>
      <c r="X9" s="5">
        <f>'[20]Sheet 1'!$P$102</f>
        <v>44949490768</v>
      </c>
      <c r="Y9" s="10" t="str" cm="1">
        <f t="array" ref="Y9">_FV(A9,"Industry")</f>
        <v>Software &amp; IT Services</v>
      </c>
      <c r="Z9" s="16" cm="1">
        <f t="array" ref="Z9">_FV(A9,"Year incorporated",TRUE)</f>
        <v>2011</v>
      </c>
      <c r="AA9" s="8" t="str" cm="1">
        <f t="array" ref="AA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9" s="5" t="str" cm="1">
        <f t="array" ref="AB9">_FV(A9,"Currency")</f>
        <v>USD</v>
      </c>
      <c r="AC9" s="24"/>
      <c r="AD9" s="6"/>
    </row>
    <row r="10" spans="1:35" ht="50" customHeight="1">
      <c r="A10" s="32" t="e" vm="96">
        <v>#VALUE!</v>
      </c>
      <c r="B10" s="13" cm="1">
        <f t="array" ref="B10">_FV(A10,"Price")</f>
        <v>708.8</v>
      </c>
      <c r="C10" s="13">
        <f>'[89]Sheet 1'!$L$116</f>
        <v>761.80474523799251</v>
      </c>
      <c r="D10" s="4">
        <f>'[89]Sheet 1'!$L$118</f>
        <v>0.15356977687512008</v>
      </c>
      <c r="E10" s="4">
        <f>'[89]Sheet 1'!$J$4</f>
        <v>0.49041476500641568</v>
      </c>
      <c r="F10" s="4">
        <f>'[89]Sheet 1'!$K$4</f>
        <v>0.20998323459227031</v>
      </c>
      <c r="G10" s="4">
        <f>'[89]Sheet 1'!$R$107</f>
        <v>0.22519664691845404</v>
      </c>
      <c r="H10" s="4">
        <f>'[89]Sheet 1'!$J$29</f>
        <v>0.20101891138706929</v>
      </c>
      <c r="I10" s="4">
        <f>'[89]Sheet 1'!$K$29</f>
        <v>0.10043801261745777</v>
      </c>
      <c r="J10" s="4">
        <f>'[89]Sheet 1'!$Q$22</f>
        <v>0.22942750604231513</v>
      </c>
      <c r="K10" s="4">
        <f>'[89]Sheet 1'!$J$106</f>
        <v>0.13206478649903719</v>
      </c>
      <c r="L10" s="4">
        <f>'[89]Sheet 1'!$K$106</f>
        <v>-0.74987493746873435</v>
      </c>
      <c r="M10" s="4">
        <f>'[89]Sheet 1'!$P$106</f>
        <v>0.162627088212875</v>
      </c>
      <c r="N10" s="4">
        <f t="shared" si="0"/>
        <v>0.16482564423032758</v>
      </c>
      <c r="O10" s="26">
        <f>'[89]Sheet 1'!$Q$16</f>
        <v>2.4605879744095036</v>
      </c>
      <c r="P10" s="26">
        <f>'[89]Sheet 1'!$R$19</f>
        <v>35.417171391752575</v>
      </c>
      <c r="Q10" s="23">
        <f>'[89]Sheet 1'!$S$22</f>
        <v>2.2740731105408748E-2</v>
      </c>
      <c r="R10" s="4">
        <f>'[89]Sheet 1'!$P$7</f>
        <v>0.14886598764210057</v>
      </c>
      <c r="S10" s="4">
        <f>'[89]Sheet 1'!$R$7</f>
        <v>6.3133438029934222E-2</v>
      </c>
      <c r="T10" s="4">
        <f>'[89]Sheet 1'!$S$7</f>
        <v>0.2237103668100211</v>
      </c>
      <c r="U10" s="4">
        <f>'[89]Sheet 1'!$R$13</f>
        <v>0.25415925643671916</v>
      </c>
      <c r="V10" s="27">
        <f>'[89]Sheet 1'!$S$13</f>
        <v>1.9426035542208133</v>
      </c>
      <c r="W10" s="4">
        <f>'[89]Sheet 1'!$P$16</f>
        <v>2.567905561326001E-3</v>
      </c>
      <c r="X10" s="5">
        <f>'[89]Sheet 1'!$R$102</f>
        <v>21986980000</v>
      </c>
      <c r="Y10" s="10" t="str" cm="1">
        <f t="array" ref="Y10">_FV(A10,"Industry")</f>
        <v>Financial Technology (Fintech) &amp; Infrastructure</v>
      </c>
      <c r="Z10" s="16" cm="1">
        <f t="array" ref="Z10">_FV(A10,"Year incorporated",TRUE)</f>
        <v>2006</v>
      </c>
      <c r="AA10" s="8" t="str" cm="1">
        <f t="array" ref="AA10">_FV(A10,"Description")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0" s="5" t="str" cm="1">
        <f t="array" ref="AB10">_FV(A10,"Currency")</f>
        <v>EUR</v>
      </c>
      <c r="AC10" s="24"/>
      <c r="AD10" s="6"/>
      <c r="AI10" s="6"/>
    </row>
    <row r="11" spans="1:35" ht="50" customHeight="1">
      <c r="A11" s="32" t="e" vm="21">
        <v>#VALUE!</v>
      </c>
      <c r="B11" s="13" cm="1">
        <f t="array" ref="B11">_FV(A11,"Price")</f>
        <v>164.37</v>
      </c>
      <c r="C11" s="13">
        <f>'[21]Sheet 1'!$K$116</f>
        <v>102.97612387907094</v>
      </c>
      <c r="D11" s="4">
        <f>'[21]Sheet 1'!$K$118</f>
        <v>-0.37351022766276731</v>
      </c>
      <c r="E11" s="4">
        <f>'[21]Sheet 1'!$I$4</f>
        <v>0.6207784875947111</v>
      </c>
      <c r="F11" s="4">
        <f>'[21]Sheet 1'!$J$4</f>
        <v>0.45928396089265644</v>
      </c>
      <c r="G11" s="4">
        <f>'[21]Sheet 1'!$Q$107</f>
        <v>0.30250999354806429</v>
      </c>
      <c r="H11" s="4">
        <f>'[21]Sheet 1'!$I$29</f>
        <v>0.48944582469879294</v>
      </c>
      <c r="I11" s="4">
        <f>'[21]Sheet 1'!$J$29</f>
        <v>-1.6492807690928006</v>
      </c>
      <c r="J11" s="4">
        <f>'[21]Sheet 1'!$P$22</f>
        <v>0.28244735258569531</v>
      </c>
      <c r="K11" s="4">
        <f>'[21]Sheet 1'!$I$106</f>
        <v>0.6093444550343321</v>
      </c>
      <c r="L11" s="4">
        <f>'[21]Sheet 1'!$J$106</f>
        <v>-2.8988488635660818</v>
      </c>
      <c r="M11" s="4">
        <f>AVERAGE('[21]Sheet 1'!$K$106:$N$106)</f>
        <v>0.3259794968288251</v>
      </c>
      <c r="N11" s="4">
        <f t="shared" si="0"/>
        <v>0.16739740753854701</v>
      </c>
      <c r="O11" s="26">
        <f>'[21]Sheet 1'!$P$19</f>
        <v>15.19480527638191</v>
      </c>
      <c r="P11" s="26">
        <f>'[21]Sheet 1'!$Q$19</f>
        <v>95.462233622730864</v>
      </c>
      <c r="Q11" s="23">
        <f>'[21]Sheet 1'!$R$22</f>
        <v>1.4468710999072763E-2</v>
      </c>
      <c r="R11" s="4">
        <f>'[21]Sheet 1'!$O$7</f>
        <v>0.77790000000000004</v>
      </c>
      <c r="S11" s="4">
        <f>'[21]Sheet 1'!$Q$7</f>
        <v>0.15917085427135677</v>
      </c>
      <c r="T11" s="4">
        <f>'[21]Sheet 1'!$R$7</f>
        <v>0.21984924623115579</v>
      </c>
      <c r="U11" s="4">
        <f>'[21]Sheet 1'!$Q$13</f>
        <v>-0.20223875895447993</v>
      </c>
      <c r="V11" s="27">
        <f>'[21]Sheet 1'!$R$13</f>
        <v>3.9409820338391768</v>
      </c>
      <c r="W11" s="4">
        <f>'[21]Sheet 1'!$O$16</f>
        <v>4.4677169980770863E-2</v>
      </c>
      <c r="X11" s="5">
        <f>'[21]Sheet 1'!$Q$102</f>
        <v>24190130000</v>
      </c>
      <c r="Y11" s="10" t="str" cm="1">
        <f t="array" ref="Y11">_FV(A11,"Industry")</f>
        <v>Software &amp; IT Services</v>
      </c>
      <c r="Z11" s="16" cm="1">
        <f t="array" ref="Z11">_FV(A11,"Year incorporated",TRUE)</f>
        <v>2007</v>
      </c>
      <c r="AA11" s="8" t="str" cm="1">
        <f t="array" ref="AA11">_FV(A11,"Description")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1" s="5" t="str" cm="1">
        <f t="array" ref="AB11">_FV(A11,"Currency")</f>
        <v>USD</v>
      </c>
      <c r="AC11" s="24"/>
      <c r="AD11" s="6"/>
      <c r="AE11" s="6"/>
    </row>
    <row r="12" spans="1:35" ht="50" customHeight="1">
      <c r="A12" s="32" t="e" vm="24">
        <v>#VALUE!</v>
      </c>
      <c r="B12" s="13" cm="1">
        <f t="array" ref="B12">_FV(A12,"Price")</f>
        <v>82.04</v>
      </c>
      <c r="C12" s="13">
        <f>'[24]Sheet 1'!$I$116</f>
        <v>36.222479228958669</v>
      </c>
      <c r="D12" s="4">
        <f>'[24]Sheet 1'!$I$118</f>
        <v>-0.55847782509801724</v>
      </c>
      <c r="E12" s="4">
        <f>'[24]Sheet 1'!$G$4</f>
        <v>0.62823294296956411</v>
      </c>
      <c r="F12" s="4">
        <f>'[24]Sheet 1'!$H$4</f>
        <v>0.22679243030266849</v>
      </c>
      <c r="G12" s="4">
        <f>'[24]Sheet 1'!$O$107</f>
        <v>0.24822002799299306</v>
      </c>
      <c r="H12" s="4">
        <f>'[24]Sheet 1'!$G$29</f>
        <v>1.4179320318148951</v>
      </c>
      <c r="I12" s="4">
        <f>'[24]Sheet 1'!$H$29</f>
        <v>-10.250398724082935</v>
      </c>
      <c r="J12" s="4">
        <f>'[24]Sheet 1'!$N$22</f>
        <v>0.33872825923952682</v>
      </c>
      <c r="K12" s="4">
        <f>'[24]Sheet 1'!$G$106</f>
        <v>0.41113683538240453</v>
      </c>
      <c r="L12" s="4">
        <f>'[24]Sheet 1'!$H$106</f>
        <v>-0.12423129798199806</v>
      </c>
      <c r="M12" s="4">
        <f>'[24]Sheet 1'!$M$106</f>
        <v>0.20885473735740473</v>
      </c>
      <c r="N12" s="4">
        <f t="shared" si="0"/>
        <v>0.15548610317832723</v>
      </c>
      <c r="O12" s="26">
        <f>'[24]Sheet 1'!$N$19</f>
        <v>12.974676399026764</v>
      </c>
      <c r="P12" s="26">
        <f>'[24]Sheet 1'!$O$19</f>
        <v>57.463275862068969</v>
      </c>
      <c r="Q12" s="23">
        <f>'[24]Sheet 1'!$P$22</f>
        <v>1.1611614014347994E-2</v>
      </c>
      <c r="R12" s="4">
        <f>'[24]Sheet 1'!$M$7</f>
        <v>0.80010000000000003</v>
      </c>
      <c r="S12" s="4">
        <f>'[24]Sheet 1'!$O$7</f>
        <v>0.22579075425790754</v>
      </c>
      <c r="T12" s="4">
        <f>'[24]Sheet 1'!$P$7</f>
        <v>0.15065693430656935</v>
      </c>
      <c r="U12" s="4">
        <f>'[24]Sheet 1'!$O$13</f>
        <v>-2.6109573465787319E-2</v>
      </c>
      <c r="V12" s="27">
        <f>'[24]Sheet 1'!$P$13</f>
        <v>1.1303377159244383</v>
      </c>
      <c r="W12" s="4">
        <f>'[24]Sheet 1'!$M$16</f>
        <v>2.6834126308879342E-2</v>
      </c>
      <c r="X12" s="5">
        <f>'[24]Sheet 1'!$O$102</f>
        <v>26662960000</v>
      </c>
      <c r="Y12" s="10" t="str" cm="1">
        <f t="array" ref="Y12">_FV(A12,"Industry")</f>
        <v>Software &amp; IT Services</v>
      </c>
      <c r="Z12" s="16" cm="1">
        <f t="array" ref="Z12">_FV(A12,"Year incorporated",TRUE)</f>
        <v>2010</v>
      </c>
      <c r="AA12" s="8" t="str" cm="1">
        <f t="array" ref="AA12">_FV(A12,"Description")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2" s="5" t="str" cm="1">
        <f t="array" ref="AB12">_FV(A12,"Currency")</f>
        <v>USD</v>
      </c>
      <c r="AC12" s="24"/>
      <c r="AD12" s="8"/>
      <c r="AE12" s="8"/>
    </row>
    <row r="13" spans="1:35" ht="49" customHeight="1">
      <c r="A13" s="32" t="e" vm="25">
        <v>#VALUE!</v>
      </c>
      <c r="B13" s="13" cm="1">
        <f t="array" ref="B13">_FV(A13,"Price")</f>
        <v>42.36</v>
      </c>
      <c r="C13" s="13">
        <f>[25]Model!$K$6</f>
        <v>22.134112777658476</v>
      </c>
      <c r="D13" s="4">
        <f>[25]Model!$K$7</f>
        <v>-0.47747609117897838</v>
      </c>
      <c r="E13" s="4">
        <f>[25]Model!$E$11</f>
        <v>0.67952092395498975</v>
      </c>
      <c r="F13" s="4">
        <f>[25]Model!$F$11</f>
        <v>0.31028241770672293</v>
      </c>
      <c r="G13" s="4">
        <f>[25]Model!$K$11</f>
        <v>0.31719743601869332</v>
      </c>
      <c r="H13" s="4">
        <f>[25]Model!$E$13</f>
        <v>0.11069499413425476</v>
      </c>
      <c r="I13" s="4">
        <f>[25]Model!$F$13</f>
        <v>-0.94196539977134364</v>
      </c>
      <c r="J13" s="4">
        <f>[25]Model!$K$13</f>
        <v>4.2675127200894988E-2</v>
      </c>
      <c r="K13" s="4">
        <f>[25]Model!$E$15</f>
        <v>0.56457689063817829</v>
      </c>
      <c r="L13" s="4">
        <f>[25]Model!$F$15</f>
        <v>-1.1677088574235128</v>
      </c>
      <c r="M13" s="4">
        <f>[25]Model!$K$15</f>
        <v>1.0966392391529756</v>
      </c>
      <c r="N13" s="4">
        <f t="shared" si="0"/>
        <v>0.14384577492967765</v>
      </c>
      <c r="O13" s="26">
        <f>[25]Model!$A$6</f>
        <v>11.786136690647481</v>
      </c>
      <c r="P13" s="26" t="s">
        <v>595</v>
      </c>
      <c r="Q13" s="23">
        <f>[25]Model!$C$7</f>
        <v>2.1363960707403468E-3</v>
      </c>
      <c r="R13" s="4">
        <f>[25]Model!$C$3</f>
        <v>0.88569999999999993</v>
      </c>
      <c r="S13" s="4">
        <f>[25]Model!$C$5</f>
        <v>-0.37770000000000004</v>
      </c>
      <c r="T13" s="4">
        <f>[25]Model!$C$6</f>
        <v>-2.7471050887135787E-4</v>
      </c>
      <c r="U13" s="4">
        <f>[25]Model!$E$7</f>
        <v>-0.19428542238835569</v>
      </c>
      <c r="V13" s="27">
        <f>[25]Model!$G$7</f>
        <v>9.0828160338770995E-4</v>
      </c>
      <c r="W13" s="4">
        <f>[25]Model!$G$3</f>
        <v>1.9703780196814624E-2</v>
      </c>
      <c r="X13" s="5">
        <f>[25]Model!$A$3</f>
        <v>6553092000</v>
      </c>
      <c r="Y13" s="10" t="str" cm="1">
        <f t="array" ref="Y13">_FV(A13,"Industry")</f>
        <v>Software &amp; IT Services</v>
      </c>
      <c r="Z13" s="16" cm="1">
        <f t="array" ref="Z13">_FV(A13,"Year incorporated",TRUE)</f>
        <v>2014</v>
      </c>
      <c r="AA13" s="8" t="str" cm="1">
        <f t="array" ref="AA13">_FV(A13,"Description")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3" s="5" t="str" cm="1">
        <f t="array" ref="AB13">_FV(A13,"Currency")</f>
        <v>USD</v>
      </c>
    </row>
    <row r="14" spans="1:35" ht="49" customHeight="1">
      <c r="A14" s="32" t="e" vm="28">
        <v>#VALUE!</v>
      </c>
      <c r="B14" s="13" cm="1">
        <f t="array" ref="B14">_FV(A14,"Price")</f>
        <v>149.99</v>
      </c>
      <c r="C14" s="13">
        <f>[28]Model!$K$6</f>
        <v>78.302771411521988</v>
      </c>
      <c r="D14" s="4">
        <f>[28]Model!$K$7</f>
        <v>-0.47794672037121155</v>
      </c>
      <c r="E14" s="4">
        <f>[28]Model!$E$11</f>
        <v>0.69409764566847132</v>
      </c>
      <c r="F14" s="4">
        <f>[28]Model!$F$11</f>
        <v>0.33129427461163719</v>
      </c>
      <c r="G14" s="4">
        <f>[28]Model!$K$11</f>
        <v>0.32857655995757373</v>
      </c>
      <c r="H14" s="4">
        <f>[28]Model!$E$13</f>
        <v>0.17171460170483632</v>
      </c>
      <c r="I14" s="4">
        <f>[28]Model!$F$13</f>
        <v>-1.3163027720423495</v>
      </c>
      <c r="J14" s="4">
        <f>AVERAGE([28]Model!$G$13:$J$13)</f>
        <v>0.36791799342087339</v>
      </c>
      <c r="K14" s="4">
        <f>[28]Model!$E$15</f>
        <v>6.4659743766517295</v>
      </c>
      <c r="L14" s="4">
        <f>[28]Model!$F$15</f>
        <v>4.4610444950183847E-2</v>
      </c>
      <c r="M14" s="4">
        <f>[28]Model!$K$15</f>
        <v>0.41247726385538258</v>
      </c>
      <c r="N14" s="4">
        <f t="shared" si="0"/>
        <v>0.11927481140692582</v>
      </c>
      <c r="O14" s="26">
        <f>[28]Model!$A$6</f>
        <v>17.982436363636364</v>
      </c>
      <c r="P14" s="26">
        <f>[28]Model!$A$7</f>
        <v>196.23690476190475</v>
      </c>
      <c r="Q14" s="23">
        <f>[28]Model!$C$7</f>
        <v>1.0980411189099667E-2</v>
      </c>
      <c r="R14" s="4">
        <f>[28]Model!$C$3</f>
        <v>0.66269999999999996</v>
      </c>
      <c r="S14" s="4">
        <f>[28]Model!$C$5</f>
        <v>-0.35220000000000001</v>
      </c>
      <c r="T14" s="4">
        <f>[28]Model!$C$6</f>
        <v>0.25560583993580116</v>
      </c>
      <c r="U14" s="4">
        <f>[28]Model!$E$7</f>
        <v>-0.13463804532518664</v>
      </c>
      <c r="V14" s="27">
        <f>[28]Model!$G$7</f>
        <v>5.6028554457934698E-2</v>
      </c>
      <c r="W14" s="4">
        <f>[28]Model!$G$3</f>
        <v>3.2149299619989691E-2</v>
      </c>
      <c r="X14" s="5">
        <f>[28]Model!$A$3</f>
        <v>49451700000</v>
      </c>
      <c r="Y14" s="10" t="str" cm="1">
        <f t="array" ref="Y14">_FV(A14,"Industry")</f>
        <v>Software &amp; IT Services</v>
      </c>
      <c r="Z14" s="16" cm="1">
        <f t="array" ref="Z14">_FV(A14,"Year incorporated",TRUE)</f>
        <v>2012</v>
      </c>
      <c r="AA14" s="8" t="str" cm="1">
        <f t="array" ref="AA14">_FV(A14,"Description")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4" s="5" t="str" cm="1">
        <f t="array" ref="AB14">_FV(A14,"Currency")</f>
        <v>USD</v>
      </c>
    </row>
    <row r="15" spans="1:35" ht="49" customHeight="1">
      <c r="A15" s="32" t="e" vm="31">
        <v>#VALUE!</v>
      </c>
      <c r="B15" s="13" cm="1">
        <f t="array" ref="B15">_FV(A15,"Price")</f>
        <v>16.11</v>
      </c>
      <c r="C15" s="13">
        <f>[31]Model!$K$6</f>
        <v>14.895050130827917</v>
      </c>
      <c r="D15" s="4">
        <f>[31]Model!$K$7</f>
        <v>-7.5415882630172737E-2</v>
      </c>
      <c r="E15" s="4">
        <f>[31]Model!$E$11</f>
        <v>1.061430964018379</v>
      </c>
      <c r="F15" s="4">
        <f>[31]Model!$F$11</f>
        <v>0.43304143503111248</v>
      </c>
      <c r="G15" s="4">
        <f>[31]Model!$K$11</f>
        <v>0.34823071636643138</v>
      </c>
      <c r="H15" s="4">
        <f>[31]Model!$E$13</f>
        <v>0.39681520909181445</v>
      </c>
      <c r="I15" s="4">
        <f>[31]Model!$F$13</f>
        <v>-0.6989526721911492</v>
      </c>
      <c r="J15" s="4">
        <f>[31]Model!$K$13</f>
        <v>0.69972374450682717</v>
      </c>
      <c r="K15" s="4">
        <f>[31]Model!$E$15</f>
        <v>0.98561618504043258</v>
      </c>
      <c r="L15" s="4">
        <f>[31]Model!$F$15</f>
        <v>-0.64761612307258609</v>
      </c>
      <c r="M15" s="4">
        <f>[31]Model!$K$15</f>
        <v>0.17894841480040918</v>
      </c>
      <c r="N15" s="4">
        <f t="shared" si="0"/>
        <v>7.1686907570514227E-2</v>
      </c>
      <c r="O15" s="26">
        <f>[31]Model!$A$6</f>
        <v>7.8732330578512393</v>
      </c>
      <c r="P15" s="26" t="s">
        <v>595</v>
      </c>
      <c r="Q15" s="23">
        <f>[31]Model!$C$7</f>
        <v>-1.4695675650483089E-2</v>
      </c>
      <c r="R15" s="4">
        <f>[31]Model!$C$3</f>
        <v>0.67949999999999999</v>
      </c>
      <c r="S15" s="4">
        <f>[31]Model!$C$5</f>
        <v>-0.7419</v>
      </c>
      <c r="T15" s="4">
        <f>[31]Model!$C$6</f>
        <v>-0.23566620186062304</v>
      </c>
      <c r="U15" s="4">
        <f>[31]Model!$E$7</f>
        <v>-0.19354294739776087</v>
      </c>
      <c r="V15" s="27">
        <f>[31]Model!$G$7</f>
        <v>1.582816287982463E-2</v>
      </c>
      <c r="W15" s="4">
        <f>[31]Model!$G$3</f>
        <v>3.8856562110105408E-2</v>
      </c>
      <c r="X15" s="5">
        <f>[31]Model!$A$3</f>
        <v>4763306000</v>
      </c>
      <c r="Y15" s="10" t="str" cm="1">
        <f t="array" ref="Y15">_FV(A15,"Industry")</f>
        <v>Software &amp; IT Services</v>
      </c>
      <c r="Z15" s="16" cm="1">
        <f t="array" ref="Z15">_FV(A15,"Year incorporated",TRUE)</f>
        <v>2013</v>
      </c>
      <c r="AA15" s="8" t="str" cm="1">
        <f t="array" ref="AA15">_FV(A15,"Description")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15" s="5" t="str" cm="1">
        <f t="array" ref="AB15">_FV(A15,"Currency")</f>
        <v>USD</v>
      </c>
    </row>
    <row r="16" spans="1:35" ht="50" customHeight="1">
      <c r="A16" s="2" t="e" vm="49">
        <v>#VALUE!</v>
      </c>
      <c r="B16" s="13" cm="1">
        <f t="array" ref="B16">_FV(A16,"Price")</f>
        <v>219.96</v>
      </c>
      <c r="C16" s="13">
        <f>[48]Model!$K$6</f>
        <v>71.009489161974543</v>
      </c>
      <c r="D16" s="4">
        <f>[48]Model!$K$7</f>
        <v>-0.67717089851802803</v>
      </c>
      <c r="E16" s="4">
        <f>[48]Model!$E$11</f>
        <v>0.51351652639206291</v>
      </c>
      <c r="F16" s="4">
        <f>[48]Model!$F$11</f>
        <v>0.19231052515283209</v>
      </c>
      <c r="G16" s="4">
        <f>[48]Model!$K$11</f>
        <v>0.18230657158682942</v>
      </c>
      <c r="H16" s="4">
        <f>[48]Model!$E$15</f>
        <v>1.2799420184816088</v>
      </c>
      <c r="I16" s="4">
        <f>[48]Model!$F$15</f>
        <v>-0.12580465707700861</v>
      </c>
      <c r="J16" s="4">
        <f>[48]Model!$K$15</f>
        <v>0.18036066344792764</v>
      </c>
      <c r="K16" s="4">
        <f>[48]Model!$E$18</f>
        <v>1.0264897607285257</v>
      </c>
      <c r="L16" s="4">
        <f>[48]Model!$F$18</f>
        <v>9.4160452355638302E-3</v>
      </c>
      <c r="M16" s="4">
        <f>[48]Model!$K$18</f>
        <v>0.36993066006610098</v>
      </c>
      <c r="N16" s="4">
        <f t="shared" si="0"/>
        <v>7.4964023488705414E-2</v>
      </c>
      <c r="O16" s="26">
        <f>[48]Model!$A$6</f>
        <v>7.1991145704637178</v>
      </c>
      <c r="P16" s="26">
        <f>[48]Model!$A$7</f>
        <v>63.566872727272724</v>
      </c>
      <c r="Q16" s="23">
        <f>[48]Model!$C$7</f>
        <v>1.1155038444838906E-2</v>
      </c>
      <c r="R16" s="4">
        <f>[48]Model!$C$3</f>
        <v>0.21489999999999998</v>
      </c>
      <c r="S16" s="4">
        <f>[48]Model!$C$5</f>
        <v>0.12970000000000001</v>
      </c>
      <c r="T16" s="4">
        <f>[48]Model!$C$6</f>
        <v>8.8957827242948914E-2</v>
      </c>
      <c r="U16" s="4">
        <f>[48]Model!$E$7</f>
        <v>0.174536349127731</v>
      </c>
      <c r="V16" s="27">
        <f>[48]Model!$G$7</f>
        <v>4.4670576060710593E-2</v>
      </c>
      <c r="W16" s="4">
        <f>[48]Model!$G$3</f>
        <v>4.1919530131270123E-2</v>
      </c>
      <c r="X16" s="5">
        <f>[48]Model!$A$3</f>
        <v>699235600000</v>
      </c>
      <c r="Y16" s="10" t="str" cm="1">
        <f t="array" ref="Y16">_FV(A16,"Industry")</f>
        <v>Automobiles &amp; Auto Parts</v>
      </c>
      <c r="Z16" s="16" cm="1">
        <f t="array" ref="Z16">_FV(A16,"Year incorporated",TRUE)</f>
        <v>2003</v>
      </c>
      <c r="AA16" s="8" t="str" cm="1">
        <f t="array" ref="AA16">_FV(A16,"Description")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7" spans="1:35" ht="50" customHeight="1">
      <c r="A17" s="32" t="e" vm="68">
        <v>#VALUE!</v>
      </c>
      <c r="B17" s="13" cm="1">
        <f t="array" ref="B17">_FV(A17,"Price")</f>
        <v>26.49</v>
      </c>
      <c r="C17" s="13">
        <f>[69]Model!$K$6</f>
        <v>5.4487610510275877</v>
      </c>
      <c r="D17" s="4">
        <f>[69]Model!$K$7</f>
        <v>-0.79430875609559881</v>
      </c>
      <c r="E17" s="4">
        <f>[69]Model!$E$11</f>
        <v>0.4843294314246922</v>
      </c>
      <c r="F17" s="4">
        <f>[69]Model!$F$11</f>
        <v>0.29361904813453643</v>
      </c>
      <c r="G17" s="4">
        <f>[69]Model!$K$11</f>
        <v>0.21642698687784159</v>
      </c>
      <c r="H17" s="4">
        <f>[69]Model!$E$13</f>
        <v>-0.66134663341645883</v>
      </c>
      <c r="I17" s="4">
        <f>[69]Model!$F$13</f>
        <v>-8.3637702503681872</v>
      </c>
      <c r="J17" s="4">
        <f>[69]Model!$K$13</f>
        <v>0.33563797313797317</v>
      </c>
      <c r="K17" s="4">
        <f>[69]Model!$E$15</f>
        <v>2.3622369907273635</v>
      </c>
      <c r="L17" s="4">
        <f>[69]Model!$F$15</f>
        <v>-1.2734439088416134</v>
      </c>
      <c r="M17" s="4">
        <f>[69]Model!$K$15</f>
        <v>0.32862184660673871</v>
      </c>
      <c r="N17" s="4">
        <f t="shared" si="0"/>
        <v>2.5756916730179054E-2</v>
      </c>
      <c r="O17" s="26">
        <f>[69]Model!$A$6</f>
        <v>4.8596129707112974</v>
      </c>
      <c r="P17" s="26">
        <f>[69]Model!$A$7</f>
        <v>132.73685714285713</v>
      </c>
      <c r="Q17" s="23">
        <f>[69]Model!$C$7</f>
        <v>7.5337025565081501E-3</v>
      </c>
      <c r="R17" s="4">
        <f>[69]Model!$C$3</f>
        <v>0.26179999999999998</v>
      </c>
      <c r="S17" s="4">
        <f>[69]Model!$C$5</f>
        <v>0</v>
      </c>
      <c r="T17" s="4">
        <f>[69]Model!$C$6</f>
        <v>-0.14404705994778327</v>
      </c>
      <c r="U17" s="4">
        <f>[69]Model!$E$7</f>
        <v>2.0147557435932006E-2</v>
      </c>
      <c r="V17" s="27">
        <f>[69]Model!$G$7</f>
        <v>2.8997204480236971</v>
      </c>
      <c r="W17" s="4">
        <f>[69]Model!$G$3</f>
        <v>4.6136783185578123E-2</v>
      </c>
      <c r="X17" s="5">
        <f>[69]Model!$A$3</f>
        <v>4645790000</v>
      </c>
      <c r="Y17" s="10" t="str" cm="1">
        <f t="array" ref="Y17">_FV(A17,"Industry")</f>
        <v>Hotels &amp; Entertainment Services</v>
      </c>
      <c r="Z17" s="16" cm="1">
        <f t="array" ref="Z17">_FV(A17,"Year incorporated",TRUE)</f>
        <v>2021</v>
      </c>
      <c r="AA17" s="8" t="str" cm="1">
        <f t="array" ref="AA17">_FV(A17,"Description")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17" s="5" t="str" cm="1">
        <f t="array" ref="AB17">_FV(A17,"Currency")</f>
        <v>USD</v>
      </c>
      <c r="AC17" s="24"/>
      <c r="AD17" s="6"/>
      <c r="AI17" s="6"/>
    </row>
    <row r="18" spans="1:35" ht="50" customHeight="1">
      <c r="A18" s="32" t="e" vm="32">
        <v>#VALUE!</v>
      </c>
      <c r="B18" s="13" cm="1">
        <f t="array" ref="B18">_FV(A18,"Price")</f>
        <v>17.75</v>
      </c>
      <c r="C18" s="13">
        <f>[32]Model!$K$6</f>
        <v>8.9153759251085773</v>
      </c>
      <c r="D18" s="4">
        <f>[32]Model!$K$7</f>
        <v>-0.49772529999388293</v>
      </c>
      <c r="E18" s="4">
        <f>[32]Model!$E$11</f>
        <v>0.51069447022667736</v>
      </c>
      <c r="F18" s="4">
        <f>[32]Model!$F$11</f>
        <v>0.31411875537594036</v>
      </c>
      <c r="G18" s="4">
        <f>[32]Model!$K$11</f>
        <v>0.27613553762856552</v>
      </c>
      <c r="H18" s="4">
        <f>[32]Model!$E$13</f>
        <v>0.32015659230865712</v>
      </c>
      <c r="I18" s="4">
        <f>[32]Model!$F$13</f>
        <v>-1.0441939140560954</v>
      </c>
      <c r="J18" s="4">
        <f>[32]Model!$K$13</f>
        <v>0.74679404492848722</v>
      </c>
      <c r="K18" s="4">
        <f>[32]Model!$E$15</f>
        <v>0.48586416344561023</v>
      </c>
      <c r="L18" s="4">
        <f>[32]Model!$F$15</f>
        <v>-0.8141885614478428</v>
      </c>
      <c r="M18" s="4">
        <f>[32]Model!$K$15</f>
        <v>-9.7323308383744728E-2</v>
      </c>
      <c r="N18" s="4">
        <f t="shared" si="0"/>
        <v>-6.4812211206901277E-3</v>
      </c>
      <c r="O18" s="26">
        <f>[32]Model!$A$6</f>
        <v>6.9714077922077919</v>
      </c>
      <c r="P18" s="26" t="s">
        <v>595</v>
      </c>
      <c r="Q18" s="23">
        <f>[32]Model!$C$7</f>
        <v>-5.5886902792556762E-3</v>
      </c>
      <c r="R18" s="4">
        <f>[32]Model!$C$3</f>
        <v>0.67370000000000008</v>
      </c>
      <c r="S18" s="4">
        <f>[32]Model!$C$5</f>
        <v>-0.6987000000000001</v>
      </c>
      <c r="T18" s="4">
        <f>[32]Model!$C$6</f>
        <v>-0.26179960086844012</v>
      </c>
      <c r="U18" s="4">
        <f>[32]Model!$E$7</f>
        <v>-0.19382367311794038</v>
      </c>
      <c r="V18" s="27">
        <f>[32]Model!$G$7</f>
        <v>1.4649612680033517</v>
      </c>
      <c r="W18" s="4">
        <f>[32]Model!$G$3</f>
        <v>4.6047373947046277E-2</v>
      </c>
      <c r="X18" s="5">
        <f>[32]Model!$A$3</f>
        <v>5367984000</v>
      </c>
      <c r="Y18" s="10" t="str" cm="1">
        <f t="array" ref="Y18">_FV(A18,"Industry")</f>
        <v>Software &amp; IT Services</v>
      </c>
      <c r="Z18" s="16" cm="1">
        <f t="array" ref="Z18">_FV(A18,"Year incorporated",TRUE)</f>
        <v>2014</v>
      </c>
      <c r="AA18" s="8" t="str" cm="1">
        <f t="array" ref="AA18">_FV(A18,"Description")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18" s="5" t="str" cm="1">
        <f t="array" ref="AB18">_FV(A18,"Currency")</f>
        <v>USD</v>
      </c>
    </row>
    <row r="19" spans="1:35" ht="18">
      <c r="F19" s="4"/>
      <c r="S19" s="4"/>
    </row>
    <row r="20" spans="1:35" ht="18">
      <c r="F20" s="4"/>
      <c r="S20" s="4"/>
    </row>
    <row r="21" spans="1:35" ht="18">
      <c r="F21" s="4"/>
      <c r="S21" s="4"/>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S40" s="4"/>
    </row>
    <row r="41" spans="6:19" ht="18">
      <c r="S41" s="4"/>
    </row>
    <row r="42" spans="6:19" ht="18">
      <c r="S42" s="4"/>
    </row>
    <row r="43" spans="6:19" ht="18">
      <c r="S43" s="4"/>
    </row>
    <row r="44" spans="6:19" ht="18">
      <c r="S44" s="4"/>
    </row>
  </sheetData>
  <autoFilter ref="A1:X1" xr:uid="{FAB1ACF9-D4B9-FB4D-8299-9FC1FBDA430F}">
    <sortState xmlns:xlrd2="http://schemas.microsoft.com/office/spreadsheetml/2017/richdata2" ref="A2:X18">
      <sortCondition descending="1" ref="N1:N18"/>
    </sortState>
  </autoFilter>
  <conditionalFormatting sqref="F19:F26">
    <cfRule type="colorScale" priority="26746">
      <colorScale>
        <cfvo type="min"/>
        <cfvo type="max"/>
        <color rgb="FFFCFCFF"/>
        <color rgb="FF63BE7B"/>
      </colorScale>
    </cfRule>
  </conditionalFormatting>
  <conditionalFormatting sqref="F19:F39">
    <cfRule type="colorScale" priority="26748">
      <colorScale>
        <cfvo type="min"/>
        <cfvo type="max"/>
        <color rgb="FFFCFCFF"/>
        <color rgb="FF63BE7B"/>
      </colorScale>
    </cfRule>
  </conditionalFormatting>
  <conditionalFormatting sqref="F19:F20">
    <cfRule type="colorScale" priority="6209">
      <colorScale>
        <cfvo type="min"/>
        <cfvo type="max"/>
        <color rgb="FFFCFCFF"/>
        <color rgb="FF63BE7B"/>
      </colorScale>
    </cfRule>
  </conditionalFormatting>
  <conditionalFormatting sqref="F19:F21">
    <cfRule type="colorScale" priority="6106">
      <colorScale>
        <cfvo type="min"/>
        <cfvo type="max"/>
        <color rgb="FFFCFCFF"/>
        <color rgb="FF63BE7B"/>
      </colorScale>
    </cfRule>
  </conditionalFormatting>
  <conditionalFormatting sqref="F19">
    <cfRule type="colorScale" priority="6169">
      <colorScale>
        <cfvo type="min"/>
        <cfvo type="max"/>
        <color rgb="FFFCFCFF"/>
        <color rgb="FF63BE7B"/>
      </colorScale>
    </cfRule>
    <cfRule type="colorScale" priority="6170">
      <colorScale>
        <cfvo type="min"/>
        <cfvo type="max"/>
        <color rgb="FFFCFCFF"/>
        <color rgb="FF63BE7B"/>
      </colorScale>
    </cfRule>
    <cfRule type="colorScale" priority="6171">
      <colorScale>
        <cfvo type="min"/>
        <cfvo type="percentile" val="50"/>
        <cfvo type="max"/>
        <color rgb="FFF8696B"/>
        <color rgb="FFFFEB84"/>
        <color rgb="FF63BE7B"/>
      </colorScale>
    </cfRule>
    <cfRule type="colorScale" priority="6172">
      <colorScale>
        <cfvo type="min"/>
        <cfvo type="max"/>
        <color rgb="FFFCFCFF"/>
        <color rgb="FF63BE7B"/>
      </colorScale>
    </cfRule>
    <cfRule type="colorScale" priority="6173">
      <colorScale>
        <cfvo type="min"/>
        <cfvo type="max"/>
        <color rgb="FFFCFCFF"/>
        <color rgb="FF63BE7B"/>
      </colorScale>
    </cfRule>
    <cfRule type="colorScale" priority="6174">
      <colorScale>
        <cfvo type="min"/>
        <cfvo type="max"/>
        <color rgb="FFFCFCFF"/>
        <color rgb="FF63BE7B"/>
      </colorScale>
    </cfRule>
    <cfRule type="colorScale" priority="6175">
      <colorScale>
        <cfvo type="min"/>
        <cfvo type="max"/>
        <color rgb="FFFFEF9C"/>
        <color rgb="FF63BE7B"/>
      </colorScale>
    </cfRule>
  </conditionalFormatting>
  <conditionalFormatting sqref="F20">
    <cfRule type="colorScale" priority="6176">
      <colorScale>
        <cfvo type="min"/>
        <cfvo type="max"/>
        <color rgb="FFFCFCFF"/>
        <color rgb="FF63BE7B"/>
      </colorScale>
    </cfRule>
    <cfRule type="colorScale" priority="6177">
      <colorScale>
        <cfvo type="min"/>
        <cfvo type="max"/>
        <color rgb="FFFCFCFF"/>
        <color rgb="FF63BE7B"/>
      </colorScale>
    </cfRule>
    <cfRule type="colorScale" priority="6178">
      <colorScale>
        <cfvo type="min"/>
        <cfvo type="max"/>
        <color rgb="FFFCFCFF"/>
        <color rgb="FF63BE7B"/>
      </colorScale>
    </cfRule>
    <cfRule type="colorScale" priority="6179">
      <colorScale>
        <cfvo type="min"/>
        <cfvo type="max"/>
        <color rgb="FFFCFCFF"/>
        <color rgb="FF63BE7B"/>
      </colorScale>
    </cfRule>
    <cfRule type="colorScale" priority="6180">
      <colorScale>
        <cfvo type="min"/>
        <cfvo type="percentile" val="50"/>
        <cfvo type="max"/>
        <color rgb="FFF8696B"/>
        <color rgb="FFFFEB84"/>
        <color rgb="FF63BE7B"/>
      </colorScale>
    </cfRule>
    <cfRule type="colorScale" priority="6181">
      <colorScale>
        <cfvo type="min"/>
        <cfvo type="max"/>
        <color rgb="FFFFEF9C"/>
        <color rgb="FF63BE7B"/>
      </colorScale>
    </cfRule>
  </conditionalFormatting>
  <conditionalFormatting sqref="F21">
    <cfRule type="colorScale" priority="6182">
      <colorScale>
        <cfvo type="min"/>
        <cfvo type="max"/>
        <color rgb="FFFCFCFF"/>
        <color rgb="FF63BE7B"/>
      </colorScale>
    </cfRule>
    <cfRule type="colorScale" priority="6183">
      <colorScale>
        <cfvo type="min"/>
        <cfvo type="max"/>
        <color rgb="FFFCFCFF"/>
        <color rgb="FF63BE7B"/>
      </colorScale>
    </cfRule>
    <cfRule type="colorScale" priority="6184">
      <colorScale>
        <cfvo type="min"/>
        <cfvo type="max"/>
        <color rgb="FFFCFCFF"/>
        <color rgb="FF63BE7B"/>
      </colorScale>
    </cfRule>
    <cfRule type="colorScale" priority="6185">
      <colorScale>
        <cfvo type="min"/>
        <cfvo type="max"/>
        <color rgb="FFFCFCFF"/>
        <color rgb="FF63BE7B"/>
      </colorScale>
    </cfRule>
    <cfRule type="colorScale" priority="6186">
      <colorScale>
        <cfvo type="min"/>
        <cfvo type="percentile" val="50"/>
        <cfvo type="max"/>
        <color rgb="FFF8696B"/>
        <color rgb="FFFFEB84"/>
        <color rgb="FF63BE7B"/>
      </colorScale>
    </cfRule>
    <cfRule type="colorScale" priority="6187">
      <colorScale>
        <cfvo type="min"/>
        <cfvo type="max"/>
        <color rgb="FFFFEF9C"/>
        <color rgb="FF63BE7B"/>
      </colorScale>
    </cfRule>
  </conditionalFormatting>
  <conditionalFormatting sqref="F22">
    <cfRule type="colorScale" priority="6188">
      <colorScale>
        <cfvo type="min"/>
        <cfvo type="max"/>
        <color rgb="FFFCFCFF"/>
        <color rgb="FF63BE7B"/>
      </colorScale>
    </cfRule>
    <cfRule type="colorScale" priority="6189">
      <colorScale>
        <cfvo type="min"/>
        <cfvo type="max"/>
        <color rgb="FFFCFCFF"/>
        <color rgb="FF63BE7B"/>
      </colorScale>
    </cfRule>
    <cfRule type="colorScale" priority="6190">
      <colorScale>
        <cfvo type="min"/>
        <cfvo type="max"/>
        <color rgb="FFFCFCFF"/>
        <color rgb="FF63BE7B"/>
      </colorScale>
    </cfRule>
    <cfRule type="colorScale" priority="6191">
      <colorScale>
        <cfvo type="min"/>
        <cfvo type="percentile" val="50"/>
        <cfvo type="max"/>
        <color rgb="FFF8696B"/>
        <color rgb="FFFFEB84"/>
        <color rgb="FF63BE7B"/>
      </colorScale>
    </cfRule>
    <cfRule type="colorScale" priority="6192">
      <colorScale>
        <cfvo type="min"/>
        <cfvo type="max"/>
        <color rgb="FFFCFCFF"/>
        <color rgb="FF63BE7B"/>
      </colorScale>
    </cfRule>
    <cfRule type="colorScale" priority="6193">
      <colorScale>
        <cfvo type="min"/>
        <cfvo type="max"/>
        <color rgb="FFFFEF9C"/>
        <color rgb="FF63BE7B"/>
      </colorScale>
    </cfRule>
  </conditionalFormatting>
  <conditionalFormatting sqref="F22:F26">
    <cfRule type="colorScale" priority="6208">
      <colorScale>
        <cfvo type="min"/>
        <cfvo type="max"/>
        <color rgb="FFFCFCFF"/>
        <color rgb="FF63BE7B"/>
      </colorScale>
    </cfRule>
  </conditionalFormatting>
  <conditionalFormatting sqref="F23">
    <cfRule type="colorScale" priority="6194">
      <colorScale>
        <cfvo type="min"/>
        <cfvo type="max"/>
        <color rgb="FFFCFCFF"/>
        <color rgb="FF63BE7B"/>
      </colorScale>
    </cfRule>
    <cfRule type="colorScale" priority="6195">
      <colorScale>
        <cfvo type="min"/>
        <cfvo type="max"/>
        <color rgb="FFFCFCFF"/>
        <color rgb="FF63BE7B"/>
      </colorScale>
    </cfRule>
    <cfRule type="colorScale" priority="6196">
      <colorScale>
        <cfvo type="min"/>
        <cfvo type="percentile" val="50"/>
        <cfvo type="max"/>
        <color rgb="FFF8696B"/>
        <color rgb="FFFFEB84"/>
        <color rgb="FF63BE7B"/>
      </colorScale>
    </cfRule>
    <cfRule type="colorScale" priority="6197">
      <colorScale>
        <cfvo type="min"/>
        <cfvo type="max"/>
        <color rgb="FFFFEF9C"/>
        <color rgb="FF63BE7B"/>
      </colorScale>
    </cfRule>
  </conditionalFormatting>
  <conditionalFormatting sqref="F24">
    <cfRule type="colorScale" priority="6198">
      <colorScale>
        <cfvo type="min"/>
        <cfvo type="max"/>
        <color rgb="FFFCFCFF"/>
        <color rgb="FF63BE7B"/>
      </colorScale>
    </cfRule>
    <cfRule type="colorScale" priority="6199">
      <colorScale>
        <cfvo type="min"/>
        <cfvo type="max"/>
        <color rgb="FFFCFCFF"/>
        <color rgb="FF63BE7B"/>
      </colorScale>
    </cfRule>
    <cfRule type="colorScale" priority="6200">
      <colorScale>
        <cfvo type="min"/>
        <cfvo type="percentile" val="50"/>
        <cfvo type="max"/>
        <color rgb="FFF8696B"/>
        <color rgb="FFFFEB84"/>
        <color rgb="FF63BE7B"/>
      </colorScale>
    </cfRule>
    <cfRule type="colorScale" priority="6201">
      <colorScale>
        <cfvo type="min"/>
        <cfvo type="max"/>
        <color rgb="FFFFEF9C"/>
        <color rgb="FF63BE7B"/>
      </colorScale>
    </cfRule>
  </conditionalFormatting>
  <conditionalFormatting sqref="F25">
    <cfRule type="colorScale" priority="6202">
      <colorScale>
        <cfvo type="min"/>
        <cfvo type="max"/>
        <color rgb="FFFCFCFF"/>
        <color rgb="FF63BE7B"/>
      </colorScale>
    </cfRule>
    <cfRule type="colorScale" priority="6203">
      <colorScale>
        <cfvo type="min"/>
        <cfvo type="max"/>
        <color rgb="FFFCFCFF"/>
        <color rgb="FF63BE7B"/>
      </colorScale>
    </cfRule>
    <cfRule type="colorScale" priority="6204">
      <colorScale>
        <cfvo type="min"/>
        <cfvo type="percentile" val="50"/>
        <cfvo type="max"/>
        <color rgb="FFF8696B"/>
        <color rgb="FFFFEB84"/>
        <color rgb="FF63BE7B"/>
      </colorScale>
    </cfRule>
    <cfRule type="colorScale" priority="6205">
      <colorScale>
        <cfvo type="min"/>
        <cfvo type="max"/>
        <color rgb="FFFFEF9C"/>
        <color rgb="FF63BE7B"/>
      </colorScale>
    </cfRule>
  </conditionalFormatting>
  <conditionalFormatting sqref="F26">
    <cfRule type="colorScale" priority="6099">
      <colorScale>
        <cfvo type="min"/>
        <cfvo type="max"/>
        <color rgb="FFFCFCFF"/>
        <color rgb="FF63BE7B"/>
      </colorScale>
    </cfRule>
    <cfRule type="colorScale" priority="6100">
      <colorScale>
        <cfvo type="min"/>
        <cfvo type="max"/>
        <color rgb="FFFCFCFF"/>
        <color rgb="FF63BE7B"/>
      </colorScale>
    </cfRule>
    <cfRule type="colorScale" priority="6101">
      <colorScale>
        <cfvo type="min"/>
        <cfvo type="percentile" val="50"/>
        <cfvo type="max"/>
        <color rgb="FFF8696B"/>
        <color rgb="FFFFEB84"/>
        <color rgb="FF63BE7B"/>
      </colorScale>
    </cfRule>
    <cfRule type="colorScale" priority="6102">
      <colorScale>
        <cfvo type="min"/>
        <cfvo type="max"/>
        <color rgb="FFFFEF9C"/>
        <color rgb="FF63BE7B"/>
      </colorScale>
    </cfRule>
  </conditionalFormatting>
  <conditionalFormatting sqref="F27">
    <cfRule type="colorScale" priority="6076">
      <colorScale>
        <cfvo type="min"/>
        <cfvo type="max"/>
        <color rgb="FFFCFCFF"/>
        <color rgb="FF63BE7B"/>
      </colorScale>
    </cfRule>
    <cfRule type="colorScale" priority="6077">
      <colorScale>
        <cfvo type="min"/>
        <cfvo type="max"/>
        <color rgb="FFFCFCFF"/>
        <color rgb="FF63BE7B"/>
      </colorScale>
    </cfRule>
    <cfRule type="colorScale" priority="6078">
      <colorScale>
        <cfvo type="min"/>
        <cfvo type="percentile" val="50"/>
        <cfvo type="max"/>
        <color rgb="FFF8696B"/>
        <color rgb="FFFFEB84"/>
        <color rgb="FF63BE7B"/>
      </colorScale>
    </cfRule>
    <cfRule type="colorScale" priority="6079">
      <colorScale>
        <cfvo type="min"/>
        <cfvo type="max"/>
        <color rgb="FFFFEF9C"/>
        <color rgb="FF63BE7B"/>
      </colorScale>
    </cfRule>
  </conditionalFormatting>
  <conditionalFormatting sqref="F27:F29 F31:F36">
    <cfRule type="colorScale" priority="6074">
      <colorScale>
        <cfvo type="min"/>
        <cfvo type="max"/>
        <color rgb="FFFCFCFF"/>
        <color rgb="FF63BE7B"/>
      </colorScale>
    </cfRule>
  </conditionalFormatting>
  <conditionalFormatting sqref="F27:F29">
    <cfRule type="colorScale" priority="6096">
      <colorScale>
        <cfvo type="min"/>
        <cfvo type="max"/>
        <color rgb="FFFCFCFF"/>
        <color rgb="FF63BE7B"/>
      </colorScale>
    </cfRule>
  </conditionalFormatting>
  <conditionalFormatting sqref="F27:F36">
    <cfRule type="colorScale" priority="6097">
      <colorScale>
        <cfvo type="min"/>
        <cfvo type="max"/>
        <color rgb="FFFCFCFF"/>
        <color rgb="FF63BE7B"/>
      </colorScale>
    </cfRule>
  </conditionalFormatting>
  <conditionalFormatting sqref="F28">
    <cfRule type="colorScale" priority="6080">
      <colorScale>
        <cfvo type="min"/>
        <cfvo type="max"/>
        <color rgb="FFFCFCFF"/>
        <color rgb="FF63BE7B"/>
      </colorScale>
    </cfRule>
    <cfRule type="colorScale" priority="6081">
      <colorScale>
        <cfvo type="min"/>
        <cfvo type="max"/>
        <color rgb="FFFCFCFF"/>
        <color rgb="FF63BE7B"/>
      </colorScale>
    </cfRule>
    <cfRule type="colorScale" priority="6082">
      <colorScale>
        <cfvo type="min"/>
        <cfvo type="percentile" val="50"/>
        <cfvo type="max"/>
        <color rgb="FFF8696B"/>
        <color rgb="FFFFEB84"/>
        <color rgb="FF63BE7B"/>
      </colorScale>
    </cfRule>
    <cfRule type="colorScale" priority="6083">
      <colorScale>
        <cfvo type="min"/>
        <cfvo type="max"/>
        <color rgb="FFFFEF9C"/>
        <color rgb="FF63BE7B"/>
      </colorScale>
    </cfRule>
  </conditionalFormatting>
  <conditionalFormatting sqref="F29">
    <cfRule type="colorScale" priority="6084">
      <colorScale>
        <cfvo type="min"/>
        <cfvo type="max"/>
        <color rgb="FFFCFCFF"/>
        <color rgb="FF63BE7B"/>
      </colorScale>
    </cfRule>
    <cfRule type="colorScale" priority="6085">
      <colorScale>
        <cfvo type="min"/>
        <cfvo type="max"/>
        <color rgb="FFFCFCFF"/>
        <color rgb="FF63BE7B"/>
      </colorScale>
    </cfRule>
    <cfRule type="colorScale" priority="6086">
      <colorScale>
        <cfvo type="min"/>
        <cfvo type="percentile" val="50"/>
        <cfvo type="max"/>
        <color rgb="FFF8696B"/>
        <color rgb="FFFFEB84"/>
        <color rgb="FF63BE7B"/>
      </colorScale>
    </cfRule>
    <cfRule type="colorScale" priority="6087">
      <colorScale>
        <cfvo type="min"/>
        <cfvo type="max"/>
        <color rgb="FFFFEF9C"/>
        <color rgb="FF63BE7B"/>
      </colorScale>
    </cfRule>
  </conditionalFormatting>
  <conditionalFormatting sqref="F30">
    <cfRule type="colorScale" priority="6072">
      <colorScale>
        <cfvo type="min"/>
        <cfvo type="max"/>
        <color rgb="FFFCFCFF"/>
        <color rgb="FF63BE7B"/>
      </colorScale>
    </cfRule>
    <cfRule type="colorScale" priority="6073">
      <colorScale>
        <cfvo type="min"/>
        <cfvo type="max"/>
        <color rgb="FFFCFCFF"/>
        <color rgb="FF63BE7B"/>
      </colorScale>
    </cfRule>
    <cfRule type="colorScale" priority="6092">
      <colorScale>
        <cfvo type="min"/>
        <cfvo type="max"/>
        <color rgb="FFFCFCFF"/>
        <color rgb="FF63BE7B"/>
      </colorScale>
    </cfRule>
    <cfRule type="colorScale" priority="6093">
      <colorScale>
        <cfvo type="min"/>
        <cfvo type="max"/>
        <color rgb="FFFCFCFF"/>
        <color rgb="FF63BE7B"/>
      </colorScale>
    </cfRule>
    <cfRule type="colorScale" priority="6094">
      <colorScale>
        <cfvo type="min"/>
        <cfvo type="percentile" val="50"/>
        <cfvo type="max"/>
        <color rgb="FFF8696B"/>
        <color rgb="FFFFEB84"/>
        <color rgb="FF63BE7B"/>
      </colorScale>
    </cfRule>
    <cfRule type="colorScale" priority="6095">
      <colorScale>
        <cfvo type="min"/>
        <cfvo type="max"/>
        <color rgb="FFFFEF9C"/>
        <color rgb="FF63BE7B"/>
      </colorScale>
    </cfRule>
  </conditionalFormatting>
  <conditionalFormatting sqref="F31">
    <cfRule type="colorScale" priority="6088">
      <colorScale>
        <cfvo type="min"/>
        <cfvo type="max"/>
        <color rgb="FFFCFCFF"/>
        <color rgb="FF63BE7B"/>
      </colorScale>
    </cfRule>
    <cfRule type="colorScale" priority="6089">
      <colorScale>
        <cfvo type="min"/>
        <cfvo type="max"/>
        <color rgb="FFFCFCFF"/>
        <color rgb="FF63BE7B"/>
      </colorScale>
    </cfRule>
    <cfRule type="colorScale" priority="6090">
      <colorScale>
        <cfvo type="min"/>
        <cfvo type="percentile" val="50"/>
        <cfvo type="max"/>
        <color rgb="FFF8696B"/>
        <color rgb="FFFFEB84"/>
        <color rgb="FF63BE7B"/>
      </colorScale>
    </cfRule>
    <cfRule type="colorScale" priority="6091">
      <colorScale>
        <cfvo type="min"/>
        <cfvo type="max"/>
        <color rgb="FFFFEF9C"/>
        <color rgb="FF63BE7B"/>
      </colorScale>
    </cfRule>
  </conditionalFormatting>
  <conditionalFormatting sqref="F31:F36">
    <cfRule type="colorScale" priority="6075">
      <colorScale>
        <cfvo type="min"/>
        <cfvo type="max"/>
        <color rgb="FFFCFCFF"/>
        <color rgb="FF63BE7B"/>
      </colorScale>
    </cfRule>
  </conditionalFormatting>
  <conditionalFormatting sqref="F32:F36">
    <cfRule type="colorScale" priority="6068">
      <colorScale>
        <cfvo type="min"/>
        <cfvo type="max"/>
        <color rgb="FFFCFCFF"/>
        <color rgb="FF63BE7B"/>
      </colorScale>
    </cfRule>
    <cfRule type="colorScale" priority="6069">
      <colorScale>
        <cfvo type="min"/>
        <cfvo type="max"/>
        <color rgb="FFFCFCFF"/>
        <color rgb="FF63BE7B"/>
      </colorScale>
    </cfRule>
    <cfRule type="colorScale" priority="6070">
      <colorScale>
        <cfvo type="min"/>
        <cfvo type="percentile" val="50"/>
        <cfvo type="max"/>
        <color rgb="FFF8696B"/>
        <color rgb="FFFFEB84"/>
        <color rgb="FF63BE7B"/>
      </colorScale>
    </cfRule>
    <cfRule type="colorScale" priority="6071">
      <colorScale>
        <cfvo type="min"/>
        <cfvo type="max"/>
        <color rgb="FFFFEF9C"/>
        <color rgb="FF63BE7B"/>
      </colorScale>
    </cfRule>
  </conditionalFormatting>
  <conditionalFormatting sqref="F37:F38">
    <cfRule type="colorScale" priority="6062">
      <colorScale>
        <cfvo type="min"/>
        <cfvo type="max"/>
        <color rgb="FFFCFCFF"/>
        <color rgb="FF63BE7B"/>
      </colorScale>
    </cfRule>
    <cfRule type="colorScale" priority="6063">
      <colorScale>
        <cfvo type="min"/>
        <cfvo type="max"/>
        <color rgb="FFFCFCFF"/>
        <color rgb="FF63BE7B"/>
      </colorScale>
    </cfRule>
    <cfRule type="colorScale" priority="6064">
      <colorScale>
        <cfvo type="min"/>
        <cfvo type="percentile" val="50"/>
        <cfvo type="max"/>
        <color rgb="FFF8696B"/>
        <color rgb="FFFFEB84"/>
        <color rgb="FF63BE7B"/>
      </colorScale>
    </cfRule>
    <cfRule type="colorScale" priority="6065">
      <colorScale>
        <cfvo type="min"/>
        <cfvo type="max"/>
        <color rgb="FFFFEF9C"/>
        <color rgb="FF63BE7B"/>
      </colorScale>
    </cfRule>
  </conditionalFormatting>
  <conditionalFormatting sqref="F37:F39">
    <cfRule type="colorScale" priority="6061">
      <colorScale>
        <cfvo type="min"/>
        <cfvo type="max"/>
        <color rgb="FFFCFCFF"/>
        <color rgb="FF63BE7B"/>
      </colorScale>
    </cfRule>
    <cfRule type="colorScale" priority="6066">
      <colorScale>
        <cfvo type="min"/>
        <cfvo type="max"/>
        <color rgb="FFFCFCFF"/>
        <color rgb="FF63BE7B"/>
      </colorScale>
    </cfRule>
    <cfRule type="colorScale" priority="6067">
      <colorScale>
        <cfvo type="min"/>
        <cfvo type="max"/>
        <color rgb="FFFCFCFF"/>
        <color rgb="FF63BE7B"/>
      </colorScale>
    </cfRule>
  </conditionalFormatting>
  <conditionalFormatting sqref="F39">
    <cfRule type="colorScale" priority="6057">
      <colorScale>
        <cfvo type="min"/>
        <cfvo type="max"/>
        <color rgb="FFFCFCFF"/>
        <color rgb="FF63BE7B"/>
      </colorScale>
    </cfRule>
    <cfRule type="colorScale" priority="6058">
      <colorScale>
        <cfvo type="min"/>
        <cfvo type="max"/>
        <color rgb="FFFCFCFF"/>
        <color rgb="FF63BE7B"/>
      </colorScale>
    </cfRule>
    <cfRule type="colorScale" priority="6059">
      <colorScale>
        <cfvo type="min"/>
        <cfvo type="percentile" val="50"/>
        <cfvo type="max"/>
        <color rgb="FFF8696B"/>
        <color rgb="FFFFEB84"/>
        <color rgb="FF63BE7B"/>
      </colorScale>
    </cfRule>
    <cfRule type="colorScale" priority="6060">
      <colorScale>
        <cfvo type="min"/>
        <cfvo type="max"/>
        <color rgb="FFFFEF9C"/>
        <color rgb="FF63BE7B"/>
      </colorScale>
    </cfRule>
  </conditionalFormatting>
  <conditionalFormatting sqref="H1">
    <cfRule type="colorScale" priority="6751">
      <colorScale>
        <cfvo type="min"/>
        <cfvo type="percentile" val="50"/>
        <cfvo type="max"/>
        <color rgb="FFF8696B"/>
        <color rgb="FFFCFCFF"/>
        <color rgb="FF63BE7B"/>
      </colorScale>
    </cfRule>
  </conditionalFormatting>
  <conditionalFormatting sqref="H19:H1048576 H1">
    <cfRule type="colorScale" priority="6915">
      <colorScale>
        <cfvo type="min"/>
        <cfvo type="percentile" val="50"/>
        <cfvo type="max"/>
        <color rgb="FFF8696B"/>
        <color rgb="FFFCFCFF"/>
        <color rgb="FF5A8AC6"/>
      </colorScale>
    </cfRule>
  </conditionalFormatting>
  <conditionalFormatting sqref="D3">
    <cfRule type="colorScale" priority="5524">
      <colorScale>
        <cfvo type="min"/>
        <cfvo type="percentile" val="50"/>
        <cfvo type="max"/>
        <color rgb="FFF8696B"/>
        <color rgb="FFFCFCFF"/>
        <color rgb="FF63BE7B"/>
      </colorScale>
    </cfRule>
    <cfRule type="colorScale" priority="5529">
      <colorScale>
        <cfvo type="min"/>
        <cfvo type="percentile" val="50"/>
        <cfvo type="max"/>
        <color rgb="FFF8696B"/>
        <color rgb="FFFCFCFF"/>
        <color rgb="FF63BE7B"/>
      </colorScale>
    </cfRule>
  </conditionalFormatting>
  <conditionalFormatting sqref="D5">
    <cfRule type="colorScale" priority="5567">
      <colorScale>
        <cfvo type="min"/>
        <cfvo type="percentile" val="50"/>
        <cfvo type="max"/>
        <color rgb="FFF8696B"/>
        <color rgb="FFFCFCFF"/>
        <color rgb="FF63BE7B"/>
      </colorScale>
    </cfRule>
  </conditionalFormatting>
  <conditionalFormatting sqref="D6">
    <cfRule type="colorScale" priority="5066">
      <colorScale>
        <cfvo type="min"/>
        <cfvo type="percentile" val="50"/>
        <cfvo type="max"/>
        <color rgb="FFF8696B"/>
        <color rgb="FFFCFCFF"/>
        <color rgb="FF63BE7B"/>
      </colorScale>
    </cfRule>
    <cfRule type="colorScale" priority="5070">
      <colorScale>
        <cfvo type="min"/>
        <cfvo type="percentile" val="50"/>
        <cfvo type="max"/>
        <color rgb="FFF8696B"/>
        <color rgb="FFFCFCFF"/>
        <color rgb="FF63BE7B"/>
      </colorScale>
    </cfRule>
    <cfRule type="colorScale" priority="5075">
      <colorScale>
        <cfvo type="min"/>
        <cfvo type="percentile" val="50"/>
        <cfvo type="max"/>
        <color rgb="FFF8696B"/>
        <color rgb="FFFCFCFF"/>
        <color rgb="FF63BE7B"/>
      </colorScale>
    </cfRule>
    <cfRule type="colorScale" priority="5099">
      <colorScale>
        <cfvo type="min"/>
        <cfvo type="percentile" val="50"/>
        <cfvo type="max"/>
        <color rgb="FFF8696B"/>
        <color rgb="FFFCFCFF"/>
        <color rgb="FF63BE7B"/>
      </colorScale>
    </cfRule>
  </conditionalFormatting>
  <conditionalFormatting sqref="E3">
    <cfRule type="colorScale" priority="5523">
      <colorScale>
        <cfvo type="min"/>
        <cfvo type="max"/>
        <color rgb="FFFCFCFF"/>
        <color rgb="FF63BE7B"/>
      </colorScale>
    </cfRule>
    <cfRule type="colorScale" priority="5530">
      <colorScale>
        <cfvo type="min"/>
        <cfvo type="max"/>
        <color rgb="FFFCFCFF"/>
        <color rgb="FF63BE7B"/>
      </colorScale>
    </cfRule>
  </conditionalFormatting>
  <conditionalFormatting sqref="E5">
    <cfRule type="colorScale" priority="5568">
      <colorScale>
        <cfvo type="min"/>
        <cfvo type="max"/>
        <color rgb="FFFCFCFF"/>
        <color rgb="FF63BE7B"/>
      </colorScale>
    </cfRule>
    <cfRule type="colorScale" priority="5569">
      <colorScale>
        <cfvo type="min"/>
        <cfvo type="max"/>
        <color rgb="FFFCFCFF"/>
        <color rgb="FF63BE7B"/>
      </colorScale>
    </cfRule>
    <cfRule type="colorScale" priority="5570">
      <colorScale>
        <cfvo type="min"/>
        <cfvo type="max"/>
        <color rgb="FFFCFCFF"/>
        <color rgb="FF63BE7B"/>
      </colorScale>
    </cfRule>
  </conditionalFormatting>
  <conditionalFormatting sqref="E6">
    <cfRule type="colorScale" priority="5076">
      <colorScale>
        <cfvo type="min"/>
        <cfvo type="max"/>
        <color rgb="FFFCFCFF"/>
        <color rgb="FF63BE7B"/>
      </colorScale>
    </cfRule>
    <cfRule type="colorScale" priority="5100">
      <colorScale>
        <cfvo type="min"/>
        <cfvo type="max"/>
        <color rgb="FFFCFCFF"/>
        <color rgb="FF63BE7B"/>
      </colorScale>
    </cfRule>
    <cfRule type="colorScale" priority="5101">
      <colorScale>
        <cfvo type="min"/>
        <cfvo type="percentile" val="50"/>
        <cfvo type="max"/>
        <color rgb="FFF8696B"/>
        <color rgb="FFFCFCFF"/>
        <color rgb="FF63BE7B"/>
      </colorScale>
    </cfRule>
    <cfRule type="colorScale" priority="5102">
      <colorScale>
        <cfvo type="min"/>
        <cfvo type="max"/>
        <color rgb="FFFCFCFF"/>
        <color rgb="FF63BE7B"/>
      </colorScale>
    </cfRule>
    <cfRule type="colorScale" priority="5103">
      <colorScale>
        <cfvo type="min"/>
        <cfvo type="percentile" val="50"/>
        <cfvo type="max"/>
        <color rgb="FFF8696B"/>
        <color rgb="FFFCFCFF"/>
        <color rgb="FF63BE7B"/>
      </colorScale>
    </cfRule>
    <cfRule type="colorScale" priority="5104">
      <colorScale>
        <cfvo type="min"/>
        <cfvo type="max"/>
        <color rgb="FFFCFCFF"/>
        <color rgb="FF63BE7B"/>
      </colorScale>
    </cfRule>
  </conditionalFormatting>
  <conditionalFormatting sqref="F5">
    <cfRule type="colorScale" priority="5580">
      <colorScale>
        <cfvo type="min"/>
        <cfvo type="max"/>
        <color rgb="FFFCFCFF"/>
        <color rgb="FF63BE7B"/>
      </colorScale>
    </cfRule>
  </conditionalFormatting>
  <conditionalFormatting sqref="F5">
    <cfRule type="colorScale" priority="5575">
      <colorScale>
        <cfvo type="min"/>
        <cfvo type="max"/>
        <color rgb="FFFCFCFF"/>
        <color rgb="FF63BE7B"/>
      </colorScale>
    </cfRule>
    <cfRule type="colorScale" priority="5576">
      <colorScale>
        <cfvo type="min"/>
        <cfvo type="max"/>
        <color rgb="FFFCFCFF"/>
        <color rgb="FF63BE7B"/>
      </colorScale>
    </cfRule>
    <cfRule type="colorScale" priority="5577">
      <colorScale>
        <cfvo type="min"/>
        <cfvo type="percentile" val="50"/>
        <cfvo type="max"/>
        <color rgb="FFF8696B"/>
        <color rgb="FFFFEB84"/>
        <color rgb="FF63BE7B"/>
      </colorScale>
    </cfRule>
    <cfRule type="colorScale" priority="5578">
      <colorScale>
        <cfvo type="min"/>
        <cfvo type="max"/>
        <color rgb="FFFFEF9C"/>
        <color rgb="FF63BE7B"/>
      </colorScale>
    </cfRule>
    <cfRule type="colorScale" priority="5579">
      <colorScale>
        <cfvo type="min"/>
        <cfvo type="max"/>
        <color rgb="FFFCFCFF"/>
        <color rgb="FF63BE7B"/>
      </colorScale>
    </cfRule>
  </conditionalFormatting>
  <conditionalFormatting sqref="F6">
    <cfRule type="colorScale" priority="5081">
      <colorScale>
        <cfvo type="min"/>
        <cfvo type="max"/>
        <color rgb="FFFCFCFF"/>
        <color rgb="FF63BE7B"/>
      </colorScale>
    </cfRule>
    <cfRule type="colorScale" priority="5082">
      <colorScale>
        <cfvo type="min"/>
        <cfvo type="max"/>
        <color rgb="FFFCFCFF"/>
        <color rgb="FF63BE7B"/>
      </colorScale>
    </cfRule>
    <cfRule type="colorScale" priority="5113">
      <colorScale>
        <cfvo type="min"/>
        <cfvo type="max"/>
        <color rgb="FFFCFCFF"/>
        <color rgb="FF63BE7B"/>
      </colorScale>
    </cfRule>
    <cfRule type="colorScale" priority="5114">
      <colorScale>
        <cfvo type="min"/>
        <cfvo type="max"/>
        <color rgb="FFFCFCFF"/>
        <color rgb="FF63BE7B"/>
      </colorScale>
    </cfRule>
    <cfRule type="colorScale" priority="5115">
      <colorScale>
        <cfvo type="min"/>
        <cfvo type="percentile" val="50"/>
        <cfvo type="max"/>
        <color rgb="FFF8696B"/>
        <color rgb="FFFCFCFF"/>
        <color rgb="FF63BE7B"/>
      </colorScale>
    </cfRule>
    <cfRule type="colorScale" priority="5116">
      <colorScale>
        <cfvo type="min"/>
        <cfvo type="max"/>
        <color rgb="FFFCFCFF"/>
        <color rgb="FF63BE7B"/>
      </colorScale>
    </cfRule>
    <cfRule type="colorScale" priority="5117">
      <colorScale>
        <cfvo type="min"/>
        <cfvo type="percentile" val="50"/>
        <cfvo type="max"/>
        <color rgb="FFF8696B"/>
        <color rgb="FFFCFCFF"/>
        <color rgb="FF63BE7B"/>
      </colorScale>
    </cfRule>
    <cfRule type="colorScale" priority="5118">
      <colorScale>
        <cfvo type="min"/>
        <cfvo type="max"/>
        <color rgb="FFFCFCFF"/>
        <color rgb="FF63BE7B"/>
      </colorScale>
    </cfRule>
  </conditionalFormatting>
  <conditionalFormatting sqref="G5">
    <cfRule type="colorScale" priority="5583">
      <colorScale>
        <cfvo type="min"/>
        <cfvo type="max"/>
        <color rgb="FFFCFCFF"/>
        <color rgb="FF63BE7B"/>
      </colorScale>
    </cfRule>
    <cfRule type="colorScale" priority="5584">
      <colorScale>
        <cfvo type="min"/>
        <cfvo type="max"/>
        <color rgb="FFFCFCFF"/>
        <color rgb="FF63BE7B"/>
      </colorScale>
    </cfRule>
    <cfRule type="colorScale" priority="5585">
      <colorScale>
        <cfvo type="min"/>
        <cfvo type="max"/>
        <color rgb="FFFCFCFF"/>
        <color rgb="FF63BE7B"/>
      </colorScale>
    </cfRule>
  </conditionalFormatting>
  <conditionalFormatting sqref="G6">
    <cfRule type="colorScale" priority="5083">
      <colorScale>
        <cfvo type="min"/>
        <cfvo type="max"/>
        <color rgb="FFFCFCFF"/>
        <color rgb="FF63BE7B"/>
      </colorScale>
    </cfRule>
    <cfRule type="colorScale" priority="5084">
      <colorScale>
        <cfvo type="min"/>
        <cfvo type="max"/>
        <color rgb="FFFCFCFF"/>
        <color rgb="FF63BE7B"/>
      </colorScale>
    </cfRule>
    <cfRule type="colorScale" priority="5119">
      <colorScale>
        <cfvo type="min"/>
        <cfvo type="max"/>
        <color rgb="FFFCFCFF"/>
        <color rgb="FF63BE7B"/>
      </colorScale>
    </cfRule>
    <cfRule type="colorScale" priority="5120">
      <colorScale>
        <cfvo type="min"/>
        <cfvo type="max"/>
        <color rgb="FFFCFCFF"/>
        <color rgb="FF63BE7B"/>
      </colorScale>
    </cfRule>
    <cfRule type="colorScale" priority="5121">
      <colorScale>
        <cfvo type="min"/>
        <cfvo type="percentile" val="50"/>
        <cfvo type="max"/>
        <color rgb="FFF8696B"/>
        <color rgb="FFFCFCFF"/>
        <color rgb="FF63BE7B"/>
      </colorScale>
    </cfRule>
    <cfRule type="colorScale" priority="5122">
      <colorScale>
        <cfvo type="min"/>
        <cfvo type="percentile" val="50"/>
        <cfvo type="max"/>
        <color rgb="FFF8696B"/>
        <color rgb="FFFCFCFF"/>
        <color rgb="FF63BE7B"/>
      </colorScale>
    </cfRule>
    <cfRule type="colorScale" priority="5123">
      <colorScale>
        <cfvo type="min"/>
        <cfvo type="max"/>
        <color rgb="FFFCFCFF"/>
        <color rgb="FF63BE7B"/>
      </colorScale>
    </cfRule>
  </conditionalFormatting>
  <conditionalFormatting sqref="H3">
    <cfRule type="colorScale" priority="5521">
      <colorScale>
        <cfvo type="min"/>
        <cfvo type="percentile" val="50"/>
        <cfvo type="max"/>
        <color rgb="FFF8696B"/>
        <color rgb="FFFCFCFF"/>
        <color rgb="FF63BE7B"/>
      </colorScale>
    </cfRule>
    <cfRule type="colorScale" priority="5522">
      <colorScale>
        <cfvo type="min"/>
        <cfvo type="max"/>
        <color rgb="FFFCFCFF"/>
        <color rgb="FF63BE7B"/>
      </colorScale>
    </cfRule>
    <cfRule type="colorScale" priority="5532">
      <colorScale>
        <cfvo type="min"/>
        <cfvo type="max"/>
        <color rgb="FFFCFCFF"/>
        <color rgb="FF63BE7B"/>
      </colorScale>
    </cfRule>
  </conditionalFormatting>
  <conditionalFormatting sqref="H5">
    <cfRule type="colorScale" priority="5564">
      <colorScale>
        <cfvo type="min"/>
        <cfvo type="percentile" val="50"/>
        <cfvo type="max"/>
        <color rgb="FFF8696B"/>
        <color rgb="FFFCFCFF"/>
        <color rgb="FF5A8AC6"/>
      </colorScale>
    </cfRule>
  </conditionalFormatting>
  <conditionalFormatting sqref="H5">
    <cfRule type="colorScale" priority="5586">
      <colorScale>
        <cfvo type="min"/>
        <cfvo type="percentile" val="50"/>
        <cfvo type="max"/>
        <color rgb="FFF8696B"/>
        <color rgb="FFFCFCFF"/>
        <color rgb="FF63BE7B"/>
      </colorScale>
    </cfRule>
    <cfRule type="colorScale" priority="5587">
      <colorScale>
        <cfvo type="min"/>
        <cfvo type="max"/>
        <color rgb="FFFCFCFF"/>
        <color rgb="FF63BE7B"/>
      </colorScale>
    </cfRule>
    <cfRule type="colorScale" priority="5588">
      <colorScale>
        <cfvo type="min"/>
        <cfvo type="percentile" val="50"/>
        <cfvo type="max"/>
        <color rgb="FFF8696B"/>
        <color rgb="FFFCFCFF"/>
        <color rgb="FF63BE7B"/>
      </colorScale>
    </cfRule>
    <cfRule type="colorScale" priority="5589">
      <colorScale>
        <cfvo type="min"/>
        <cfvo type="max"/>
        <color rgb="FFFCFCFF"/>
        <color rgb="FF63BE7B"/>
      </colorScale>
    </cfRule>
    <cfRule type="colorScale" priority="5590">
      <colorScale>
        <cfvo type="min"/>
        <cfvo type="percentile" val="50"/>
        <cfvo type="max"/>
        <color rgb="FFF8696B"/>
        <color rgb="FFFCFCFF"/>
        <color rgb="FF63BE7B"/>
      </colorScale>
    </cfRule>
  </conditionalFormatting>
  <conditionalFormatting sqref="H6">
    <cfRule type="colorScale" priority="5069">
      <colorScale>
        <cfvo type="min"/>
        <cfvo type="percentile" val="50"/>
        <cfvo type="max"/>
        <color rgb="FFF8696B"/>
        <color rgb="FFFCFCFF"/>
        <color rgb="FF5A8AC6"/>
      </colorScale>
    </cfRule>
    <cfRule type="colorScale" priority="5085">
      <colorScale>
        <cfvo type="min"/>
        <cfvo type="percentile" val="50"/>
        <cfvo type="max"/>
        <color rgb="FFF8696B"/>
        <color rgb="FFFCFCFF"/>
        <color rgb="FF63BE7B"/>
      </colorScale>
    </cfRule>
    <cfRule type="colorScale" priority="5086">
      <colorScale>
        <cfvo type="min"/>
        <cfvo type="max"/>
        <color rgb="FFFCFCFF"/>
        <color rgb="FF63BE7B"/>
      </colorScale>
    </cfRule>
    <cfRule type="colorScale" priority="5087">
      <colorScale>
        <cfvo type="min"/>
        <cfvo type="percentile" val="50"/>
        <cfvo type="max"/>
        <color rgb="FFF8696B"/>
        <color rgb="FFFCFCFF"/>
        <color rgb="FF63BE7B"/>
      </colorScale>
    </cfRule>
    <cfRule type="colorScale" priority="5088">
      <colorScale>
        <cfvo type="min"/>
        <cfvo type="percentile" val="50"/>
        <cfvo type="max"/>
        <color rgb="FFF8696B"/>
        <color rgb="FFFCFCFF"/>
        <color rgb="FF63BE7B"/>
      </colorScale>
    </cfRule>
    <cfRule type="colorScale" priority="5089">
      <colorScale>
        <cfvo type="min"/>
        <cfvo type="max"/>
        <color rgb="FFFCFCFF"/>
        <color rgb="FF63BE7B"/>
      </colorScale>
    </cfRule>
    <cfRule type="colorScale" priority="5124">
      <colorScale>
        <cfvo type="min"/>
        <cfvo type="percentile" val="50"/>
        <cfvo type="max"/>
        <color rgb="FFF8696B"/>
        <color rgb="FFFCFCFF"/>
        <color rgb="FF63BE7B"/>
      </colorScale>
    </cfRule>
    <cfRule type="colorScale" priority="5125">
      <colorScale>
        <cfvo type="min"/>
        <cfvo type="max"/>
        <color rgb="FFFCFCFF"/>
        <color rgb="FF63BE7B"/>
      </colorScale>
    </cfRule>
    <cfRule type="colorScale" priority="5126">
      <colorScale>
        <cfvo type="min"/>
        <cfvo type="percentile" val="50"/>
        <cfvo type="max"/>
        <color rgb="FFF8696B"/>
        <color rgb="FFFCFCFF"/>
        <color rgb="FF63BE7B"/>
      </colorScale>
    </cfRule>
    <cfRule type="colorScale" priority="5127">
      <colorScale>
        <cfvo type="min"/>
        <cfvo type="max"/>
        <color rgb="FFFCFCFF"/>
        <color rgb="FF63BE7B"/>
      </colorScale>
    </cfRule>
  </conditionalFormatting>
  <conditionalFormatting sqref="I6">
    <cfRule type="colorScale" priority="5128">
      <colorScale>
        <cfvo type="min"/>
        <cfvo type="percentile" val="50"/>
        <cfvo type="max"/>
        <color rgb="FFF8696B"/>
        <color rgb="FFFCFCFF"/>
        <color rgb="FF63BE7B"/>
      </colorScale>
    </cfRule>
    <cfRule type="colorScale" priority="5129">
      <colorScale>
        <cfvo type="min"/>
        <cfvo type="max"/>
        <color rgb="FFFCFCFF"/>
        <color rgb="FF63BE7B"/>
      </colorScale>
    </cfRule>
    <cfRule type="colorScale" priority="5130">
      <colorScale>
        <cfvo type="min"/>
        <cfvo type="percentile" val="50"/>
        <cfvo type="max"/>
        <color rgb="FFF8696B"/>
        <color rgb="FFFCFCFF"/>
        <color rgb="FF63BE7B"/>
      </colorScale>
    </cfRule>
    <cfRule type="colorScale" priority="5131">
      <colorScale>
        <cfvo type="min"/>
        <cfvo type="max"/>
        <color rgb="FFFCFCFF"/>
        <color rgb="FF63BE7B"/>
      </colorScale>
    </cfRule>
  </conditionalFormatting>
  <conditionalFormatting sqref="I3">
    <cfRule type="colorScale" priority="5565">
      <colorScale>
        <cfvo type="min"/>
        <cfvo type="percentile" val="50"/>
        <cfvo type="max"/>
        <color rgb="FFF8696B"/>
        <color rgb="FFFCFCFF"/>
        <color rgb="FF63BE7B"/>
      </colorScale>
    </cfRule>
    <cfRule type="colorScale" priority="5566">
      <colorScale>
        <cfvo type="min"/>
        <cfvo type="max"/>
        <color rgb="FFFCFCFF"/>
        <color rgb="FF63BE7B"/>
      </colorScale>
    </cfRule>
  </conditionalFormatting>
  <conditionalFormatting sqref="I5">
    <cfRule type="colorScale" priority="5597">
      <colorScale>
        <cfvo type="min"/>
        <cfvo type="percentile" val="50"/>
        <cfvo type="max"/>
        <color rgb="FFF8696B"/>
        <color rgb="FFFCFCFF"/>
        <color rgb="FF63BE7B"/>
      </colorScale>
    </cfRule>
    <cfRule type="colorScale" priority="5598">
      <colorScale>
        <cfvo type="min"/>
        <cfvo type="max"/>
        <color rgb="FFFCFCFF"/>
        <color rgb="FF63BE7B"/>
      </colorScale>
    </cfRule>
    <cfRule type="colorScale" priority="5599">
      <colorScale>
        <cfvo type="min"/>
        <cfvo type="percentile" val="50"/>
        <cfvo type="max"/>
        <color rgb="FFF8696B"/>
        <color rgb="FFFCFCFF"/>
        <color rgb="FF63BE7B"/>
      </colorScale>
    </cfRule>
    <cfRule type="colorScale" priority="5600">
      <colorScale>
        <cfvo type="min"/>
        <cfvo type="percentile" val="50"/>
        <cfvo type="max"/>
        <color rgb="FFF8696B"/>
        <color rgb="FFFCFCFF"/>
        <color rgb="FF5A8AC6"/>
      </colorScale>
    </cfRule>
    <cfRule type="colorScale" priority="5601">
      <colorScale>
        <cfvo type="min"/>
        <cfvo type="percentile" val="50"/>
        <cfvo type="max"/>
        <color rgb="FFF8696B"/>
        <color rgb="FFFCFCFF"/>
        <color rgb="FF63BE7B"/>
      </colorScale>
    </cfRule>
    <cfRule type="colorScale" priority="5602">
      <colorScale>
        <cfvo type="min"/>
        <cfvo type="percentile" val="50"/>
        <cfvo type="max"/>
        <color rgb="FFF8696B"/>
        <color rgb="FFFCFCFF"/>
        <color rgb="FF63BE7B"/>
      </colorScale>
    </cfRule>
    <cfRule type="colorScale" priority="5603">
      <colorScale>
        <cfvo type="min"/>
        <cfvo type="max"/>
        <color rgb="FFFCFCFF"/>
        <color rgb="FF63BE7B"/>
      </colorScale>
    </cfRule>
    <cfRule type="colorScale" priority="5604">
      <colorScale>
        <cfvo type="min"/>
        <cfvo type="percentile" val="50"/>
        <cfvo type="max"/>
        <color rgb="FFF8696B"/>
        <color rgb="FFFCFCFF"/>
        <color rgb="FF63BE7B"/>
      </colorScale>
    </cfRule>
  </conditionalFormatting>
  <conditionalFormatting sqref="I6">
    <cfRule type="colorScale" priority="5090">
      <colorScale>
        <cfvo type="min"/>
        <cfvo type="percentile" val="50"/>
        <cfvo type="max"/>
        <color rgb="FFF8696B"/>
        <color rgb="FFFCFCFF"/>
        <color rgb="FF63BE7B"/>
      </colorScale>
    </cfRule>
    <cfRule type="colorScale" priority="5091">
      <colorScale>
        <cfvo type="min"/>
        <cfvo type="max"/>
        <color rgb="FFFCFCFF"/>
        <color rgb="FF63BE7B"/>
      </colorScale>
    </cfRule>
    <cfRule type="colorScale" priority="5134">
      <colorScale>
        <cfvo type="min"/>
        <cfvo type="percentile" val="50"/>
        <cfvo type="max"/>
        <color rgb="FFF8696B"/>
        <color rgb="FFFCFCFF"/>
        <color rgb="FF63BE7B"/>
      </colorScale>
    </cfRule>
    <cfRule type="colorScale" priority="5135">
      <colorScale>
        <cfvo type="min"/>
        <cfvo type="percentile" val="50"/>
        <cfvo type="max"/>
        <color rgb="FFF8696B"/>
        <color rgb="FFFCFCFF"/>
        <color rgb="FF5A8AC6"/>
      </colorScale>
    </cfRule>
    <cfRule type="colorScale" priority="5136">
      <colorScale>
        <cfvo type="min"/>
        <cfvo type="percentile" val="50"/>
        <cfvo type="max"/>
        <color rgb="FFF8696B"/>
        <color rgb="FFFCFCFF"/>
        <color rgb="FF63BE7B"/>
      </colorScale>
    </cfRule>
    <cfRule type="colorScale" priority="5137">
      <colorScale>
        <cfvo type="min"/>
        <cfvo type="percentile" val="50"/>
        <cfvo type="max"/>
        <color rgb="FFF8696B"/>
        <color rgb="FFFCFCFF"/>
        <color rgb="FF63BE7B"/>
      </colorScale>
    </cfRule>
    <cfRule type="colorScale" priority="5138">
      <colorScale>
        <cfvo type="min"/>
        <cfvo type="max"/>
        <color rgb="FFFCFCFF"/>
        <color rgb="FF63BE7B"/>
      </colorScale>
    </cfRule>
    <cfRule type="colorScale" priority="5139">
      <colorScale>
        <cfvo type="min"/>
        <cfvo type="percentile" val="50"/>
        <cfvo type="max"/>
        <color rgb="FFF8696B"/>
        <color rgb="FFFCFCFF"/>
        <color rgb="FF63BE7B"/>
      </colorScale>
    </cfRule>
  </conditionalFormatting>
  <conditionalFormatting sqref="I6">
    <cfRule type="colorScale" priority="5140">
      <colorScale>
        <cfvo type="min"/>
        <cfvo type="percentile" val="50"/>
        <cfvo type="max"/>
        <color rgb="FFF8696B"/>
        <color rgb="FFFCFCFF"/>
        <color rgb="FF63BE7B"/>
      </colorScale>
    </cfRule>
    <cfRule type="colorScale" priority="5141">
      <colorScale>
        <cfvo type="min"/>
        <cfvo type="max"/>
        <color rgb="FFFCFCFF"/>
        <color rgb="FF63BE7B"/>
      </colorScale>
    </cfRule>
  </conditionalFormatting>
  <conditionalFormatting sqref="K6">
    <cfRule type="colorScale" priority="5147">
      <colorScale>
        <cfvo type="min"/>
        <cfvo type="percentile" val="50"/>
        <cfvo type="max"/>
        <color rgb="FFF8696B"/>
        <color rgb="FFFCFCFF"/>
        <color rgb="FF63BE7B"/>
      </colorScale>
    </cfRule>
    <cfRule type="colorScale" priority="5148">
      <colorScale>
        <cfvo type="min"/>
        <cfvo type="max"/>
        <color rgb="FFFCFCFF"/>
        <color rgb="FF63BE7B"/>
      </colorScale>
    </cfRule>
    <cfRule type="colorScale" priority="5149">
      <colorScale>
        <cfvo type="min"/>
        <cfvo type="percentile" val="50"/>
        <cfvo type="max"/>
        <color rgb="FFF8696B"/>
        <color rgb="FFFCFCFF"/>
        <color rgb="FF63BE7B"/>
      </colorScale>
    </cfRule>
  </conditionalFormatting>
  <conditionalFormatting sqref="K5:L5">
    <cfRule type="colorScale" priority="5591">
      <colorScale>
        <cfvo type="min"/>
        <cfvo type="max"/>
        <color rgb="FFFCFCFF"/>
        <color rgb="FF63BE7B"/>
      </colorScale>
    </cfRule>
    <cfRule type="colorScale" priority="5592">
      <colorScale>
        <cfvo type="min"/>
        <cfvo type="max"/>
        <color rgb="FFFCFCFF"/>
        <color rgb="FF63BE7B"/>
      </colorScale>
    </cfRule>
    <cfRule type="colorScale" priority="5593">
      <colorScale>
        <cfvo type="min"/>
        <cfvo type="max"/>
        <color rgb="FFFCFCFF"/>
        <color rgb="FF63BE7B"/>
      </colorScale>
    </cfRule>
  </conditionalFormatting>
  <conditionalFormatting sqref="K6:L6">
    <cfRule type="colorScale" priority="5092">
      <colorScale>
        <cfvo type="min"/>
        <cfvo type="max"/>
        <color rgb="FFFCFCFF"/>
        <color rgb="FF63BE7B"/>
      </colorScale>
    </cfRule>
    <cfRule type="colorScale" priority="5150">
      <colorScale>
        <cfvo type="min"/>
        <cfvo type="max"/>
        <color rgb="FFFCFCFF"/>
        <color rgb="FF63BE7B"/>
      </colorScale>
    </cfRule>
    <cfRule type="colorScale" priority="5151">
      <colorScale>
        <cfvo type="min"/>
        <cfvo type="percentile" val="50"/>
        <cfvo type="max"/>
        <color rgb="FFF8696B"/>
        <color rgb="FFFCFCFF"/>
        <color rgb="FF63BE7B"/>
      </colorScale>
    </cfRule>
    <cfRule type="colorScale" priority="5152">
      <colorScale>
        <cfvo type="min"/>
        <cfvo type="max"/>
        <color rgb="FFFCFCFF"/>
        <color rgb="FF63BE7B"/>
      </colorScale>
    </cfRule>
  </conditionalFormatting>
  <conditionalFormatting sqref="L6">
    <cfRule type="colorScale" priority="5153">
      <colorScale>
        <cfvo type="min"/>
        <cfvo type="percentile" val="50"/>
        <cfvo type="max"/>
        <color rgb="FFF8696B"/>
        <color rgb="FFFCFCFF"/>
        <color rgb="FF63BE7B"/>
      </colorScale>
    </cfRule>
    <cfRule type="colorScale" priority="5154">
      <colorScale>
        <cfvo type="min"/>
        <cfvo type="max"/>
        <color rgb="FFFCFCFF"/>
        <color rgb="FF63BE7B"/>
      </colorScale>
    </cfRule>
    <cfRule type="colorScale" priority="5155">
      <colorScale>
        <cfvo type="min"/>
        <cfvo type="percentile" val="50"/>
        <cfvo type="max"/>
        <color rgb="FFF8696B"/>
        <color rgb="FFFCFCFF"/>
        <color rgb="FF63BE7B"/>
      </colorScale>
    </cfRule>
  </conditionalFormatting>
  <conditionalFormatting sqref="O3">
    <cfRule type="colorScale" priority="5520">
      <colorScale>
        <cfvo type="min"/>
        <cfvo type="percentile" val="50"/>
        <cfvo type="max"/>
        <color rgb="FF63BE7B"/>
        <color rgb="FFFCFCFF"/>
        <color rgb="FFF8696B"/>
      </colorScale>
    </cfRule>
    <cfRule type="colorScale" priority="5533">
      <colorScale>
        <cfvo type="min"/>
        <cfvo type="percentile" val="50"/>
        <cfvo type="max"/>
        <color rgb="FF63BE7B"/>
        <color rgb="FFFCFCFF"/>
        <color rgb="FFF8696B"/>
      </colorScale>
    </cfRule>
    <cfRule type="colorScale" priority="5534">
      <colorScale>
        <cfvo type="min"/>
        <cfvo type="percentile" val="50"/>
        <cfvo type="max"/>
        <color rgb="FF63BE7B"/>
        <color rgb="FFFCFCFF"/>
        <color rgb="FFF8696B"/>
      </colorScale>
    </cfRule>
    <cfRule type="colorScale" priority="5535">
      <colorScale>
        <cfvo type="min"/>
        <cfvo type="percentile" val="50"/>
        <cfvo type="max"/>
        <color rgb="FF63BE7B"/>
        <color rgb="FFFCFCFF"/>
        <color rgb="FFF8696B"/>
      </colorScale>
    </cfRule>
  </conditionalFormatting>
  <conditionalFormatting sqref="O6">
    <cfRule type="colorScale" priority="5067">
      <colorScale>
        <cfvo type="min"/>
        <cfvo type="percentile" val="50"/>
        <cfvo type="max"/>
        <color rgb="FF63BE7B"/>
        <color rgb="FFFCFCFF"/>
        <color rgb="FFF8696B"/>
      </colorScale>
    </cfRule>
    <cfRule type="colorScale" priority="5068">
      <colorScale>
        <cfvo type="min"/>
        <cfvo type="percentile" val="50"/>
        <cfvo type="max"/>
        <color rgb="FF63BE7B"/>
        <color rgb="FFFCFCFF"/>
        <color rgb="FFF8696B"/>
      </colorScale>
    </cfRule>
    <cfRule type="colorScale" priority="5094">
      <colorScale>
        <cfvo type="min"/>
        <cfvo type="percentile" val="50"/>
        <cfvo type="max"/>
        <color rgb="FF63BE7B"/>
        <color rgb="FFFCFCFF"/>
        <color rgb="FFF8696B"/>
      </colorScale>
    </cfRule>
    <cfRule type="colorScale" priority="5095">
      <colorScale>
        <cfvo type="min"/>
        <cfvo type="percentile" val="50"/>
        <cfvo type="max"/>
        <color rgb="FF63BE7B"/>
        <color rgb="FFFCFCFF"/>
        <color rgb="FFF8696B"/>
      </colorScale>
    </cfRule>
    <cfRule type="colorScale" priority="5179">
      <colorScale>
        <cfvo type="min"/>
        <cfvo type="percentile" val="50"/>
        <cfvo type="max"/>
        <color rgb="FF63BE7B"/>
        <color rgb="FFFCFCFF"/>
        <color rgb="FFF8696B"/>
      </colorScale>
    </cfRule>
    <cfRule type="colorScale" priority="5180">
      <colorScale>
        <cfvo type="min"/>
        <cfvo type="percentile" val="50"/>
        <cfvo type="max"/>
        <color rgb="FF63BE7B"/>
        <color rgb="FFFCFCFF"/>
        <color rgb="FFF8696B"/>
      </colorScale>
    </cfRule>
  </conditionalFormatting>
  <conditionalFormatting sqref="P3">
    <cfRule type="colorScale" priority="5519">
      <colorScale>
        <cfvo type="min"/>
        <cfvo type="percentile" val="50"/>
        <cfvo type="max"/>
        <color rgb="FF63BE7B"/>
        <color rgb="FFFCFCFF"/>
        <color rgb="FFF8696B"/>
      </colorScale>
    </cfRule>
    <cfRule type="colorScale" priority="5536">
      <colorScale>
        <cfvo type="min"/>
        <cfvo type="percentile" val="50"/>
        <cfvo type="max"/>
        <color rgb="FF63BE7B"/>
        <color rgb="FFFCFCFF"/>
        <color rgb="FFF8696B"/>
      </colorScale>
    </cfRule>
    <cfRule type="colorScale" priority="5537">
      <colorScale>
        <cfvo type="min"/>
        <cfvo type="percentile" val="50"/>
        <cfvo type="max"/>
        <color rgb="FF63BE7B"/>
        <color rgb="FFFCFCFF"/>
        <color rgb="FFF8696B"/>
      </colorScale>
    </cfRule>
    <cfRule type="colorScale" priority="5538">
      <colorScale>
        <cfvo type="min"/>
        <cfvo type="percentile" val="50"/>
        <cfvo type="max"/>
        <color rgb="FF63BE7B"/>
        <color rgb="FFFCFCFF"/>
        <color rgb="FFF8696B"/>
      </colorScale>
    </cfRule>
  </conditionalFormatting>
  <conditionalFormatting sqref="P6">
    <cfRule type="colorScale" priority="5181">
      <colorScale>
        <cfvo type="min"/>
        <cfvo type="percentile" val="50"/>
        <cfvo type="max"/>
        <color rgb="FF63BE7B"/>
        <color rgb="FFFCFCFF"/>
        <color rgb="FFF8696B"/>
      </colorScale>
    </cfRule>
    <cfRule type="colorScale" priority="5182">
      <colorScale>
        <cfvo type="min"/>
        <cfvo type="percentile" val="50"/>
        <cfvo type="max"/>
        <color rgb="FF63BE7B"/>
        <color rgb="FFFCFCFF"/>
        <color rgb="FFF8696B"/>
      </colorScale>
    </cfRule>
    <cfRule type="colorScale" priority="5183">
      <colorScale>
        <cfvo type="min"/>
        <cfvo type="max"/>
        <color rgb="FFFCFCFF"/>
        <color rgb="FFF8696B"/>
      </colorScale>
    </cfRule>
    <cfRule type="colorScale" priority="5184">
      <colorScale>
        <cfvo type="min"/>
        <cfvo type="percentile" val="50"/>
        <cfvo type="max"/>
        <color rgb="FF63BE7B"/>
        <color rgb="FFFCFCFF"/>
        <color rgb="FFF8696B"/>
      </colorScale>
    </cfRule>
    <cfRule type="colorScale" priority="5185">
      <colorScale>
        <cfvo type="min"/>
        <cfvo type="percentile" val="50"/>
        <cfvo type="max"/>
        <color rgb="FF63BE7B"/>
        <color rgb="FFFCFCFF"/>
        <color rgb="FFF8696B"/>
      </colorScale>
    </cfRule>
  </conditionalFormatting>
  <conditionalFormatting sqref="Q3">
    <cfRule type="colorScale" priority="5517">
      <colorScale>
        <cfvo type="min"/>
        <cfvo type="percentile" val="50"/>
        <cfvo type="max"/>
        <color rgb="FFF8696B"/>
        <color rgb="FFFCFCFF"/>
        <color rgb="FF63BE7B"/>
      </colorScale>
    </cfRule>
    <cfRule type="colorScale" priority="5518">
      <colorScale>
        <cfvo type="min"/>
        <cfvo type="max"/>
        <color rgb="FFFFEF9C"/>
        <color rgb="FF63BE7B"/>
      </colorScale>
    </cfRule>
    <cfRule type="colorScale" priority="5539">
      <colorScale>
        <cfvo type="min"/>
        <cfvo type="max"/>
        <color rgb="FFFFEF9C"/>
        <color rgb="FF63BE7B"/>
      </colorScale>
    </cfRule>
    <cfRule type="colorScale" priority="5540">
      <colorScale>
        <cfvo type="min"/>
        <cfvo type="percentile" val="50"/>
        <cfvo type="max"/>
        <color rgb="FFF8696B"/>
        <color rgb="FFFCFCFF"/>
        <color rgb="FF63BE7B"/>
      </colorScale>
    </cfRule>
  </conditionalFormatting>
  <conditionalFormatting sqref="Q6">
    <cfRule type="colorScale" priority="5096">
      <colorScale>
        <cfvo type="min"/>
        <cfvo type="max"/>
        <color rgb="FFFFEF9C"/>
        <color rgb="FF63BE7B"/>
      </colorScale>
    </cfRule>
    <cfRule type="colorScale" priority="5186">
      <colorScale>
        <cfvo type="min"/>
        <cfvo type="percentile" val="50"/>
        <cfvo type="max"/>
        <color rgb="FFF8696B"/>
        <color rgb="FFFCFCFF"/>
        <color rgb="FF63BE7B"/>
      </colorScale>
    </cfRule>
    <cfRule type="colorScale" priority="5187">
      <colorScale>
        <cfvo type="min"/>
        <cfvo type="max"/>
        <color rgb="FFFFEF9C"/>
        <color rgb="FF63BE7B"/>
      </colorScale>
    </cfRule>
    <cfRule type="colorScale" priority="5188">
      <colorScale>
        <cfvo type="min"/>
        <cfvo type="max"/>
        <color rgb="FFFCFCFF"/>
        <color rgb="FF63BE7B"/>
      </colorScale>
    </cfRule>
    <cfRule type="colorScale" priority="5189">
      <colorScale>
        <cfvo type="min"/>
        <cfvo type="max"/>
        <color rgb="FFFCFCFF"/>
        <color rgb="FF63BE7B"/>
      </colorScale>
    </cfRule>
    <cfRule type="colorScale" priority="5190">
      <colorScale>
        <cfvo type="min"/>
        <cfvo type="percentile" val="50"/>
        <cfvo type="max"/>
        <color rgb="FFF8696B"/>
        <color rgb="FFFCFCFF"/>
        <color rgb="FF63BE7B"/>
      </colorScale>
    </cfRule>
    <cfRule type="colorScale" priority="5191">
      <colorScale>
        <cfvo type="min"/>
        <cfvo type="percentile" val="50"/>
        <cfvo type="max"/>
        <color rgb="FFF8696B"/>
        <color rgb="FFFCFCFF"/>
        <color rgb="FF63BE7B"/>
      </colorScale>
    </cfRule>
    <cfRule type="colorScale" priority="5192">
      <colorScale>
        <cfvo type="min"/>
        <cfvo type="max"/>
        <color rgb="FFFCFCFF"/>
        <color rgb="FF63BE7B"/>
      </colorScale>
    </cfRule>
    <cfRule type="colorScale" priority="5193">
      <colorScale>
        <cfvo type="min"/>
        <cfvo type="percentile" val="50"/>
        <cfvo type="max"/>
        <color rgb="FFF8696B"/>
        <color rgb="FFFCFCFF"/>
        <color rgb="FF63BE7B"/>
      </colorScale>
    </cfRule>
  </conditionalFormatting>
  <conditionalFormatting sqref="Q3:U3 W3">
    <cfRule type="colorScale" priority="5525">
      <colorScale>
        <cfvo type="min"/>
        <cfvo type="max"/>
        <color rgb="FFFFEF9C"/>
        <color rgb="FF63BE7B"/>
      </colorScale>
    </cfRule>
    <cfRule type="colorScale" priority="5526">
      <colorScale>
        <cfvo type="min"/>
        <cfvo type="max"/>
        <color rgb="FFFFEF9C"/>
        <color rgb="FF63BE7B"/>
      </colorScale>
    </cfRule>
    <cfRule type="colorScale" priority="5527">
      <colorScale>
        <cfvo type="min"/>
        <cfvo type="max"/>
        <color rgb="FFFFEF9C"/>
        <color rgb="FF63BE7B"/>
      </colorScale>
    </cfRule>
  </conditionalFormatting>
  <conditionalFormatting sqref="Q4:U4 W4">
    <cfRule type="colorScale" priority="5548">
      <colorScale>
        <cfvo type="min"/>
        <cfvo type="max"/>
        <color rgb="FFFFEF9C"/>
        <color rgb="FF63BE7B"/>
      </colorScale>
    </cfRule>
  </conditionalFormatting>
  <conditionalFormatting sqref="Q5:U5 W5">
    <cfRule type="colorScale" priority="5498">
      <colorScale>
        <cfvo type="min"/>
        <cfvo type="max"/>
        <color rgb="FFFFEF9C"/>
        <color rgb="FF63BE7B"/>
      </colorScale>
    </cfRule>
  </conditionalFormatting>
  <conditionalFormatting sqref="Q6:W6">
    <cfRule type="colorScale" priority="5071">
      <colorScale>
        <cfvo type="min"/>
        <cfvo type="max"/>
        <color rgb="FFFFEF9C"/>
        <color rgb="FF63BE7B"/>
      </colorScale>
    </cfRule>
    <cfRule type="colorScale" priority="5072">
      <colorScale>
        <cfvo type="min"/>
        <cfvo type="max"/>
        <color rgb="FFFFEF9C"/>
        <color rgb="FF63BE7B"/>
      </colorScale>
    </cfRule>
    <cfRule type="colorScale" priority="5073">
      <colorScale>
        <cfvo type="min"/>
        <cfvo type="max"/>
        <color rgb="FFFFEF9C"/>
        <color rgb="FF63BE7B"/>
      </colorScale>
    </cfRule>
  </conditionalFormatting>
  <conditionalFormatting sqref="R6">
    <cfRule type="colorScale" priority="5194">
      <colorScale>
        <cfvo type="min"/>
        <cfvo type="max"/>
        <color rgb="FFFCFCFF"/>
        <color rgb="FF63BE7B"/>
      </colorScale>
    </cfRule>
    <cfRule type="colorScale" priority="5195">
      <colorScale>
        <cfvo type="min"/>
        <cfvo type="percentile" val="50"/>
        <cfvo type="max"/>
        <color rgb="FFF8696B"/>
        <color rgb="FFFCFCFF"/>
        <color rgb="FF63BE7B"/>
      </colorScale>
    </cfRule>
    <cfRule type="colorScale" priority="5196">
      <colorScale>
        <cfvo type="min"/>
        <cfvo type="max"/>
        <color rgb="FFFCFCFF"/>
        <color rgb="FF63BE7B"/>
      </colorScale>
    </cfRule>
  </conditionalFormatting>
  <conditionalFormatting sqref="R3:S3">
    <cfRule type="colorScale" priority="5516">
      <colorScale>
        <cfvo type="min"/>
        <cfvo type="max"/>
        <color rgb="FFFCFCFF"/>
        <color rgb="FF63BE7B"/>
      </colorScale>
    </cfRule>
    <cfRule type="colorScale" priority="5541">
      <colorScale>
        <cfvo type="min"/>
        <cfvo type="max"/>
        <color rgb="FFFFEF9C"/>
        <color rgb="FF63BE7B"/>
      </colorScale>
    </cfRule>
    <cfRule type="colorScale" priority="5542">
      <colorScale>
        <cfvo type="min"/>
        <cfvo type="max"/>
        <color rgb="FFFCFCFF"/>
        <color rgb="FF63BE7B"/>
      </colorScale>
    </cfRule>
  </conditionalFormatting>
  <conditionalFormatting sqref="R6:S6">
    <cfRule type="colorScale" priority="5097">
      <colorScale>
        <cfvo type="min"/>
        <cfvo type="max"/>
        <color rgb="FFFFEF9C"/>
        <color rgb="FF63BE7B"/>
      </colorScale>
    </cfRule>
    <cfRule type="colorScale" priority="5197">
      <colorScale>
        <cfvo type="min"/>
        <cfvo type="percentile" val="50"/>
        <cfvo type="max"/>
        <color rgb="FFF8696B"/>
        <color rgb="FFFCFCFF"/>
        <color rgb="FF63BE7B"/>
      </colorScale>
    </cfRule>
    <cfRule type="colorScale" priority="5198">
      <colorScale>
        <cfvo type="min"/>
        <cfvo type="max"/>
        <color rgb="FFFCFCFF"/>
        <color rgb="FF63BE7B"/>
      </colorScale>
    </cfRule>
    <cfRule type="colorScale" priority="5199">
      <colorScale>
        <cfvo type="min"/>
        <cfvo type="max"/>
        <color rgb="FFFCFCFF"/>
        <color rgb="FF63BE7B"/>
      </colorScale>
    </cfRule>
    <cfRule type="colorScale" priority="5200">
      <colorScale>
        <cfvo type="min"/>
        <cfvo type="percentile" val="50"/>
        <cfvo type="max"/>
        <color rgb="FFF8696B"/>
        <color rgb="FFFCFCFF"/>
        <color rgb="FF63BE7B"/>
      </colorScale>
    </cfRule>
    <cfRule type="colorScale" priority="5201">
      <colorScale>
        <cfvo type="min"/>
        <cfvo type="max"/>
        <color rgb="FFFCFCFF"/>
        <color rgb="FF63BE7B"/>
      </colorScale>
    </cfRule>
  </conditionalFormatting>
  <conditionalFormatting sqref="S6">
    <cfRule type="colorScale" priority="5202">
      <colorScale>
        <cfvo type="min"/>
        <cfvo type="max"/>
        <color rgb="FFFCFCFF"/>
        <color rgb="FF63BE7B"/>
      </colorScale>
    </cfRule>
    <cfRule type="colorScale" priority="5203">
      <colorScale>
        <cfvo type="min"/>
        <cfvo type="percentile" val="50"/>
        <cfvo type="max"/>
        <color rgb="FFF8696B"/>
        <color rgb="FFFCFCFF"/>
        <color rgb="FF63BE7B"/>
      </colorScale>
    </cfRule>
    <cfRule type="colorScale" priority="5204">
      <colorScale>
        <cfvo type="min"/>
        <cfvo type="max"/>
        <color rgb="FFFCFCFF"/>
        <color rgb="FF63BE7B"/>
      </colorScale>
    </cfRule>
  </conditionalFormatting>
  <conditionalFormatting sqref="T3">
    <cfRule type="colorScale" priority="5515">
      <colorScale>
        <cfvo type="min"/>
        <cfvo type="max"/>
        <color rgb="FFFCFCFF"/>
        <color rgb="FF63BE7B"/>
      </colorScale>
    </cfRule>
    <cfRule type="colorScale" priority="5543">
      <colorScale>
        <cfvo type="min"/>
        <cfvo type="max"/>
        <color rgb="FFFFEF9C"/>
        <color rgb="FF63BE7B"/>
      </colorScale>
    </cfRule>
    <cfRule type="colorScale" priority="5544">
      <colorScale>
        <cfvo type="min"/>
        <cfvo type="max"/>
        <color rgb="FFFCFCFF"/>
        <color rgb="FF63BE7B"/>
      </colorScale>
    </cfRule>
  </conditionalFormatting>
  <conditionalFormatting sqref="T6">
    <cfRule type="colorScale" priority="5098">
      <colorScale>
        <cfvo type="min"/>
        <cfvo type="max"/>
        <color rgb="FFFFEF9C"/>
        <color rgb="FF63BE7B"/>
      </colorScale>
    </cfRule>
    <cfRule type="colorScale" priority="5205">
      <colorScale>
        <cfvo type="min"/>
        <cfvo type="percentile" val="50"/>
        <cfvo type="max"/>
        <color rgb="FFF8696B"/>
        <color rgb="FFFCFCFF"/>
        <color rgb="FF63BE7B"/>
      </colorScale>
    </cfRule>
    <cfRule type="colorScale" priority="5206">
      <colorScale>
        <cfvo type="min"/>
        <cfvo type="max"/>
        <color rgb="FFFCFCFF"/>
        <color rgb="FF63BE7B"/>
      </colorScale>
    </cfRule>
    <cfRule type="colorScale" priority="5207">
      <colorScale>
        <cfvo type="min"/>
        <cfvo type="max"/>
        <color rgb="FFFCFCFF"/>
        <color rgb="FF63BE7B"/>
      </colorScale>
    </cfRule>
    <cfRule type="colorScale" priority="5208">
      <colorScale>
        <cfvo type="min"/>
        <cfvo type="max"/>
        <color rgb="FFFCFCFF"/>
        <color rgb="FF63BE7B"/>
      </colorScale>
    </cfRule>
    <cfRule type="colorScale" priority="5209">
      <colorScale>
        <cfvo type="min"/>
        <cfvo type="max"/>
        <color rgb="FFFCFCFF"/>
        <color rgb="FF63BE7B"/>
      </colorScale>
    </cfRule>
    <cfRule type="colorScale" priority="5210">
      <colorScale>
        <cfvo type="min"/>
        <cfvo type="percentile" val="50"/>
        <cfvo type="max"/>
        <color rgb="FFF8696B"/>
        <color rgb="FFFCFCFF"/>
        <color rgb="FF63BE7B"/>
      </colorScale>
    </cfRule>
    <cfRule type="colorScale" priority="5211">
      <colorScale>
        <cfvo type="min"/>
        <cfvo type="max"/>
        <color rgb="FFFCFCFF"/>
        <color rgb="FF63BE7B"/>
      </colorScale>
    </cfRule>
  </conditionalFormatting>
  <conditionalFormatting sqref="U4 W4">
    <cfRule type="colorScale" priority="5550">
      <colorScale>
        <cfvo type="min"/>
        <cfvo type="max"/>
        <color rgb="FFFFEF9C"/>
        <color rgb="FF63BE7B"/>
      </colorScale>
    </cfRule>
    <cfRule type="colorScale" priority="5551">
      <colorScale>
        <cfvo type="min"/>
        <cfvo type="max"/>
        <color rgb="FFFFEF9C"/>
        <color rgb="FF63BE7B"/>
      </colorScale>
    </cfRule>
  </conditionalFormatting>
  <conditionalFormatting sqref="U3">
    <cfRule type="colorScale" priority="5514">
      <colorScale>
        <cfvo type="min"/>
        <cfvo type="max"/>
        <color rgb="FFFCFCFF"/>
        <color rgb="FF63BE7B"/>
      </colorScale>
    </cfRule>
    <cfRule type="colorScale" priority="5545">
      <colorScale>
        <cfvo type="min"/>
        <cfvo type="max"/>
        <color rgb="FFFCFCFF"/>
        <color rgb="FF63BE7B"/>
      </colorScale>
    </cfRule>
  </conditionalFormatting>
  <conditionalFormatting sqref="U6">
    <cfRule type="colorScale" priority="5212">
      <colorScale>
        <cfvo type="min"/>
        <cfvo type="percentile" val="50"/>
        <cfvo type="max"/>
        <color rgb="FFF8696B"/>
        <color rgb="FFFCFCFF"/>
        <color rgb="FF63BE7B"/>
      </colorScale>
    </cfRule>
    <cfRule type="colorScale" priority="5213">
      <colorScale>
        <cfvo type="min"/>
        <cfvo type="max"/>
        <color rgb="FFFCFCFF"/>
        <color rgb="FF63BE7B"/>
      </colorScale>
    </cfRule>
    <cfRule type="colorScale" priority="5214">
      <colorScale>
        <cfvo type="min"/>
        <cfvo type="max"/>
        <color rgb="FFFCFCFF"/>
        <color rgb="FF63BE7B"/>
      </colorScale>
    </cfRule>
    <cfRule type="colorScale" priority="5215">
      <colorScale>
        <cfvo type="min"/>
        <cfvo type="percentile" val="50"/>
        <cfvo type="max"/>
        <color rgb="FFF8696B"/>
        <color rgb="FFFCFCFF"/>
        <color rgb="FF63BE7B"/>
      </colorScale>
    </cfRule>
    <cfRule type="colorScale" priority="5216">
      <colorScale>
        <cfvo type="min"/>
        <cfvo type="max"/>
        <color rgb="FFFCFCFF"/>
        <color rgb="FF63BE7B"/>
      </colorScale>
    </cfRule>
  </conditionalFormatting>
  <conditionalFormatting sqref="U6:W6">
    <cfRule type="colorScale" priority="5074">
      <colorScale>
        <cfvo type="min"/>
        <cfvo type="max"/>
        <color rgb="FFFFEF9C"/>
        <color rgb="FF63BE7B"/>
      </colorScale>
    </cfRule>
    <cfRule type="colorScale" priority="5219">
      <colorScale>
        <cfvo type="min"/>
        <cfvo type="max"/>
        <color rgb="FFFFEF9C"/>
        <color rgb="FF63BE7B"/>
      </colorScale>
    </cfRule>
  </conditionalFormatting>
  <conditionalFormatting sqref="V3">
    <cfRule type="colorScale" priority="5403">
      <colorScale>
        <cfvo type="min"/>
        <cfvo type="max"/>
        <color rgb="FFFFEF9C"/>
        <color rgb="FF63BE7B"/>
      </colorScale>
    </cfRule>
  </conditionalFormatting>
  <conditionalFormatting sqref="V4">
    <cfRule type="colorScale" priority="5404">
      <colorScale>
        <cfvo type="min"/>
        <cfvo type="max"/>
        <color rgb="FFFFEF9C"/>
        <color rgb="FF63BE7B"/>
      </colorScale>
    </cfRule>
    <cfRule type="colorScale" priority="5405">
      <colorScale>
        <cfvo type="min"/>
        <cfvo type="max"/>
        <color rgb="FFFFEF9C"/>
        <color rgb="FF63BE7B"/>
      </colorScale>
    </cfRule>
  </conditionalFormatting>
  <conditionalFormatting sqref="V5">
    <cfRule type="colorScale" priority="5424">
      <colorScale>
        <cfvo type="min"/>
        <cfvo type="max"/>
        <color rgb="FFFFEF9C"/>
        <color rgb="FF63BE7B"/>
      </colorScale>
    </cfRule>
    <cfRule type="colorScale" priority="5425">
      <colorScale>
        <cfvo type="min"/>
        <cfvo type="percentile" val="50"/>
        <cfvo type="max"/>
        <color rgb="FFF8696B"/>
        <color rgb="FFFFEB84"/>
        <color rgb="FF63BE7B"/>
      </colorScale>
    </cfRule>
  </conditionalFormatting>
  <conditionalFormatting sqref="V6">
    <cfRule type="colorScale" priority="5217">
      <colorScale>
        <cfvo type="min"/>
        <cfvo type="max"/>
        <color rgb="FFFFEF9C"/>
        <color rgb="FF63BE7B"/>
      </colorScale>
    </cfRule>
    <cfRule type="colorScale" priority="5218">
      <colorScale>
        <cfvo type="min"/>
        <cfvo type="max"/>
        <color rgb="FFFFEF9C"/>
        <color rgb="FF63BE7B"/>
      </colorScale>
    </cfRule>
    <cfRule type="colorScale" priority="5220">
      <colorScale>
        <cfvo type="min"/>
        <cfvo type="percentile" val="50"/>
        <cfvo type="max"/>
        <color rgb="FF63BE7B"/>
        <color rgb="FFFCFCFF"/>
        <color rgb="FFF8696B"/>
      </colorScale>
    </cfRule>
    <cfRule type="colorScale" priority="5221">
      <colorScale>
        <cfvo type="min"/>
        <cfvo type="percentile" val="50"/>
        <cfvo type="max"/>
        <color rgb="FF63BE7B"/>
        <color rgb="FFFCFCFF"/>
        <color rgb="FFF8696B"/>
      </colorScale>
    </cfRule>
    <cfRule type="colorScale" priority="5222">
      <colorScale>
        <cfvo type="min"/>
        <cfvo type="max"/>
        <color rgb="FF63BE7B"/>
        <color rgb="FFFCFCFF"/>
      </colorScale>
    </cfRule>
    <cfRule type="colorScale" priority="5223">
      <colorScale>
        <cfvo type="min"/>
        <cfvo type="percentile" val="50"/>
        <cfvo type="max"/>
        <color rgb="FF63BE7B"/>
        <color rgb="FFFCFCFF"/>
        <color rgb="FFF8696B"/>
      </colorScale>
    </cfRule>
    <cfRule type="colorScale" priority="5224">
      <colorScale>
        <cfvo type="min"/>
        <cfvo type="percentile" val="50"/>
        <cfvo type="max"/>
        <color rgb="FF63BE7B"/>
        <color rgb="FFFCFCFF"/>
        <color rgb="FFF8696B"/>
      </colorScale>
    </cfRule>
    <cfRule type="colorScale" priority="5225">
      <colorScale>
        <cfvo type="min"/>
        <cfvo type="max"/>
        <color rgb="FFFFEF9C"/>
        <color rgb="FF63BE7B"/>
      </colorScale>
    </cfRule>
  </conditionalFormatting>
  <conditionalFormatting sqref="U3 W3">
    <cfRule type="colorScale" priority="5528">
      <colorScale>
        <cfvo type="min"/>
        <cfvo type="max"/>
        <color rgb="FFFFEF9C"/>
        <color rgb="FF63BE7B"/>
      </colorScale>
    </cfRule>
  </conditionalFormatting>
  <conditionalFormatting sqref="W3">
    <cfRule type="colorScale" priority="5513">
      <colorScale>
        <cfvo type="min"/>
        <cfvo type="percentile" val="50"/>
        <cfvo type="max"/>
        <color rgb="FF63BE7B"/>
        <color rgb="FFFCFCFF"/>
        <color rgb="FFF8696B"/>
      </colorScale>
    </cfRule>
    <cfRule type="colorScale" priority="5546">
      <colorScale>
        <cfvo type="min"/>
        <cfvo type="percentile" val="50"/>
        <cfvo type="max"/>
        <color rgb="FF63BE7B"/>
        <color rgb="FFFCFCFF"/>
        <color rgb="FFF8696B"/>
      </colorScale>
    </cfRule>
    <cfRule type="colorScale" priority="5547">
      <colorScale>
        <cfvo type="min"/>
        <cfvo type="max"/>
        <color rgb="FF63BE7B"/>
        <color rgb="FFFCFCFF"/>
      </colorScale>
    </cfRule>
  </conditionalFormatting>
  <conditionalFormatting sqref="W5 U5">
    <cfRule type="colorScale" priority="5499">
      <colorScale>
        <cfvo type="min"/>
        <cfvo type="max"/>
        <color rgb="FFFFEF9C"/>
        <color rgb="FF63BE7B"/>
      </colorScale>
    </cfRule>
    <cfRule type="colorScale" priority="5500">
      <colorScale>
        <cfvo type="min"/>
        <cfvo type="max"/>
        <color rgb="FFFFEF9C"/>
        <color rgb="FF63BE7B"/>
      </colorScale>
    </cfRule>
    <cfRule type="colorScale" priority="5501">
      <colorScale>
        <cfvo type="min"/>
        <cfvo type="max"/>
        <color rgb="FFFFEF9C"/>
        <color rgb="FF63BE7B"/>
      </colorScale>
    </cfRule>
  </conditionalFormatting>
  <conditionalFormatting sqref="W6">
    <cfRule type="colorScale" priority="5226">
      <colorScale>
        <cfvo type="min"/>
        <cfvo type="percentile" val="50"/>
        <cfvo type="max"/>
        <color rgb="FF63BE7B"/>
        <color rgb="FFFCFCFF"/>
        <color rgb="FFF8696B"/>
      </colorScale>
    </cfRule>
    <cfRule type="colorScale" priority="5227">
      <colorScale>
        <cfvo type="min"/>
        <cfvo type="max"/>
        <color rgb="FF63BE7B"/>
        <color rgb="FFFCFCFF"/>
      </colorScale>
    </cfRule>
    <cfRule type="colorScale" priority="5228">
      <colorScale>
        <cfvo type="min"/>
        <cfvo type="percentile" val="50"/>
        <cfvo type="max"/>
        <color rgb="FF63BE7B"/>
        <color rgb="FFFCFCFF"/>
        <color rgb="FFF8696B"/>
      </colorScale>
    </cfRule>
    <cfRule type="colorScale" priority="5229">
      <colorScale>
        <cfvo type="min"/>
        <cfvo type="percentile" val="50"/>
        <cfvo type="max"/>
        <color rgb="FF63BE7B"/>
        <color rgb="FFFCFCFF"/>
        <color rgb="FFF8696B"/>
      </colorScale>
    </cfRule>
  </conditionalFormatting>
  <conditionalFormatting sqref="E7:E10">
    <cfRule type="colorScale" priority="4404">
      <colorScale>
        <cfvo type="min"/>
        <cfvo type="max"/>
        <color rgb="FFFCFCFF"/>
        <color rgb="FF63BE7B"/>
      </colorScale>
    </cfRule>
  </conditionalFormatting>
  <conditionalFormatting sqref="F7:F10">
    <cfRule type="colorScale" priority="4406">
      <colorScale>
        <cfvo type="min"/>
        <cfvo type="max"/>
        <color rgb="FFFCFCFF"/>
        <color rgb="FF63BE7B"/>
      </colorScale>
    </cfRule>
  </conditionalFormatting>
  <conditionalFormatting sqref="G7:G10">
    <cfRule type="colorScale" priority="4408">
      <colorScale>
        <cfvo type="min"/>
        <cfvo type="max"/>
        <color rgb="FFFCFCFF"/>
        <color rgb="FF63BE7B"/>
      </colorScale>
    </cfRule>
  </conditionalFormatting>
  <conditionalFormatting sqref="H7:H10">
    <cfRule type="colorScale" priority="4410">
      <colorScale>
        <cfvo type="min"/>
        <cfvo type="max"/>
        <color rgb="FFFCFCFF"/>
        <color rgb="FF63BE7B"/>
      </colorScale>
    </cfRule>
  </conditionalFormatting>
  <conditionalFormatting sqref="K7:L10">
    <cfRule type="colorScale" priority="4412">
      <colorScale>
        <cfvo type="min"/>
        <cfvo type="max"/>
        <color rgb="FFFCFCFF"/>
        <color rgb="FF63BE7B"/>
      </colorScale>
    </cfRule>
  </conditionalFormatting>
  <conditionalFormatting sqref="O7">
    <cfRule type="colorScale" priority="4331">
      <colorScale>
        <cfvo type="min"/>
        <cfvo type="percentile" val="50"/>
        <cfvo type="max"/>
        <color rgb="FF63BE7B"/>
        <color rgb="FFFCFCFF"/>
        <color rgb="FFF8696B"/>
      </colorScale>
    </cfRule>
  </conditionalFormatting>
  <conditionalFormatting sqref="O7:O10">
    <cfRule type="colorScale" priority="4416">
      <colorScale>
        <cfvo type="min"/>
        <cfvo type="percentile" val="50"/>
        <cfvo type="max"/>
        <color rgb="FF63BE7B"/>
        <color rgb="FFFCFCFF"/>
        <color rgb="FFF8696B"/>
      </colorScale>
    </cfRule>
  </conditionalFormatting>
  <conditionalFormatting sqref="O8">
    <cfRule type="colorScale" priority="4329">
      <colorScale>
        <cfvo type="min"/>
        <cfvo type="percentile" val="50"/>
        <cfvo type="max"/>
        <color rgb="FF63BE7B"/>
        <color rgb="FFFCFCFF"/>
        <color rgb="FFF8696B"/>
      </colorScale>
    </cfRule>
    <cfRule type="colorScale" priority="4330">
      <colorScale>
        <cfvo type="min"/>
        <cfvo type="percentile" val="50"/>
        <cfvo type="max"/>
        <color rgb="FF63BE7B"/>
        <color rgb="FFFCFCFF"/>
        <color rgb="FFF8696B"/>
      </colorScale>
    </cfRule>
  </conditionalFormatting>
  <conditionalFormatting sqref="O9">
    <cfRule type="colorScale" priority="4326">
      <colorScale>
        <cfvo type="min"/>
        <cfvo type="percentile" val="50"/>
        <cfvo type="max"/>
        <color rgb="FF63BE7B"/>
        <color rgb="FFFCFCFF"/>
        <color rgb="FFF8696B"/>
      </colorScale>
    </cfRule>
    <cfRule type="colorScale" priority="4327">
      <colorScale>
        <cfvo type="min"/>
        <cfvo type="percentile" val="50"/>
        <cfvo type="max"/>
        <color rgb="FF63BE7B"/>
        <color rgb="FFFCFCFF"/>
        <color rgb="FFF8696B"/>
      </colorScale>
    </cfRule>
  </conditionalFormatting>
  <conditionalFormatting sqref="O10">
    <cfRule type="colorScale" priority="4332">
      <colorScale>
        <cfvo type="min"/>
        <cfvo type="percentile" val="50"/>
        <cfvo type="max"/>
        <color rgb="FF63BE7B"/>
        <color rgb="FFFCFCFF"/>
        <color rgb="FFF8696B"/>
      </colorScale>
    </cfRule>
  </conditionalFormatting>
  <conditionalFormatting sqref="O11">
    <cfRule type="colorScale" priority="4289">
      <colorScale>
        <cfvo type="min"/>
        <cfvo type="percentile" val="50"/>
        <cfvo type="max"/>
        <color rgb="FF63BE7B"/>
        <color rgb="FFFCFCFF"/>
        <color rgb="FFF8696B"/>
      </colorScale>
    </cfRule>
    <cfRule type="colorScale" priority="4290">
      <colorScale>
        <cfvo type="min"/>
        <cfvo type="percentile" val="50"/>
        <cfvo type="max"/>
        <color rgb="FF63BE7B"/>
        <color rgb="FFFCFCFF"/>
        <color rgb="FFF8696B"/>
      </colorScale>
    </cfRule>
  </conditionalFormatting>
  <conditionalFormatting sqref="O12">
    <cfRule type="colorScale" priority="4261">
      <colorScale>
        <cfvo type="min"/>
        <cfvo type="percentile" val="50"/>
        <cfvo type="max"/>
        <color rgb="FF63BE7B"/>
        <color rgb="FFFCFCFF"/>
        <color rgb="FFF8696B"/>
      </colorScale>
    </cfRule>
    <cfRule type="colorScale" priority="4263">
      <colorScale>
        <cfvo type="min"/>
        <cfvo type="percentile" val="50"/>
        <cfvo type="max"/>
        <color rgb="FF63BE7B"/>
        <color rgb="FFFCFCFF"/>
        <color rgb="FFF8696B"/>
      </colorScale>
    </cfRule>
    <cfRule type="colorScale" priority="4264">
      <colorScale>
        <cfvo type="min"/>
        <cfvo type="percentile" val="50"/>
        <cfvo type="max"/>
        <color rgb="FF63BE7B"/>
        <color rgb="FFFCFCFF"/>
        <color rgb="FFF8696B"/>
      </colorScale>
    </cfRule>
  </conditionalFormatting>
  <conditionalFormatting sqref="Q7:Q10">
    <cfRule type="colorScale" priority="4418">
      <colorScale>
        <cfvo type="min"/>
        <cfvo type="max"/>
        <color rgb="FFFFEF9C"/>
        <color rgb="FF63BE7B"/>
      </colorScale>
    </cfRule>
  </conditionalFormatting>
  <conditionalFormatting sqref="Q11:S11">
    <cfRule type="colorScale" priority="4291">
      <colorScale>
        <cfvo type="min"/>
        <cfvo type="max"/>
        <color rgb="FFFFEF9C"/>
        <color rgb="FF63BE7B"/>
      </colorScale>
    </cfRule>
    <cfRule type="colorScale" priority="4292">
      <colorScale>
        <cfvo type="min"/>
        <cfvo type="max"/>
        <color rgb="FFFFEF9C"/>
        <color rgb="FF63BE7B"/>
      </colorScale>
    </cfRule>
  </conditionalFormatting>
  <conditionalFormatting sqref="Q12:S12">
    <cfRule type="colorScale" priority="4258">
      <colorScale>
        <cfvo type="min"/>
        <cfvo type="max"/>
        <color rgb="FFFFEF9C"/>
        <color rgb="FF63BE7B"/>
      </colorScale>
    </cfRule>
    <cfRule type="colorScale" priority="4260">
      <colorScale>
        <cfvo type="min"/>
        <cfvo type="max"/>
        <color rgb="FFFFEF9C"/>
        <color rgb="FF63BE7B"/>
      </colorScale>
    </cfRule>
    <cfRule type="colorScale" priority="4262">
      <colorScale>
        <cfvo type="min"/>
        <cfvo type="max"/>
        <color rgb="FFFFEF9C"/>
        <color rgb="FF63BE7B"/>
      </colorScale>
    </cfRule>
    <cfRule type="colorScale" priority="4265">
      <colorScale>
        <cfvo type="min"/>
        <cfvo type="max"/>
        <color rgb="FFFFEF9C"/>
        <color rgb="FF63BE7B"/>
      </colorScale>
    </cfRule>
  </conditionalFormatting>
  <conditionalFormatting sqref="W14">
    <cfRule type="colorScale" priority="4518">
      <colorScale>
        <cfvo type="min"/>
        <cfvo type="max"/>
        <color rgb="FFFFEF9C"/>
        <color rgb="FF63BE7B"/>
      </colorScale>
    </cfRule>
  </conditionalFormatting>
  <conditionalFormatting sqref="Q7:W7">
    <cfRule type="colorScale" priority="4476">
      <colorScale>
        <cfvo type="min"/>
        <cfvo type="max"/>
        <color rgb="FFFFEF9C"/>
        <color rgb="FF63BE7B"/>
      </colorScale>
    </cfRule>
  </conditionalFormatting>
  <conditionalFormatting sqref="Q8:W8">
    <cfRule type="colorScale" priority="4477">
      <colorScale>
        <cfvo type="min"/>
        <cfvo type="max"/>
        <color rgb="FFFFEF9C"/>
        <color rgb="FF63BE7B"/>
      </colorScale>
    </cfRule>
    <cfRule type="colorScale" priority="4478">
      <colorScale>
        <cfvo type="min"/>
        <cfvo type="max"/>
        <color rgb="FFFFEF9C"/>
        <color rgb="FF63BE7B"/>
      </colorScale>
    </cfRule>
    <cfRule type="colorScale" priority="4479">
      <colorScale>
        <cfvo type="min"/>
        <cfvo type="max"/>
        <color rgb="FFFFEF9C"/>
        <color rgb="FF63BE7B"/>
      </colorScale>
    </cfRule>
  </conditionalFormatting>
  <conditionalFormatting sqref="Q9:W9">
    <cfRule type="colorScale" priority="4481">
      <colorScale>
        <cfvo type="min"/>
        <cfvo type="max"/>
        <color rgb="FFFFEF9C"/>
        <color rgb="FF63BE7B"/>
      </colorScale>
    </cfRule>
    <cfRule type="colorScale" priority="4482">
      <colorScale>
        <cfvo type="min"/>
        <cfvo type="max"/>
        <color rgb="FFFFEF9C"/>
        <color rgb="FF63BE7B"/>
      </colorScale>
    </cfRule>
  </conditionalFormatting>
  <conditionalFormatting sqref="Q10:W10">
    <cfRule type="colorScale" priority="4483">
      <colorScale>
        <cfvo type="min"/>
        <cfvo type="max"/>
        <color rgb="FFFFEF9C"/>
        <color rgb="FF63BE7B"/>
      </colorScale>
    </cfRule>
  </conditionalFormatting>
  <conditionalFormatting sqref="R7:S10">
    <cfRule type="colorScale" priority="4420">
      <colorScale>
        <cfvo type="min"/>
        <cfvo type="max"/>
        <color rgb="FFFFEF9C"/>
        <color rgb="FF63BE7B"/>
      </colorScale>
    </cfRule>
  </conditionalFormatting>
  <conditionalFormatting sqref="T7:T10">
    <cfRule type="colorScale" priority="4422">
      <colorScale>
        <cfvo type="min"/>
        <cfvo type="max"/>
        <color rgb="FFFFEF9C"/>
        <color rgb="FF63BE7B"/>
      </colorScale>
    </cfRule>
  </conditionalFormatting>
  <conditionalFormatting sqref="T11">
    <cfRule type="colorScale" priority="4293">
      <colorScale>
        <cfvo type="min"/>
        <cfvo type="max"/>
        <color rgb="FFFFEF9C"/>
        <color rgb="FF63BE7B"/>
      </colorScale>
    </cfRule>
  </conditionalFormatting>
  <conditionalFormatting sqref="T12">
    <cfRule type="colorScale" priority="4257">
      <colorScale>
        <cfvo type="min"/>
        <cfvo type="max"/>
        <color rgb="FFFFEF9C"/>
        <color rgb="FF63BE7B"/>
      </colorScale>
    </cfRule>
    <cfRule type="colorScale" priority="4259">
      <colorScale>
        <cfvo type="min"/>
        <cfvo type="max"/>
        <color rgb="FFFFEF9C"/>
        <color rgb="FF63BE7B"/>
      </colorScale>
    </cfRule>
    <cfRule type="colorScale" priority="4266">
      <colorScale>
        <cfvo type="min"/>
        <cfvo type="max"/>
        <color rgb="FFFFEF9C"/>
        <color rgb="FF63BE7B"/>
      </colorScale>
    </cfRule>
  </conditionalFormatting>
  <conditionalFormatting sqref="U11:W11">
    <cfRule type="colorScale" priority="4497">
      <colorScale>
        <cfvo type="min"/>
        <cfvo type="max"/>
        <color rgb="FFFFEF9C"/>
        <color rgb="FF63BE7B"/>
      </colorScale>
    </cfRule>
    <cfRule type="colorScale" priority="4498">
      <colorScale>
        <cfvo type="min"/>
        <cfvo type="percentile" val="50"/>
        <cfvo type="max"/>
        <color rgb="FFF8696B"/>
        <color rgb="FFFFEB84"/>
        <color rgb="FF63BE7B"/>
      </colorScale>
    </cfRule>
  </conditionalFormatting>
  <conditionalFormatting sqref="U12:W12">
    <cfRule type="colorScale" priority="4506">
      <colorScale>
        <cfvo type="min"/>
        <cfvo type="max"/>
        <color rgb="FFFFEF9C"/>
        <color rgb="FF63BE7B"/>
      </colorScale>
    </cfRule>
    <cfRule type="colorScale" priority="4507">
      <colorScale>
        <cfvo type="min"/>
        <cfvo type="percentile" val="50"/>
        <cfvo type="max"/>
        <color rgb="FFF8696B"/>
        <color rgb="FFFFEB84"/>
        <color rgb="FF63BE7B"/>
      </colorScale>
    </cfRule>
    <cfRule type="colorScale" priority="4508">
      <colorScale>
        <cfvo type="min"/>
        <cfvo type="percentile" val="50"/>
        <cfvo type="max"/>
        <color rgb="FFF8696B"/>
        <color rgb="FFFFEB84"/>
        <color rgb="FF63BE7B"/>
      </colorScale>
    </cfRule>
  </conditionalFormatting>
  <conditionalFormatting sqref="I7:I10">
    <cfRule type="colorScale" priority="4601">
      <colorScale>
        <cfvo type="min"/>
        <cfvo type="max"/>
        <color rgb="FFFCFCFF"/>
        <color rgb="FF63BE7B"/>
      </colorScale>
    </cfRule>
  </conditionalFormatting>
  <conditionalFormatting sqref="J5">
    <cfRule type="colorScale" priority="3389">
      <colorScale>
        <cfvo type="min"/>
        <cfvo type="max"/>
        <color rgb="FFFCFCFF"/>
        <color rgb="FF63BE7B"/>
      </colorScale>
    </cfRule>
    <cfRule type="colorScale" priority="3390">
      <colorScale>
        <cfvo type="min"/>
        <cfvo type="max"/>
        <color rgb="FFFCFCFF"/>
        <color rgb="FF63BE7B"/>
      </colorScale>
    </cfRule>
    <cfRule type="colorScale" priority="3391">
      <colorScale>
        <cfvo type="min"/>
        <cfvo type="max"/>
        <color rgb="FFFCFCFF"/>
        <color rgb="FF63BE7B"/>
      </colorScale>
    </cfRule>
  </conditionalFormatting>
  <conditionalFormatting sqref="J6">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max"/>
        <color rgb="FFFCFCFF"/>
        <color rgb="FF63BE7B"/>
      </colorScale>
    </cfRule>
    <cfRule type="colorScale" priority="3372">
      <colorScale>
        <cfvo type="min"/>
        <cfvo type="max"/>
        <color rgb="FFFCFCFF"/>
        <color rgb="FF63BE7B"/>
      </colorScale>
    </cfRule>
    <cfRule type="colorScale" priority="3373">
      <colorScale>
        <cfvo type="min"/>
        <cfvo type="percentile" val="50"/>
        <cfvo type="max"/>
        <color rgb="FFF8696B"/>
        <color rgb="FFFCFCFF"/>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onditionalFormatting>
  <conditionalFormatting sqref="J7:J10">
    <cfRule type="colorScale" priority="3343">
      <colorScale>
        <cfvo type="min"/>
        <cfvo type="max"/>
        <color rgb="FFFCFCFF"/>
        <color rgb="FF63BE7B"/>
      </colorScale>
    </cfRule>
  </conditionalFormatting>
  <conditionalFormatting sqref="N5:N6">
    <cfRule type="colorScale" priority="3223">
      <colorScale>
        <cfvo type="min"/>
        <cfvo type="max"/>
        <color rgb="FFFCFCFF"/>
        <color rgb="FF63BE7B"/>
      </colorScale>
    </cfRule>
    <cfRule type="colorScale" priority="3224">
      <colorScale>
        <cfvo type="min"/>
        <cfvo type="max"/>
        <color rgb="FFFCFCFF"/>
        <color rgb="FF63BE7B"/>
      </colorScale>
    </cfRule>
    <cfRule type="colorScale" priority="3225">
      <colorScale>
        <cfvo type="min"/>
        <cfvo type="max"/>
        <color rgb="FFFCFCFF"/>
        <color rgb="FF63BE7B"/>
      </colorScale>
    </cfRule>
  </conditionalFormatting>
  <conditionalFormatting sqref="N7:N10">
    <cfRule type="colorScale" priority="3212">
      <colorScale>
        <cfvo type="min"/>
        <cfvo type="max"/>
        <color rgb="FFFCFCFF"/>
        <color rgb="FF63BE7B"/>
      </colorScale>
    </cfRule>
  </conditionalFormatting>
  <conditionalFormatting sqref="S23">
    <cfRule type="colorScale" priority="3137">
      <colorScale>
        <cfvo type="min"/>
        <cfvo type="max"/>
        <color rgb="FFFFEF9C"/>
        <color rgb="FF63BE7B"/>
      </colorScale>
    </cfRule>
    <cfRule type="colorScale" priority="3138">
      <colorScale>
        <cfvo type="min"/>
        <cfvo type="max"/>
        <color rgb="FFFFEF9C"/>
        <color rgb="FF63BE7B"/>
      </colorScale>
    </cfRule>
    <cfRule type="colorScale" priority="3139">
      <colorScale>
        <cfvo type="min"/>
        <cfvo type="max"/>
        <color rgb="FFFFEF9C"/>
        <color rgb="FF63BE7B"/>
      </colorScale>
    </cfRule>
    <cfRule type="colorScale" priority="3140">
      <colorScale>
        <cfvo type="min"/>
        <cfvo type="max"/>
        <color rgb="FFFFEF9C"/>
        <color rgb="FF63BE7B"/>
      </colorScale>
    </cfRule>
  </conditionalFormatting>
  <conditionalFormatting sqref="S19">
    <cfRule type="colorScale" priority="3176">
      <colorScale>
        <cfvo type="min"/>
        <cfvo type="max"/>
        <color rgb="FFFFEF9C"/>
        <color rgb="FF63BE7B"/>
      </colorScale>
    </cfRule>
  </conditionalFormatting>
  <conditionalFormatting sqref="S20">
    <cfRule type="colorScale" priority="3175">
      <colorScale>
        <cfvo type="min"/>
        <cfvo type="max"/>
        <color rgb="FFFFEF9C"/>
        <color rgb="FF63BE7B"/>
      </colorScale>
    </cfRule>
  </conditionalFormatting>
  <conditionalFormatting sqref="S24">
    <cfRule type="colorScale" priority="3130">
      <colorScale>
        <cfvo type="min"/>
        <cfvo type="max"/>
        <color rgb="FFFFEF9C"/>
        <color rgb="FF63BE7B"/>
      </colorScale>
    </cfRule>
  </conditionalFormatting>
  <conditionalFormatting sqref="S21">
    <cfRule type="colorScale" priority="3164">
      <colorScale>
        <cfvo type="min"/>
        <cfvo type="max"/>
        <color rgb="FFFFEF9C"/>
        <color rgb="FF63BE7B"/>
      </colorScale>
    </cfRule>
  </conditionalFormatting>
  <conditionalFormatting sqref="S22">
    <cfRule type="colorScale" priority="3152">
      <colorScale>
        <cfvo type="min"/>
        <cfvo type="max"/>
        <color rgb="FFFFEF9C"/>
        <color rgb="FF63BE7B"/>
      </colorScale>
    </cfRule>
    <cfRule type="colorScale" priority="3153">
      <colorScale>
        <cfvo type="min"/>
        <cfvo type="max"/>
        <color rgb="FFFFEF9C"/>
        <color rgb="FF63BE7B"/>
      </colorScale>
    </cfRule>
    <cfRule type="colorScale" priority="3154">
      <colorScale>
        <cfvo type="min"/>
        <cfvo type="max"/>
        <color rgb="FFFFEF9C"/>
        <color rgb="FF63BE7B"/>
      </colorScale>
    </cfRule>
  </conditionalFormatting>
  <conditionalFormatting sqref="S19:S20">
    <cfRule type="colorScale" priority="3174">
      <colorScale>
        <cfvo type="min"/>
        <cfvo type="max"/>
        <color rgb="FFFCFCFF"/>
        <color rgb="FF63BE7B"/>
      </colorScale>
    </cfRule>
  </conditionalFormatting>
  <conditionalFormatting sqref="S19:S24">
    <cfRule type="colorScale" priority="3128">
      <colorScale>
        <cfvo type="min"/>
        <cfvo type="max"/>
        <color rgb="FFFCFCFF"/>
        <color rgb="FF63BE7B"/>
      </colorScale>
    </cfRule>
    <cfRule type="colorScale" priority="3129">
      <colorScale>
        <cfvo type="min"/>
        <cfvo type="percentile" val="50"/>
        <cfvo type="max"/>
        <color rgb="FFF8696B"/>
        <color rgb="FFFCFCFF"/>
        <color rgb="FF63BE7B"/>
      </colorScale>
    </cfRule>
  </conditionalFormatting>
  <conditionalFormatting sqref="S21">
    <cfRule type="colorScale" priority="3166">
      <colorScale>
        <cfvo type="min"/>
        <cfvo type="max"/>
        <color rgb="FFFCFCFF"/>
        <color rgb="FF63BE7B"/>
      </colorScale>
    </cfRule>
    <cfRule type="colorScale" priority="3167">
      <colorScale>
        <cfvo type="min"/>
        <cfvo type="percentile" val="50"/>
        <cfvo type="max"/>
        <color rgb="FFF8696B"/>
        <color rgb="FFFCFCFF"/>
        <color rgb="FF63BE7B"/>
      </colorScale>
    </cfRule>
    <cfRule type="colorScale" priority="3168">
      <colorScale>
        <cfvo type="min"/>
        <cfvo type="max"/>
        <color rgb="FFFCFCFF"/>
        <color rgb="FF63BE7B"/>
      </colorScale>
    </cfRule>
  </conditionalFormatting>
  <conditionalFormatting sqref="S22">
    <cfRule type="colorScale" priority="3156">
      <colorScale>
        <cfvo type="min"/>
        <cfvo type="max"/>
        <color rgb="FFFCFCFF"/>
        <color rgb="FF63BE7B"/>
      </colorScale>
    </cfRule>
    <cfRule type="colorScale" priority="3157">
      <colorScale>
        <cfvo type="min"/>
        <cfvo type="percentile" val="50"/>
        <cfvo type="max"/>
        <color rgb="FFF8696B"/>
        <color rgb="FFFCFCFF"/>
        <color rgb="FF63BE7B"/>
      </colorScale>
    </cfRule>
    <cfRule type="colorScale" priority="3158">
      <colorScale>
        <cfvo type="min"/>
        <cfvo type="max"/>
        <color rgb="FFFCFCFF"/>
        <color rgb="FF63BE7B"/>
      </colorScale>
    </cfRule>
  </conditionalFormatting>
  <conditionalFormatting sqref="S23">
    <cfRule type="colorScale" priority="3144">
      <colorScale>
        <cfvo type="min"/>
        <cfvo type="max"/>
        <color rgb="FFFCFCFF"/>
        <color rgb="FF63BE7B"/>
      </colorScale>
    </cfRule>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onditionalFormatting>
  <conditionalFormatting sqref="S19:S20">
    <cfRule type="colorScale" priority="3197">
      <colorScale>
        <cfvo type="min"/>
        <cfvo type="percentile" val="50"/>
        <cfvo type="max"/>
        <color rgb="FFF8696B"/>
        <color rgb="FFFCFCFF"/>
        <color rgb="FF63BE7B"/>
      </colorScale>
    </cfRule>
    <cfRule type="colorScale" priority="3198">
      <colorScale>
        <cfvo type="min"/>
        <cfvo type="max"/>
        <color rgb="FFFCFCFF"/>
        <color rgb="FF63BE7B"/>
      </colorScale>
    </cfRule>
  </conditionalFormatting>
  <conditionalFormatting sqref="S19:S20">
    <cfRule type="colorScale" priority="3186">
      <colorScale>
        <cfvo type="min"/>
        <cfvo type="percentile" val="50"/>
        <cfvo type="max"/>
        <color rgb="FFF8696B"/>
        <color rgb="FFFCFCFF"/>
        <color rgb="FF63BE7B"/>
      </colorScale>
    </cfRule>
    <cfRule type="colorScale" priority="3187">
      <colorScale>
        <cfvo type="min"/>
        <cfvo type="max"/>
        <color rgb="FFFCFCFF"/>
        <color rgb="FF63BE7B"/>
      </colorScale>
    </cfRule>
    <cfRule type="colorScale" priority="3188">
      <colorScale>
        <cfvo type="min"/>
        <cfvo type="max"/>
        <color rgb="FFFFEF9C"/>
        <color rgb="FF63BE7B"/>
      </colorScale>
    </cfRule>
    <cfRule type="colorScale" priority="3189">
      <colorScale>
        <cfvo type="min"/>
        <cfvo type="max"/>
        <color rgb="FFFFEF9C"/>
        <color rgb="FF63BE7B"/>
      </colorScale>
    </cfRule>
    <cfRule type="colorScale" priority="3190">
      <colorScale>
        <cfvo type="min"/>
        <cfvo type="max"/>
        <color rgb="FFFCFCFF"/>
        <color rgb="FF63BE7B"/>
      </colorScale>
    </cfRule>
  </conditionalFormatting>
  <conditionalFormatting sqref="S21">
    <cfRule type="colorScale" priority="3165">
      <colorScale>
        <cfvo type="min"/>
        <cfvo type="max"/>
        <color rgb="FFFFEF9C"/>
        <color rgb="FF63BE7B"/>
      </colorScale>
    </cfRule>
    <cfRule type="colorScale" priority="3169">
      <colorScale>
        <cfvo type="min"/>
        <cfvo type="percentile" val="50"/>
        <cfvo type="max"/>
        <color rgb="FFF8696B"/>
        <color rgb="FFFCFCFF"/>
        <color rgb="FF63BE7B"/>
      </colorScale>
    </cfRule>
    <cfRule type="colorScale" priority="3170">
      <colorScale>
        <cfvo type="min"/>
        <cfvo type="max"/>
        <color rgb="FFFCFCFF"/>
        <color rgb="FF63BE7B"/>
      </colorScale>
    </cfRule>
    <cfRule type="colorScale" priority="3171">
      <colorScale>
        <cfvo type="min"/>
        <cfvo type="max"/>
        <color rgb="FFFCFCFF"/>
        <color rgb="FF63BE7B"/>
      </colorScale>
    </cfRule>
    <cfRule type="colorScale" priority="3172">
      <colorScale>
        <cfvo type="min"/>
        <cfvo type="percentile" val="50"/>
        <cfvo type="max"/>
        <color rgb="FFF8696B"/>
        <color rgb="FFFCFCFF"/>
        <color rgb="FF63BE7B"/>
      </colorScale>
    </cfRule>
    <cfRule type="colorScale" priority="3173">
      <colorScale>
        <cfvo type="min"/>
        <cfvo type="max"/>
        <color rgb="FFFCFCFF"/>
        <color rgb="FF63BE7B"/>
      </colorScale>
    </cfRule>
  </conditionalFormatting>
  <conditionalFormatting sqref="S22">
    <cfRule type="colorScale" priority="3155">
      <colorScale>
        <cfvo type="min"/>
        <cfvo type="max"/>
        <color rgb="FFFFEF9C"/>
        <color rgb="FF63BE7B"/>
      </colorScale>
    </cfRule>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fRule type="colorScale" priority="3161">
      <colorScale>
        <cfvo type="min"/>
        <cfvo type="max"/>
        <color rgb="FFFCFCFF"/>
        <color rgb="FF63BE7B"/>
      </colorScale>
    </cfRule>
    <cfRule type="colorScale" priority="3162">
      <colorScale>
        <cfvo type="min"/>
        <cfvo type="percentile" val="50"/>
        <cfvo type="max"/>
        <color rgb="FFF8696B"/>
        <color rgb="FFFCFCFF"/>
        <color rgb="FF63BE7B"/>
      </colorScale>
    </cfRule>
    <cfRule type="colorScale" priority="3163">
      <colorScale>
        <cfvo type="min"/>
        <cfvo type="max"/>
        <color rgb="FFFCFCFF"/>
        <color rgb="FF63BE7B"/>
      </colorScale>
    </cfRule>
  </conditionalFormatting>
  <conditionalFormatting sqref="S23">
    <cfRule type="colorScale" priority="3141">
      <colorScale>
        <cfvo type="min"/>
        <cfvo type="max"/>
        <color rgb="FFFFEF9C"/>
        <color rgb="FF63BE7B"/>
      </colorScale>
    </cfRule>
    <cfRule type="colorScale" priority="3142">
      <colorScale>
        <cfvo type="min"/>
        <cfvo type="max"/>
        <color rgb="FFFFEF9C"/>
        <color rgb="FF63BE7B"/>
      </colorScale>
    </cfRule>
    <cfRule type="colorScale" priority="3143">
      <colorScale>
        <cfvo type="min"/>
        <cfvo type="percentile" val="50"/>
        <cfvo type="max"/>
        <color rgb="FFF8696B"/>
        <color rgb="FFFFEB84"/>
        <color rgb="FF63BE7B"/>
      </colorScale>
    </cfRule>
    <cfRule type="colorScale" priority="3147">
      <colorScale>
        <cfvo type="min"/>
        <cfvo type="percentile" val="50"/>
        <cfvo type="max"/>
        <color rgb="FFF8696B"/>
        <color rgb="FFFCFCFF"/>
        <color rgb="FF63BE7B"/>
      </colorScale>
    </cfRule>
    <cfRule type="colorScale" priority="3148">
      <colorScale>
        <cfvo type="min"/>
        <cfvo type="max"/>
        <color rgb="FFFCFCFF"/>
        <color rgb="FF63BE7B"/>
      </colorScale>
    </cfRule>
    <cfRule type="colorScale" priority="3149">
      <colorScale>
        <cfvo type="min"/>
        <cfvo type="max"/>
        <color rgb="FFFCFCFF"/>
        <color rgb="FF63BE7B"/>
      </colorScale>
    </cfRule>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S24">
    <cfRule type="colorScale" priority="3131">
      <colorScale>
        <cfvo type="min"/>
        <cfvo type="max"/>
        <color rgb="FFFFEF9C"/>
        <color rgb="FF63BE7B"/>
      </colorScale>
    </cfRule>
    <cfRule type="colorScale" priority="3132">
      <colorScale>
        <cfvo type="min"/>
        <cfvo type="percentile" val="50"/>
        <cfvo type="max"/>
        <color rgb="FFF8696B"/>
        <color rgb="FFFCFCFF"/>
        <color rgb="FF63BE7B"/>
      </colorScale>
    </cfRule>
    <cfRule type="colorScale" priority="3133">
      <colorScale>
        <cfvo type="min"/>
        <cfvo type="max"/>
        <color rgb="FFFCFCFF"/>
        <color rgb="FF63BE7B"/>
      </colorScale>
    </cfRule>
    <cfRule type="colorScale" priority="3134">
      <colorScale>
        <cfvo type="min"/>
        <cfvo type="max"/>
        <color rgb="FFFCFCFF"/>
        <color rgb="FF63BE7B"/>
      </colorScale>
    </cfRule>
    <cfRule type="colorScale" priority="3135">
      <colorScale>
        <cfvo type="min"/>
        <cfvo type="percentile" val="50"/>
        <cfvo type="max"/>
        <color rgb="FFF8696B"/>
        <color rgb="FFFCFCFF"/>
        <color rgb="FF63BE7B"/>
      </colorScale>
    </cfRule>
    <cfRule type="colorScale" priority="3136">
      <colorScale>
        <cfvo type="min"/>
        <cfvo type="max"/>
        <color rgb="FFFCFCFF"/>
        <color rgb="FF63BE7B"/>
      </colorScale>
    </cfRule>
  </conditionalFormatting>
  <conditionalFormatting sqref="S30">
    <cfRule type="colorScale" priority="3089">
      <colorScale>
        <cfvo type="min"/>
        <cfvo type="max"/>
        <color rgb="FFFFEF9C"/>
        <color rgb="FF63BE7B"/>
      </colorScale>
    </cfRule>
    <cfRule type="colorScale" priority="3090">
      <colorScale>
        <cfvo type="min"/>
        <cfvo type="percentile" val="50"/>
        <cfvo type="max"/>
        <color rgb="FFF8696B"/>
        <color rgb="FFFFEB84"/>
        <color rgb="FF63BE7B"/>
      </colorScale>
    </cfRule>
    <cfRule type="colorScale" priority="3091">
      <colorScale>
        <cfvo type="min"/>
        <cfvo type="max"/>
        <color rgb="FFFFEF9C"/>
        <color rgb="FF63BE7B"/>
      </colorScale>
    </cfRule>
    <cfRule type="colorScale" priority="3092">
      <colorScale>
        <cfvo type="min"/>
        <cfvo type="max"/>
        <color rgb="FFFFEF9C"/>
        <color rgb="FF63BE7B"/>
      </colorScale>
    </cfRule>
    <cfRule type="colorScale" priority="3093">
      <colorScale>
        <cfvo type="min"/>
        <cfvo type="max"/>
        <color rgb="FFFFEF9C"/>
        <color rgb="FF63BE7B"/>
      </colorScale>
    </cfRule>
    <cfRule type="colorScale" priority="3094">
      <colorScale>
        <cfvo type="min"/>
        <cfvo type="max"/>
        <color rgb="FFFFEF9C"/>
        <color rgb="FF63BE7B"/>
      </colorScale>
    </cfRule>
    <cfRule type="colorScale" priority="3095">
      <colorScale>
        <cfvo type="min"/>
        <cfvo type="max"/>
        <color rgb="FFFFEF9C"/>
        <color rgb="FF63BE7B"/>
      </colorScale>
    </cfRule>
  </conditionalFormatting>
  <conditionalFormatting sqref="S31">
    <cfRule type="colorScale" priority="3088">
      <colorScale>
        <cfvo type="min"/>
        <cfvo type="max"/>
        <color rgb="FFFFEF9C"/>
        <color rgb="FF63BE7B"/>
      </colorScale>
    </cfRule>
  </conditionalFormatting>
  <conditionalFormatting sqref="S32">
    <cfRule type="colorScale" priority="3085">
      <colorScale>
        <cfvo type="min"/>
        <cfvo type="max"/>
        <color rgb="FFFFEF9C"/>
        <color rgb="FF63BE7B"/>
      </colorScale>
    </cfRule>
    <cfRule type="colorScale" priority="3086">
      <colorScale>
        <cfvo type="min"/>
        <cfvo type="max"/>
        <color rgb="FFFFEF9C"/>
        <color rgb="FF63BE7B"/>
      </colorScale>
    </cfRule>
    <cfRule type="colorScale" priority="3087">
      <colorScale>
        <cfvo type="min"/>
        <cfvo type="max"/>
        <color rgb="FFFFEF9C"/>
        <color rgb="FF63BE7B"/>
      </colorScale>
    </cfRule>
  </conditionalFormatting>
  <conditionalFormatting sqref="S33">
    <cfRule type="colorScale" priority="3083">
      <colorScale>
        <cfvo type="min"/>
        <cfvo type="max"/>
        <color rgb="FFFFEF9C"/>
        <color rgb="FF63BE7B"/>
      </colorScale>
    </cfRule>
    <cfRule type="colorScale" priority="3084">
      <colorScale>
        <cfvo type="min"/>
        <cfvo type="max"/>
        <color rgb="FFFFEF9C"/>
        <color rgb="FF63BE7B"/>
      </colorScale>
    </cfRule>
  </conditionalFormatting>
  <conditionalFormatting sqref="S34">
    <cfRule type="colorScale" priority="3079">
      <colorScale>
        <cfvo type="min"/>
        <cfvo type="max"/>
        <color rgb="FFFFEF9C"/>
        <color rgb="FF63BE7B"/>
      </colorScale>
    </cfRule>
    <cfRule type="colorScale" priority="3080">
      <colorScale>
        <cfvo type="min"/>
        <cfvo type="max"/>
        <color rgb="FFFFEF9C"/>
        <color rgb="FF63BE7B"/>
      </colorScale>
    </cfRule>
    <cfRule type="colorScale" priority="3081">
      <colorScale>
        <cfvo type="min"/>
        <cfvo type="max"/>
        <color rgb="FFFFEF9C"/>
        <color rgb="FF63BE7B"/>
      </colorScale>
    </cfRule>
    <cfRule type="colorScale" priority="3082">
      <colorScale>
        <cfvo type="min"/>
        <cfvo type="max"/>
        <color rgb="FFFFEF9C"/>
        <color rgb="FF63BE7B"/>
      </colorScale>
    </cfRule>
  </conditionalFormatting>
  <conditionalFormatting sqref="S35">
    <cfRule type="colorScale" priority="3075">
      <colorScale>
        <cfvo type="min"/>
        <cfvo type="max"/>
        <color rgb="FFFFEF9C"/>
        <color rgb="FF63BE7B"/>
      </colorScale>
    </cfRule>
    <cfRule type="colorScale" priority="3076">
      <colorScale>
        <cfvo type="min"/>
        <cfvo type="max"/>
        <color rgb="FFFFEF9C"/>
        <color rgb="FF63BE7B"/>
      </colorScale>
    </cfRule>
    <cfRule type="colorScale" priority="3077">
      <colorScale>
        <cfvo type="min"/>
        <cfvo type="max"/>
        <color rgb="FFFFEF9C"/>
        <color rgb="FF63BE7B"/>
      </colorScale>
    </cfRule>
    <cfRule type="colorScale" priority="3078">
      <colorScale>
        <cfvo type="min"/>
        <cfvo type="max"/>
        <color rgb="FFFFEF9C"/>
        <color rgb="FF63BE7B"/>
      </colorScale>
    </cfRule>
  </conditionalFormatting>
  <conditionalFormatting sqref="S36">
    <cfRule type="colorScale" priority="3071">
      <colorScale>
        <cfvo type="min"/>
        <cfvo type="max"/>
        <color rgb="FFFFEF9C"/>
        <color rgb="FF63BE7B"/>
      </colorScale>
    </cfRule>
    <cfRule type="colorScale" priority="3072">
      <colorScale>
        <cfvo type="min"/>
        <cfvo type="max"/>
        <color rgb="FFFFEF9C"/>
        <color rgb="FF63BE7B"/>
      </colorScale>
    </cfRule>
    <cfRule type="colorScale" priority="3073">
      <colorScale>
        <cfvo type="min"/>
        <cfvo type="max"/>
        <color rgb="FFFFEF9C"/>
        <color rgb="FF63BE7B"/>
      </colorScale>
    </cfRule>
    <cfRule type="colorScale" priority="3074">
      <colorScale>
        <cfvo type="min"/>
        <cfvo type="max"/>
        <color rgb="FFFFEF9C"/>
        <color rgb="FF63BE7B"/>
      </colorScale>
    </cfRule>
  </conditionalFormatting>
  <conditionalFormatting sqref="S37">
    <cfRule type="colorScale" priority="3070">
      <colorScale>
        <cfvo type="min"/>
        <cfvo type="max"/>
        <color rgb="FFFFEF9C"/>
        <color rgb="FF63BE7B"/>
      </colorScale>
    </cfRule>
  </conditionalFormatting>
  <conditionalFormatting sqref="S40">
    <cfRule type="colorScale" priority="3115">
      <colorScale>
        <cfvo type="min"/>
        <cfvo type="max"/>
        <color rgb="FFFFEF9C"/>
        <color rgb="FF63BE7B"/>
      </colorScale>
    </cfRule>
  </conditionalFormatting>
  <conditionalFormatting sqref="S25">
    <cfRule type="colorScale" priority="3101">
      <colorScale>
        <cfvo type="min"/>
        <cfvo type="max"/>
        <color rgb="FFFFEF9C"/>
        <color rgb="FF63BE7B"/>
      </colorScale>
    </cfRule>
  </conditionalFormatting>
  <conditionalFormatting sqref="S26">
    <cfRule type="colorScale" priority="3102">
      <colorScale>
        <cfvo type="min"/>
        <cfvo type="max"/>
        <color rgb="FFFFEF9C"/>
        <color rgb="FF63BE7B"/>
      </colorScale>
    </cfRule>
    <cfRule type="colorScale" priority="3103">
      <colorScale>
        <cfvo type="min"/>
        <cfvo type="max"/>
        <color rgb="FFFFEF9C"/>
        <color rgb="FF63BE7B"/>
      </colorScale>
    </cfRule>
    <cfRule type="colorScale" priority="3104">
      <colorScale>
        <cfvo type="min"/>
        <cfvo type="max"/>
        <color rgb="FFFFEF9C"/>
        <color rgb="FF63BE7B"/>
      </colorScale>
    </cfRule>
  </conditionalFormatting>
  <conditionalFormatting sqref="S27">
    <cfRule type="colorScale" priority="3105">
      <colorScale>
        <cfvo type="min"/>
        <cfvo type="max"/>
        <color rgb="FFFFEF9C"/>
        <color rgb="FF63BE7B"/>
      </colorScale>
    </cfRule>
  </conditionalFormatting>
  <conditionalFormatting sqref="S28">
    <cfRule type="colorScale" priority="3106">
      <colorScale>
        <cfvo type="min"/>
        <cfvo type="max"/>
        <color rgb="FFFFEF9C"/>
        <color rgb="FF63BE7B"/>
      </colorScale>
    </cfRule>
    <cfRule type="colorScale" priority="3107">
      <colorScale>
        <cfvo type="min"/>
        <cfvo type="max"/>
        <color rgb="FFFFEF9C"/>
        <color rgb="FF63BE7B"/>
      </colorScale>
    </cfRule>
  </conditionalFormatting>
  <conditionalFormatting sqref="S29">
    <cfRule type="colorScale" priority="3108">
      <colorScale>
        <cfvo type="min"/>
        <cfvo type="max"/>
        <color rgb="FFFFEF9C"/>
        <color rgb="FF63BE7B"/>
      </colorScale>
    </cfRule>
  </conditionalFormatting>
  <conditionalFormatting sqref="S31">
    <cfRule type="colorScale" priority="3109">
      <colorScale>
        <cfvo type="min"/>
        <cfvo type="max"/>
        <color rgb="FFFFEF9C"/>
        <color rgb="FF63BE7B"/>
      </colorScale>
    </cfRule>
  </conditionalFormatting>
  <conditionalFormatting sqref="S37">
    <cfRule type="colorScale" priority="3110">
      <colorScale>
        <cfvo type="min"/>
        <cfvo type="max"/>
        <color rgb="FFFFEF9C"/>
        <color rgb="FF63BE7B"/>
      </colorScale>
    </cfRule>
  </conditionalFormatting>
  <conditionalFormatting sqref="S38">
    <cfRule type="colorScale" priority="3111">
      <colorScale>
        <cfvo type="min"/>
        <cfvo type="max"/>
        <color rgb="FFFFEF9C"/>
        <color rgb="FF63BE7B"/>
      </colorScale>
    </cfRule>
    <cfRule type="colorScale" priority="3112">
      <colorScale>
        <cfvo type="min"/>
        <cfvo type="max"/>
        <color rgb="FFFFEF9C"/>
        <color rgb="FF63BE7B"/>
      </colorScale>
    </cfRule>
    <cfRule type="colorScale" priority="3113">
      <colorScale>
        <cfvo type="min"/>
        <cfvo type="max"/>
        <color rgb="FFFFEF9C"/>
        <color rgb="FF63BE7B"/>
      </colorScale>
    </cfRule>
  </conditionalFormatting>
  <conditionalFormatting sqref="S39">
    <cfRule type="colorScale" priority="3114">
      <colorScale>
        <cfvo type="min"/>
        <cfvo type="max"/>
        <color rgb="FFFFEF9C"/>
        <color rgb="FF63BE7B"/>
      </colorScale>
    </cfRule>
  </conditionalFormatting>
  <conditionalFormatting sqref="S41">
    <cfRule type="colorScale" priority="3063">
      <colorScale>
        <cfvo type="min"/>
        <cfvo type="max"/>
        <color rgb="FFFFEF9C"/>
        <color rgb="FF63BE7B"/>
      </colorScale>
    </cfRule>
  </conditionalFormatting>
  <conditionalFormatting sqref="S41">
    <cfRule type="colorScale" priority="3054">
      <colorScale>
        <cfvo type="min"/>
        <cfvo type="max"/>
        <color rgb="FFFCFCFF"/>
        <color rgb="FF63BE7B"/>
      </colorScale>
    </cfRule>
    <cfRule type="colorScale" priority="3055">
      <colorScale>
        <cfvo type="min"/>
        <cfvo type="percentile" val="50"/>
        <cfvo type="max"/>
        <color rgb="FFF8696B"/>
        <color rgb="FFFCFCFF"/>
        <color rgb="FF63BE7B"/>
      </colorScale>
    </cfRule>
  </conditionalFormatting>
  <conditionalFormatting sqref="S25:S29">
    <cfRule type="colorScale" priority="3096">
      <colorScale>
        <cfvo type="min"/>
        <cfvo type="max"/>
        <color rgb="FFFFEF9C"/>
        <color rgb="FF63BE7B"/>
      </colorScale>
    </cfRule>
  </conditionalFormatting>
  <conditionalFormatting sqref="S25:S31">
    <cfRule type="colorScale" priority="3097">
      <colorScale>
        <cfvo type="min"/>
        <cfvo type="max"/>
        <color rgb="FFFFEF9C"/>
        <color rgb="FF63BE7B"/>
      </colorScale>
    </cfRule>
  </conditionalFormatting>
  <conditionalFormatting sqref="S39">
    <cfRule type="colorScale" priority="3098">
      <colorScale>
        <cfvo type="min"/>
        <cfvo type="max"/>
        <color rgb="FFFCFCFF"/>
        <color rgb="FF63BE7B"/>
      </colorScale>
    </cfRule>
    <cfRule type="colorScale" priority="3099">
      <colorScale>
        <cfvo type="min"/>
        <cfvo type="max"/>
        <color rgb="FFFCFCFF"/>
        <color rgb="FF63BE7B"/>
      </colorScale>
    </cfRule>
    <cfRule type="colorScale" priority="3100">
      <colorScale>
        <cfvo type="min"/>
        <cfvo type="max"/>
        <color rgb="FFFFEF9C"/>
        <color rgb="FF63BE7B"/>
      </colorScale>
    </cfRule>
  </conditionalFormatting>
  <conditionalFormatting sqref="S40">
    <cfRule type="colorScale" priority="3064">
      <colorScale>
        <cfvo type="min"/>
        <cfvo type="max"/>
        <color rgb="FFFFEF9C"/>
        <color rgb="FF63BE7B"/>
      </colorScale>
    </cfRule>
    <cfRule type="colorScale" priority="3065">
      <colorScale>
        <cfvo type="min"/>
        <cfvo type="percentile" val="50"/>
        <cfvo type="max"/>
        <color rgb="FFF8696B"/>
        <color rgb="FFFCFCFF"/>
        <color rgb="FF63BE7B"/>
      </colorScale>
    </cfRule>
    <cfRule type="colorScale" priority="3066">
      <colorScale>
        <cfvo type="min"/>
        <cfvo type="max"/>
        <color rgb="FFFCFCFF"/>
        <color rgb="FF63BE7B"/>
      </colorScale>
    </cfRule>
    <cfRule type="colorScale" priority="3067">
      <colorScale>
        <cfvo type="min"/>
        <cfvo type="max"/>
        <color rgb="FFFCFCFF"/>
        <color rgb="FF63BE7B"/>
      </colorScale>
    </cfRule>
    <cfRule type="colorScale" priority="3068">
      <colorScale>
        <cfvo type="min"/>
        <cfvo type="percentile" val="50"/>
        <cfvo type="max"/>
        <color rgb="FFF8696B"/>
        <color rgb="FFFCFCFF"/>
        <color rgb="FF63BE7B"/>
      </colorScale>
    </cfRule>
    <cfRule type="colorScale" priority="3069">
      <colorScale>
        <cfvo type="min"/>
        <cfvo type="max"/>
        <color rgb="FFFCFCFF"/>
        <color rgb="FF63BE7B"/>
      </colorScale>
    </cfRule>
  </conditionalFormatting>
  <conditionalFormatting sqref="S41">
    <cfRule type="colorScale" priority="3056">
      <colorScale>
        <cfvo type="min"/>
        <cfvo type="max"/>
        <color rgb="FFFFEF9C"/>
        <color rgb="FF63BE7B"/>
      </colorScale>
    </cfRule>
    <cfRule type="colorScale" priority="3057">
      <colorScale>
        <cfvo type="min"/>
        <cfvo type="max"/>
        <color rgb="FFFFEF9C"/>
        <color rgb="FF63BE7B"/>
      </colorScale>
    </cfRule>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60">
      <colorScale>
        <cfvo type="min"/>
        <cfvo type="max"/>
        <color rgb="FFFCFCFF"/>
        <color rgb="FF63BE7B"/>
      </colorScale>
    </cfRule>
    <cfRule type="colorScale" priority="3061">
      <colorScale>
        <cfvo type="min"/>
        <cfvo type="percentile" val="50"/>
        <cfvo type="max"/>
        <color rgb="FFF8696B"/>
        <color rgb="FFFCFCFF"/>
        <color rgb="FF63BE7B"/>
      </colorScale>
    </cfRule>
    <cfRule type="colorScale" priority="3062">
      <colorScale>
        <cfvo type="min"/>
        <cfvo type="max"/>
        <color rgb="FFFCFCFF"/>
        <color rgb="FF63BE7B"/>
      </colorScale>
    </cfRule>
  </conditionalFormatting>
  <conditionalFormatting sqref="S38">
    <cfRule type="colorScale" priority="3116">
      <colorScale>
        <cfvo type="min"/>
        <cfvo type="max"/>
        <color rgb="FFFFEF9C"/>
        <color rgb="FF63BE7B"/>
      </colorScale>
    </cfRule>
  </conditionalFormatting>
  <conditionalFormatting sqref="S32:S36">
    <cfRule type="colorScale" priority="3117">
      <colorScale>
        <cfvo type="min"/>
        <cfvo type="max"/>
        <color rgb="FFFFEF9C"/>
        <color rgb="FF63BE7B"/>
      </colorScale>
    </cfRule>
  </conditionalFormatting>
  <conditionalFormatting sqref="S32:S37">
    <cfRule type="colorScale" priority="3118">
      <colorScale>
        <cfvo type="min"/>
        <cfvo type="max"/>
        <color rgb="FFFFEF9C"/>
        <color rgb="FF63BE7B"/>
      </colorScale>
    </cfRule>
    <cfRule type="colorScale" priority="3119">
      <colorScale>
        <cfvo type="min"/>
        <cfvo type="percentile" val="50"/>
        <cfvo type="max"/>
        <color rgb="FFF8696B"/>
        <color rgb="FFFFEB84"/>
        <color rgb="FF63BE7B"/>
      </colorScale>
    </cfRule>
  </conditionalFormatting>
  <conditionalFormatting sqref="S25:S39">
    <cfRule type="colorScale" priority="3120">
      <colorScale>
        <cfvo type="min"/>
        <cfvo type="max"/>
        <color rgb="FFFCFCFF"/>
        <color rgb="FF63BE7B"/>
      </colorScale>
    </cfRule>
    <cfRule type="colorScale" priority="3121">
      <colorScale>
        <cfvo type="min"/>
        <cfvo type="percentile" val="50"/>
        <cfvo type="max"/>
        <color rgb="FFF8696B"/>
        <color rgb="FFFCFCFF"/>
        <color rgb="FF63BE7B"/>
      </colorScale>
    </cfRule>
  </conditionalFormatting>
  <conditionalFormatting sqref="S25:S41">
    <cfRule type="colorScale" priority="3122">
      <colorScale>
        <cfvo type="min"/>
        <cfvo type="max"/>
        <color rgb="FFFCFCFF"/>
        <color rgb="FF63BE7B"/>
      </colorScale>
    </cfRule>
  </conditionalFormatting>
  <conditionalFormatting sqref="S25:S38">
    <cfRule type="colorScale" priority="3123">
      <colorScale>
        <cfvo type="min"/>
        <cfvo type="percentile" val="50"/>
        <cfvo type="max"/>
        <color rgb="FFF8696B"/>
        <color rgb="FFFCFCFF"/>
        <color rgb="FF63BE7B"/>
      </colorScale>
    </cfRule>
    <cfRule type="colorScale" priority="3124">
      <colorScale>
        <cfvo type="min"/>
        <cfvo type="max"/>
        <color rgb="FFFCFCFF"/>
        <color rgb="FF63BE7B"/>
      </colorScale>
    </cfRule>
    <cfRule type="colorScale" priority="3125">
      <colorScale>
        <cfvo type="min"/>
        <cfvo type="max"/>
        <color rgb="FFFCFCFF"/>
        <color rgb="FF63BE7B"/>
      </colorScale>
    </cfRule>
  </conditionalFormatting>
  <conditionalFormatting sqref="S25:S39">
    <cfRule type="colorScale" priority="3126">
      <colorScale>
        <cfvo type="min"/>
        <cfvo type="percentile" val="50"/>
        <cfvo type="max"/>
        <color rgb="FFF8696B"/>
        <color rgb="FFFCFCFF"/>
        <color rgb="FF63BE7B"/>
      </colorScale>
    </cfRule>
    <cfRule type="colorScale" priority="3127">
      <colorScale>
        <cfvo type="min"/>
        <cfvo type="max"/>
        <color rgb="FFFCFCFF"/>
        <color rgb="FF63BE7B"/>
      </colorScale>
    </cfRule>
  </conditionalFormatting>
  <conditionalFormatting sqref="S42">
    <cfRule type="colorScale" priority="3047">
      <colorScale>
        <cfvo type="min"/>
        <cfvo type="max"/>
        <color rgb="FFFFEF9C"/>
        <color rgb="FF63BE7B"/>
      </colorScale>
    </cfRule>
  </conditionalFormatting>
  <conditionalFormatting sqref="S42">
    <cfRule type="colorScale" priority="3046">
      <colorScale>
        <cfvo type="min"/>
        <cfvo type="max"/>
        <color rgb="FFFCFCFF"/>
        <color rgb="FF63BE7B"/>
      </colorScale>
    </cfRule>
  </conditionalFormatting>
  <conditionalFormatting sqref="S42">
    <cfRule type="colorScale" priority="3050">
      <colorScale>
        <cfvo type="min"/>
        <cfvo type="max"/>
        <color rgb="FFFCFCFF"/>
        <color rgb="FF63BE7B"/>
      </colorScale>
    </cfRule>
  </conditionalFormatting>
  <conditionalFormatting sqref="S42">
    <cfRule type="colorScale" priority="3051">
      <colorScale>
        <cfvo type="min"/>
        <cfvo type="max"/>
        <color rgb="FFFCFCFF"/>
        <color rgb="FF63BE7B"/>
      </colorScale>
    </cfRule>
  </conditionalFormatting>
  <conditionalFormatting sqref="S42">
    <cfRule type="colorScale" priority="3052">
      <colorScale>
        <cfvo type="min"/>
        <cfvo type="percentile" val="50"/>
        <cfvo type="max"/>
        <color rgb="FFF8696B"/>
        <color rgb="FFFCFCFF"/>
        <color rgb="FF63BE7B"/>
      </colorScale>
    </cfRule>
    <cfRule type="colorScale" priority="3053">
      <colorScale>
        <cfvo type="min"/>
        <cfvo type="max"/>
        <color rgb="FFFCFCFF"/>
        <color rgb="FF63BE7B"/>
      </colorScale>
    </cfRule>
  </conditionalFormatting>
  <conditionalFormatting sqref="S42">
    <cfRule type="colorScale" priority="3048">
      <colorScale>
        <cfvo type="min"/>
        <cfvo type="max"/>
        <color rgb="FFFCFCFF"/>
        <color rgb="FF63BE7B"/>
      </colorScale>
    </cfRule>
    <cfRule type="colorScale" priority="3049">
      <colorScale>
        <cfvo type="min"/>
        <cfvo type="max"/>
        <color rgb="FFFFEF9C"/>
        <color rgb="FF63BE7B"/>
      </colorScale>
    </cfRule>
  </conditionalFormatting>
  <conditionalFormatting sqref="S43:S44">
    <cfRule type="colorScale" priority="3039">
      <colorScale>
        <cfvo type="min"/>
        <cfvo type="max"/>
        <color rgb="FFFFEF9C"/>
        <color rgb="FF63BE7B"/>
      </colorScale>
    </cfRule>
  </conditionalFormatting>
  <conditionalFormatting sqref="S43">
    <cfRule type="colorScale" priority="3040">
      <colorScale>
        <cfvo type="min"/>
        <cfvo type="max"/>
        <color rgb="FFFFEF9C"/>
        <color rgb="FF63BE7B"/>
      </colorScale>
    </cfRule>
  </conditionalFormatting>
  <conditionalFormatting sqref="S43">
    <cfRule type="colorScale" priority="3041">
      <colorScale>
        <cfvo type="min"/>
        <cfvo type="percentile" val="50"/>
        <cfvo type="max"/>
        <color rgb="FFF8696B"/>
        <color rgb="FFFCFCFF"/>
        <color rgb="FF63BE7B"/>
      </colorScale>
    </cfRule>
    <cfRule type="colorScale" priority="3042">
      <colorScale>
        <cfvo type="min"/>
        <cfvo type="max"/>
        <color rgb="FFFCFCFF"/>
        <color rgb="FF63BE7B"/>
      </colorScale>
    </cfRule>
    <cfRule type="colorScale" priority="3043">
      <colorScale>
        <cfvo type="min"/>
        <cfvo type="max"/>
        <color rgb="FFFCFCFF"/>
        <color rgb="FF63BE7B"/>
      </colorScale>
    </cfRule>
  </conditionalFormatting>
  <conditionalFormatting sqref="S43">
    <cfRule type="colorScale" priority="3044">
      <colorScale>
        <cfvo type="min"/>
        <cfvo type="percentile" val="50"/>
        <cfvo type="max"/>
        <color rgb="FFF8696B"/>
        <color rgb="FFFCFCFF"/>
        <color rgb="FF63BE7B"/>
      </colorScale>
    </cfRule>
    <cfRule type="colorScale" priority="3045">
      <colorScale>
        <cfvo type="min"/>
        <cfvo type="max"/>
        <color rgb="FFFCFCFF"/>
        <color rgb="FF63BE7B"/>
      </colorScale>
    </cfRule>
  </conditionalFormatting>
  <conditionalFormatting sqref="S25:S44">
    <cfRule type="colorScale" priority="3038">
      <colorScale>
        <cfvo type="min"/>
        <cfvo type="max"/>
        <color rgb="FFFCFCFF"/>
        <color rgb="FF63BE7B"/>
      </colorScale>
    </cfRule>
  </conditionalFormatting>
  <conditionalFormatting sqref="S19:S44">
    <cfRule type="colorScale" priority="3030">
      <colorScale>
        <cfvo type="min"/>
        <cfvo type="percentile" val="50"/>
        <cfvo type="max"/>
        <color rgb="FFF8696B"/>
        <color rgb="FFFCFCFF"/>
        <color rgb="FF63BE7B"/>
      </colorScale>
    </cfRule>
    <cfRule type="colorScale" priority="3037">
      <colorScale>
        <cfvo type="min"/>
        <cfvo type="max"/>
        <color rgb="FFFCFCFF"/>
        <color rgb="FF63BE7B"/>
      </colorScale>
    </cfRule>
  </conditionalFormatting>
  <conditionalFormatting sqref="S44">
    <cfRule type="colorScale" priority="3031">
      <colorScale>
        <cfvo type="min"/>
        <cfvo type="max"/>
        <color rgb="FFFFEF9C"/>
        <color rgb="FF63BE7B"/>
      </colorScale>
    </cfRule>
  </conditionalFormatting>
  <conditionalFormatting sqref="S44">
    <cfRule type="colorScale" priority="3032">
      <colorScale>
        <cfvo type="min"/>
        <cfvo type="percentile" val="50"/>
        <cfvo type="max"/>
        <color rgb="FFF8696B"/>
        <color rgb="FFFCFCFF"/>
        <color rgb="FF63BE7B"/>
      </colorScale>
    </cfRule>
    <cfRule type="colorScale" priority="3033">
      <colorScale>
        <cfvo type="min"/>
        <cfvo type="max"/>
        <color rgb="FFFCFCFF"/>
        <color rgb="FF63BE7B"/>
      </colorScale>
    </cfRule>
    <cfRule type="colorScale" priority="3034">
      <colorScale>
        <cfvo type="min"/>
        <cfvo type="max"/>
        <color rgb="FFFCFCFF"/>
        <color rgb="FF63BE7B"/>
      </colorScale>
    </cfRule>
  </conditionalFormatting>
  <conditionalFormatting sqref="S44">
    <cfRule type="colorScale" priority="3035">
      <colorScale>
        <cfvo type="min"/>
        <cfvo type="percentile" val="50"/>
        <cfvo type="max"/>
        <color rgb="FFF8696B"/>
        <color rgb="FFFCFCFF"/>
        <color rgb="FF63BE7B"/>
      </colorScale>
    </cfRule>
    <cfRule type="colorScale" priority="3036">
      <colorScale>
        <cfvo type="min"/>
        <cfvo type="max"/>
        <color rgb="FFFCFCFF"/>
        <color rgb="FF63BE7B"/>
      </colorScale>
    </cfRule>
  </conditionalFormatting>
  <conditionalFormatting sqref="K14:L14">
    <cfRule type="colorScale" priority="2917">
      <colorScale>
        <cfvo type="min"/>
        <cfvo type="max"/>
        <color rgb="FFFCFCFF"/>
        <color rgb="FF63BE7B"/>
      </colorScale>
    </cfRule>
  </conditionalFormatting>
  <conditionalFormatting sqref="K14:L14">
    <cfRule type="colorScale" priority="2997">
      <colorScale>
        <cfvo type="min"/>
        <cfvo type="percentile" val="50"/>
        <cfvo type="max"/>
        <color rgb="FFF8696B"/>
        <color rgb="FFFCFCFF"/>
        <color rgb="FF63BE7B"/>
      </colorScale>
    </cfRule>
    <cfRule type="colorScale" priority="2998">
      <colorScale>
        <cfvo type="min"/>
        <cfvo type="max"/>
        <color rgb="FFFCFCFF"/>
        <color rgb="FF63BE7B"/>
      </colorScale>
    </cfRule>
  </conditionalFormatting>
  <conditionalFormatting sqref="R14:S14">
    <cfRule type="colorScale" priority="2968">
      <colorScale>
        <cfvo type="min"/>
        <cfvo type="max"/>
        <color rgb="FFFCFCFF"/>
        <color rgb="FF63BE7B"/>
      </colorScale>
    </cfRule>
  </conditionalFormatting>
  <conditionalFormatting sqref="R14:S14">
    <cfRule type="colorScale" priority="3002">
      <colorScale>
        <cfvo type="min"/>
        <cfvo type="percentile" val="50"/>
        <cfvo type="max"/>
        <color rgb="FFF8696B"/>
        <color rgb="FFFCFCFF"/>
        <color rgb="FF63BE7B"/>
      </colorScale>
    </cfRule>
    <cfRule type="colorScale" priority="3003">
      <colorScale>
        <cfvo type="min"/>
        <cfvo type="max"/>
        <color rgb="FFFCFCFF"/>
        <color rgb="FF63BE7B"/>
      </colorScale>
    </cfRule>
  </conditionalFormatting>
  <conditionalFormatting sqref="R14:S14">
    <cfRule type="colorScale" priority="2951">
      <colorScale>
        <cfvo type="min"/>
        <cfvo type="max"/>
        <color rgb="FFFCFCFF"/>
        <color rgb="FF63BE7B"/>
      </colorScale>
    </cfRule>
    <cfRule type="colorScale" priority="2952">
      <colorScale>
        <cfvo type="min"/>
        <cfvo type="max"/>
        <color rgb="FFFFEF9C"/>
        <color rgb="FF63BE7B"/>
      </colorScale>
    </cfRule>
  </conditionalFormatting>
  <conditionalFormatting sqref="R14:S14">
    <cfRule type="colorScale" priority="2953">
      <colorScale>
        <cfvo type="min"/>
        <cfvo type="max"/>
        <color rgb="FFFFEF9C"/>
        <color rgb="FF63BE7B"/>
      </colorScale>
    </cfRule>
  </conditionalFormatting>
  <conditionalFormatting sqref="V14">
    <cfRule type="colorScale" priority="2880">
      <colorScale>
        <cfvo type="min"/>
        <cfvo type="max"/>
        <color rgb="FFFFEF9C"/>
        <color rgb="FF63BE7B"/>
      </colorScale>
    </cfRule>
  </conditionalFormatting>
  <conditionalFormatting sqref="H7:H10">
    <cfRule type="colorScale" priority="36225">
      <colorScale>
        <cfvo type="min"/>
        <cfvo type="percentile" val="50"/>
        <cfvo type="max"/>
        <color rgb="FFF8696B"/>
        <color rgb="FFFCFCFF"/>
        <color rgb="FF63BE7B"/>
      </colorScale>
    </cfRule>
  </conditionalFormatting>
  <conditionalFormatting sqref="I7:I10">
    <cfRule type="colorScale" priority="36283">
      <colorScale>
        <cfvo type="min"/>
        <cfvo type="percentile" val="50"/>
        <cfvo type="max"/>
        <color rgb="FFF8696B"/>
        <color rgb="FFFCFCFF"/>
        <color rgb="FF63BE7B"/>
      </colorScale>
    </cfRule>
  </conditionalFormatting>
  <conditionalFormatting sqref="D14">
    <cfRule type="colorScale" priority="39389">
      <colorScale>
        <cfvo type="min"/>
        <cfvo type="percentile" val="50"/>
        <cfvo type="max"/>
        <color rgb="FFF8696B"/>
        <color rgb="FFFCFCFF"/>
        <color rgb="FF63BE7B"/>
      </colorScale>
    </cfRule>
  </conditionalFormatting>
  <conditionalFormatting sqref="E14">
    <cfRule type="colorScale" priority="39396">
      <colorScale>
        <cfvo type="min"/>
        <cfvo type="max"/>
        <color rgb="FFFCFCFF"/>
        <color rgb="FF63BE7B"/>
      </colorScale>
    </cfRule>
  </conditionalFormatting>
  <conditionalFormatting sqref="E14">
    <cfRule type="colorScale" priority="39397">
      <colorScale>
        <cfvo type="min"/>
        <cfvo type="percentile" val="50"/>
        <cfvo type="max"/>
        <color rgb="FFF8696B"/>
        <color rgb="FFFCFCFF"/>
        <color rgb="FF63BE7B"/>
      </colorScale>
    </cfRule>
    <cfRule type="colorScale" priority="39398">
      <colorScale>
        <cfvo type="min"/>
        <cfvo type="max"/>
        <color rgb="FFFCFCFF"/>
        <color rgb="FF63BE7B"/>
      </colorScale>
    </cfRule>
  </conditionalFormatting>
  <conditionalFormatting sqref="E14">
    <cfRule type="colorScale" priority="39399">
      <colorScale>
        <cfvo type="min"/>
        <cfvo type="percentile" val="50"/>
        <cfvo type="max"/>
        <color rgb="FFF8696B"/>
        <color rgb="FFFCFCFF"/>
        <color rgb="FF63BE7B"/>
      </colorScale>
    </cfRule>
  </conditionalFormatting>
  <conditionalFormatting sqref="F14">
    <cfRule type="colorScale" priority="39403">
      <colorScale>
        <cfvo type="min"/>
        <cfvo type="max"/>
        <color rgb="FFFCFCFF"/>
        <color rgb="FF63BE7B"/>
      </colorScale>
    </cfRule>
  </conditionalFormatting>
  <conditionalFormatting sqref="F14">
    <cfRule type="colorScale" priority="39405">
      <colorScale>
        <cfvo type="min"/>
        <cfvo type="percentile" val="50"/>
        <cfvo type="max"/>
        <color rgb="FFF8696B"/>
        <color rgb="FFFCFCFF"/>
        <color rgb="FF63BE7B"/>
      </colorScale>
    </cfRule>
    <cfRule type="colorScale" priority="39406">
      <colorScale>
        <cfvo type="min"/>
        <cfvo type="max"/>
        <color rgb="FFFCFCFF"/>
        <color rgb="FF63BE7B"/>
      </colorScale>
    </cfRule>
  </conditionalFormatting>
  <conditionalFormatting sqref="F14">
    <cfRule type="colorScale" priority="39407">
      <colorScale>
        <cfvo type="min"/>
        <cfvo type="percentile" val="50"/>
        <cfvo type="max"/>
        <color rgb="FFF8696B"/>
        <color rgb="FFFCFCFF"/>
        <color rgb="FF63BE7B"/>
      </colorScale>
    </cfRule>
  </conditionalFormatting>
  <conditionalFormatting sqref="G14">
    <cfRule type="colorScale" priority="39411">
      <colorScale>
        <cfvo type="min"/>
        <cfvo type="max"/>
        <color rgb="FFFCFCFF"/>
        <color rgb="FF63BE7B"/>
      </colorScale>
    </cfRule>
  </conditionalFormatting>
  <conditionalFormatting sqref="G14">
    <cfRule type="colorScale" priority="39412">
      <colorScale>
        <cfvo type="min"/>
        <cfvo type="percentile" val="50"/>
        <cfvo type="max"/>
        <color rgb="FFF8696B"/>
        <color rgb="FFFCFCFF"/>
        <color rgb="FF63BE7B"/>
      </colorScale>
    </cfRule>
    <cfRule type="colorScale" priority="39413">
      <colorScale>
        <cfvo type="min"/>
        <cfvo type="max"/>
        <color rgb="FFFCFCFF"/>
        <color rgb="FF63BE7B"/>
      </colorScale>
    </cfRule>
  </conditionalFormatting>
  <conditionalFormatting sqref="G14">
    <cfRule type="colorScale" priority="39414">
      <colorScale>
        <cfvo type="min"/>
        <cfvo type="max"/>
        <color rgb="FFFCFCFF"/>
        <color rgb="FF63BE7B"/>
      </colorScale>
    </cfRule>
    <cfRule type="colorScale" priority="39415">
      <colorScale>
        <cfvo type="min"/>
        <cfvo type="percentile" val="50"/>
        <cfvo type="max"/>
        <color rgb="FFF8696B"/>
        <color rgb="FFFCFCFF"/>
        <color rgb="FF63BE7B"/>
      </colorScale>
    </cfRule>
  </conditionalFormatting>
  <conditionalFormatting sqref="N14">
    <cfRule type="colorScale" priority="39419">
      <colorScale>
        <cfvo type="min"/>
        <cfvo type="max"/>
        <color rgb="FFFCFCFF"/>
        <color rgb="FF63BE7B"/>
      </colorScale>
    </cfRule>
    <cfRule type="colorScale" priority="39420">
      <colorScale>
        <cfvo type="min"/>
        <cfvo type="max"/>
        <color rgb="FFFCFCFF"/>
        <color rgb="FF63BE7B"/>
      </colorScale>
    </cfRule>
    <cfRule type="colorScale" priority="39421">
      <colorScale>
        <cfvo type="min"/>
        <cfvo type="percentile" val="50"/>
        <cfvo type="max"/>
        <color rgb="FFF8696B"/>
        <color rgb="FFFFEB84"/>
        <color rgb="FF63BE7B"/>
      </colorScale>
    </cfRule>
    <cfRule type="colorScale" priority="39422">
      <colorScale>
        <cfvo type="min"/>
        <cfvo type="max"/>
        <color rgb="FFFFEF9C"/>
        <color rgb="FF63BE7B"/>
      </colorScale>
    </cfRule>
  </conditionalFormatting>
  <conditionalFormatting sqref="H14">
    <cfRule type="colorScale" priority="39423">
      <colorScale>
        <cfvo type="min"/>
        <cfvo type="percentile" val="50"/>
        <cfvo type="max"/>
        <color rgb="FFF8696B"/>
        <color rgb="FFFCFCFF"/>
        <color rgb="FF63BE7B"/>
      </colorScale>
    </cfRule>
  </conditionalFormatting>
  <conditionalFormatting sqref="H14">
    <cfRule type="colorScale" priority="39424">
      <colorScale>
        <cfvo type="min"/>
        <cfvo type="percentile" val="50"/>
        <cfvo type="max"/>
        <color rgb="FFF8696B"/>
        <color rgb="FFFCFCFF"/>
        <color rgb="FF63BE7B"/>
      </colorScale>
    </cfRule>
    <cfRule type="colorScale" priority="39425">
      <colorScale>
        <cfvo type="min"/>
        <cfvo type="max"/>
        <color rgb="FFFCFCFF"/>
        <color rgb="FF63BE7B"/>
      </colorScale>
    </cfRule>
  </conditionalFormatting>
  <conditionalFormatting sqref="H14">
    <cfRule type="colorScale" priority="39429">
      <colorScale>
        <cfvo type="min"/>
        <cfvo type="percentile" val="50"/>
        <cfvo type="max"/>
        <color rgb="FFF8696B"/>
        <color rgb="FFFCFCFF"/>
        <color rgb="FF5A8AC6"/>
      </colorScale>
    </cfRule>
    <cfRule type="colorScale" priority="39430">
      <colorScale>
        <cfvo type="min"/>
        <cfvo type="percentile" val="50"/>
        <cfvo type="max"/>
        <color rgb="FFF8696B"/>
        <color rgb="FFFCFCFF"/>
        <color rgb="FF63BE7B"/>
      </colorScale>
    </cfRule>
    <cfRule type="colorScale" priority="39431">
      <colorScale>
        <cfvo type="min"/>
        <cfvo type="max"/>
        <color rgb="FFFCFCFF"/>
        <color rgb="FF63BE7B"/>
      </colorScale>
    </cfRule>
    <cfRule type="colorScale" priority="39432">
      <colorScale>
        <cfvo type="min"/>
        <cfvo type="percentile" val="50"/>
        <cfvo type="max"/>
        <color rgb="FFF8696B"/>
        <color rgb="FFFCFCFF"/>
        <color rgb="FF63BE7B"/>
      </colorScale>
    </cfRule>
  </conditionalFormatting>
  <conditionalFormatting sqref="I14">
    <cfRule type="colorScale" priority="39433">
      <colorScale>
        <cfvo type="min"/>
        <cfvo type="percentile" val="50"/>
        <cfvo type="max"/>
        <color rgb="FFF8696B"/>
        <color rgb="FFFCFCFF"/>
        <color rgb="FF63BE7B"/>
      </colorScale>
    </cfRule>
    <cfRule type="colorScale" priority="39434">
      <colorScale>
        <cfvo type="min"/>
        <cfvo type="max"/>
        <color rgb="FFFCFCFF"/>
        <color rgb="FF63BE7B"/>
      </colorScale>
    </cfRule>
  </conditionalFormatting>
  <conditionalFormatting sqref="I14">
    <cfRule type="colorScale" priority="39435">
      <colorScale>
        <cfvo type="min"/>
        <cfvo type="percentile" val="50"/>
        <cfvo type="max"/>
        <color rgb="FFF8696B"/>
        <color rgb="FFFCFCFF"/>
        <color rgb="FF63BE7B"/>
      </colorScale>
    </cfRule>
  </conditionalFormatting>
  <conditionalFormatting sqref="I14:J14 N14">
    <cfRule type="colorScale" priority="39437">
      <colorScale>
        <cfvo type="min"/>
        <cfvo type="percentile" val="50"/>
        <cfvo type="max"/>
        <color rgb="FFF8696B"/>
        <color rgb="FFFCFCFF"/>
        <color rgb="FF63BE7B"/>
      </colorScale>
    </cfRule>
    <cfRule type="colorScale" priority="39438">
      <colorScale>
        <cfvo type="min"/>
        <cfvo type="max"/>
        <color rgb="FFFCFCFF"/>
        <color rgb="FF63BE7B"/>
      </colorScale>
    </cfRule>
  </conditionalFormatting>
  <conditionalFormatting sqref="N14">
    <cfRule type="colorScale" priority="39441">
      <colorScale>
        <cfvo type="min"/>
        <cfvo type="percentile" val="50"/>
        <cfvo type="max"/>
        <color rgb="FFF8696B"/>
        <color rgb="FFFCFCFF"/>
        <color rgb="FF63BE7B"/>
      </colorScale>
    </cfRule>
    <cfRule type="colorScale" priority="39442">
      <colorScale>
        <cfvo type="min"/>
        <cfvo type="max"/>
        <color rgb="FFFCFCFF"/>
        <color rgb="FF63BE7B"/>
      </colorScale>
    </cfRule>
    <cfRule type="colorScale" priority="39443">
      <colorScale>
        <cfvo type="min"/>
        <cfvo type="percentile" val="50"/>
        <cfvo type="max"/>
        <color rgb="FFF8696B"/>
        <color rgb="FFFCFCFF"/>
        <color rgb="FF63BE7B"/>
      </colorScale>
    </cfRule>
    <cfRule type="colorScale" priority="39444">
      <colorScale>
        <cfvo type="min"/>
        <cfvo type="percentile" val="50"/>
        <cfvo type="max"/>
        <color rgb="FFF8696B"/>
        <color rgb="FFFCFCFF"/>
        <color rgb="FF5A8AC6"/>
      </colorScale>
    </cfRule>
    <cfRule type="colorScale" priority="39445">
      <colorScale>
        <cfvo type="min"/>
        <cfvo type="percentile" val="50"/>
        <cfvo type="max"/>
        <color rgb="FFF8696B"/>
        <color rgb="FFFCFCFF"/>
        <color rgb="FF63BE7B"/>
      </colorScale>
    </cfRule>
    <cfRule type="colorScale" priority="39446">
      <colorScale>
        <cfvo type="min"/>
        <cfvo type="percentile" val="50"/>
        <cfvo type="max"/>
        <color rgb="FFF8696B"/>
        <color rgb="FFFCFCFF"/>
        <color rgb="FF63BE7B"/>
      </colorScale>
    </cfRule>
    <cfRule type="colorScale" priority="39447">
      <colorScale>
        <cfvo type="min"/>
        <cfvo type="max"/>
        <color rgb="FFFCFCFF"/>
        <color rgb="FF63BE7B"/>
      </colorScale>
    </cfRule>
    <cfRule type="colorScale" priority="39448">
      <colorScale>
        <cfvo type="min"/>
        <cfvo type="percentile" val="50"/>
        <cfvo type="max"/>
        <color rgb="FFF8696B"/>
        <color rgb="FFFCFCFF"/>
        <color rgb="FF63BE7B"/>
      </colorScale>
    </cfRule>
  </conditionalFormatting>
  <conditionalFormatting sqref="J14 N14">
    <cfRule type="colorScale" priority="39449">
      <colorScale>
        <cfvo type="min"/>
        <cfvo type="percentile" val="50"/>
        <cfvo type="max"/>
        <color rgb="FFF8696B"/>
        <color rgb="FFFCFCFF"/>
        <color rgb="FF63BE7B"/>
      </colorScale>
    </cfRule>
  </conditionalFormatting>
  <conditionalFormatting sqref="J14">
    <cfRule type="colorScale" priority="39451">
      <colorScale>
        <cfvo type="min"/>
        <cfvo type="percentile" val="50"/>
        <cfvo type="max"/>
        <color rgb="FFF8696B"/>
        <color rgb="FFFCFCFF"/>
        <color rgb="FF63BE7B"/>
      </colorScale>
    </cfRule>
    <cfRule type="colorScale" priority="39452">
      <colorScale>
        <cfvo type="min"/>
        <cfvo type="max"/>
        <color rgb="FFFCFCFF"/>
        <color rgb="FF63BE7B"/>
      </colorScale>
    </cfRule>
  </conditionalFormatting>
  <conditionalFormatting sqref="J14">
    <cfRule type="colorScale" priority="39453">
      <colorScale>
        <cfvo type="min"/>
        <cfvo type="max"/>
        <color rgb="FFFCFCFF"/>
        <color rgb="FF63BE7B"/>
      </colorScale>
    </cfRule>
    <cfRule type="colorScale" priority="39454">
      <colorScale>
        <cfvo type="min"/>
        <cfvo type="percentile" val="50"/>
        <cfvo type="max"/>
        <color rgb="FFF8696B"/>
        <color rgb="FFFCFCFF"/>
        <color rgb="FF63BE7B"/>
      </colorScale>
    </cfRule>
  </conditionalFormatting>
  <conditionalFormatting sqref="K14">
    <cfRule type="colorScale" priority="39457">
      <colorScale>
        <cfvo type="min"/>
        <cfvo type="percentile" val="50"/>
        <cfvo type="max"/>
        <color rgb="FFF8696B"/>
        <color rgb="FFFCFCFF"/>
        <color rgb="FF63BE7B"/>
      </colorScale>
    </cfRule>
  </conditionalFormatting>
  <conditionalFormatting sqref="L14">
    <cfRule type="colorScale" priority="39460">
      <colorScale>
        <cfvo type="min"/>
        <cfvo type="percentile" val="50"/>
        <cfvo type="max"/>
        <color rgb="FFF8696B"/>
        <color rgb="FFFCFCFF"/>
        <color rgb="FF63BE7B"/>
      </colorScale>
    </cfRule>
  </conditionalFormatting>
  <conditionalFormatting sqref="I14:J14 N14">
    <cfRule type="colorScale" priority="39472">
      <colorScale>
        <cfvo type="min"/>
        <cfvo type="percentile" val="50"/>
        <cfvo type="max"/>
        <color rgb="FFF8696B"/>
        <color rgb="FFFCFCFF"/>
        <color rgb="FF63BE7B"/>
      </colorScale>
    </cfRule>
  </conditionalFormatting>
  <conditionalFormatting sqref="N14">
    <cfRule type="colorScale" priority="39474">
      <colorScale>
        <cfvo type="min"/>
        <cfvo type="max"/>
        <color rgb="FFFCFCFF"/>
        <color rgb="FF63BE7B"/>
      </colorScale>
    </cfRule>
    <cfRule type="colorScale" priority="39475">
      <colorScale>
        <cfvo type="min"/>
        <cfvo type="max"/>
        <color rgb="FFFCFCFF"/>
        <color rgb="FF63BE7B"/>
      </colorScale>
    </cfRule>
    <cfRule type="colorScale" priority="39476">
      <colorScale>
        <cfvo type="min"/>
        <cfvo type="percentile" val="50"/>
        <cfvo type="max"/>
        <color rgb="FFF8696B"/>
        <color rgb="FFFFEB84"/>
        <color rgb="FF63BE7B"/>
      </colorScale>
    </cfRule>
    <cfRule type="colorScale" priority="39477">
      <colorScale>
        <cfvo type="min"/>
        <cfvo type="max"/>
        <color rgb="FFFFEF9C"/>
        <color rgb="FF63BE7B"/>
      </colorScale>
    </cfRule>
    <cfRule type="colorScale" priority="39478">
      <colorScale>
        <cfvo type="min"/>
        <cfvo type="max"/>
        <color rgb="FFFCFCFF"/>
        <color rgb="FF63BE7B"/>
      </colorScale>
    </cfRule>
    <cfRule type="colorScale" priority="39479">
      <colorScale>
        <cfvo type="min"/>
        <cfvo type="percentile" val="50"/>
        <cfvo type="max"/>
        <color rgb="FFF8696B"/>
        <color rgb="FFFCFCFF"/>
        <color rgb="FF63BE7B"/>
      </colorScale>
    </cfRule>
    <cfRule type="colorScale" priority="39480">
      <colorScale>
        <cfvo type="min"/>
        <cfvo type="percentile" val="50"/>
        <cfvo type="max"/>
        <color rgb="FFF8696B"/>
        <color rgb="FFFCFCFF"/>
        <color rgb="FF63BE7B"/>
      </colorScale>
    </cfRule>
    <cfRule type="colorScale" priority="39481">
      <colorScale>
        <cfvo type="min"/>
        <cfvo type="percentile" val="50"/>
        <cfvo type="max"/>
        <color rgb="FFF8696B"/>
        <color rgb="FFFCFCFF"/>
        <color rgb="FF5A8AC6"/>
      </colorScale>
    </cfRule>
    <cfRule type="colorScale" priority="39482">
      <colorScale>
        <cfvo type="min"/>
        <cfvo type="percentile" val="50"/>
        <cfvo type="max"/>
        <color rgb="FFF8696B"/>
        <color rgb="FFFCFCFF"/>
        <color rgb="FF63BE7B"/>
      </colorScale>
    </cfRule>
    <cfRule type="colorScale" priority="39483">
      <colorScale>
        <cfvo type="min"/>
        <cfvo type="percentile" val="50"/>
        <cfvo type="max"/>
        <color rgb="FFF8696B"/>
        <color rgb="FFFCFCFF"/>
        <color rgb="FF63BE7B"/>
      </colorScale>
    </cfRule>
    <cfRule type="colorScale" priority="39484">
      <colorScale>
        <cfvo type="min"/>
        <cfvo type="max"/>
        <color rgb="FFFCFCFF"/>
        <color rgb="FF63BE7B"/>
      </colorScale>
    </cfRule>
    <cfRule type="colorScale" priority="39485">
      <colorScale>
        <cfvo type="min"/>
        <cfvo type="percentile" val="50"/>
        <cfvo type="max"/>
        <color rgb="FFF8696B"/>
        <color rgb="FFFCFCFF"/>
        <color rgb="FF63BE7B"/>
      </colorScale>
    </cfRule>
    <cfRule type="colorScale" priority="39486">
      <colorScale>
        <cfvo type="min"/>
        <cfvo type="max"/>
        <color rgb="FFFCFCFF"/>
        <color rgb="FF63BE7B"/>
      </colorScale>
    </cfRule>
    <cfRule type="colorScale" priority="39487">
      <colorScale>
        <cfvo type="min"/>
        <cfvo type="max"/>
        <color rgb="FFFCFCFF"/>
        <color rgb="FF63BE7B"/>
      </colorScale>
    </cfRule>
    <cfRule type="colorScale" priority="39488">
      <colorScale>
        <cfvo type="min"/>
        <cfvo type="max"/>
        <color rgb="FFFCFCFF"/>
        <color rgb="FF63BE7B"/>
      </colorScale>
    </cfRule>
    <cfRule type="colorScale" priority="39489">
      <colorScale>
        <cfvo type="min"/>
        <cfvo type="percentile" val="50"/>
        <cfvo type="max"/>
        <color rgb="FFF8696B"/>
        <color rgb="FFFFEB84"/>
        <color rgb="FF63BE7B"/>
      </colorScale>
    </cfRule>
    <cfRule type="colorScale" priority="39490">
      <colorScale>
        <cfvo type="min"/>
        <cfvo type="max"/>
        <color rgb="FFFFEF9C"/>
        <color rgb="FF63BE7B"/>
      </colorScale>
    </cfRule>
  </conditionalFormatting>
  <conditionalFormatting sqref="N14">
    <cfRule type="colorScale" priority="39491">
      <colorScale>
        <cfvo type="min"/>
        <cfvo type="max"/>
        <color rgb="FFFCFCFF"/>
        <color rgb="FF63BE7B"/>
      </colorScale>
    </cfRule>
  </conditionalFormatting>
  <conditionalFormatting sqref="I14:J14 N14">
    <cfRule type="colorScale" priority="39492">
      <colorScale>
        <cfvo type="min"/>
        <cfvo type="percentile" val="50"/>
        <cfvo type="max"/>
        <color rgb="FFF8696B"/>
        <color rgb="FFFCFCFF"/>
        <color rgb="FF5A8AC6"/>
      </colorScale>
    </cfRule>
    <cfRule type="colorScale" priority="39493">
      <colorScale>
        <cfvo type="min"/>
        <cfvo type="percentile" val="50"/>
        <cfvo type="max"/>
        <color rgb="FFF8696B"/>
        <color rgb="FFFCFCFF"/>
        <color rgb="FF63BE7B"/>
      </colorScale>
    </cfRule>
    <cfRule type="colorScale" priority="39494">
      <colorScale>
        <cfvo type="min"/>
        <cfvo type="max"/>
        <color rgb="FFFCFCFF"/>
        <color rgb="FF63BE7B"/>
      </colorScale>
    </cfRule>
    <cfRule type="colorScale" priority="39495">
      <colorScale>
        <cfvo type="min"/>
        <cfvo type="percentile" val="50"/>
        <cfvo type="max"/>
        <color rgb="FFF8696B"/>
        <color rgb="FFFCFCFF"/>
        <color rgb="FF63BE7B"/>
      </colorScale>
    </cfRule>
  </conditionalFormatting>
  <conditionalFormatting sqref="O14">
    <cfRule type="colorScale" priority="39500">
      <colorScale>
        <cfvo type="min"/>
        <cfvo type="percentile" val="50"/>
        <cfvo type="max"/>
        <color rgb="FF63BE7B"/>
        <color rgb="FFFCFCFF"/>
        <color rgb="FFF8696B"/>
      </colorScale>
    </cfRule>
  </conditionalFormatting>
  <conditionalFormatting sqref="P14">
    <cfRule type="colorScale" priority="39505">
      <colorScale>
        <cfvo type="min"/>
        <cfvo type="percentile" val="50"/>
        <cfvo type="max"/>
        <color rgb="FF63BE7B"/>
        <color rgb="FFFCFCFF"/>
        <color rgb="FFF8696B"/>
      </colorScale>
    </cfRule>
    <cfRule type="colorScale" priority="39506">
      <colorScale>
        <cfvo type="min"/>
        <cfvo type="max"/>
        <color rgb="FFFCFCFF"/>
        <color rgb="FFF8696B"/>
      </colorScale>
    </cfRule>
  </conditionalFormatting>
  <conditionalFormatting sqref="P14">
    <cfRule type="colorScale" priority="39507">
      <colorScale>
        <cfvo type="min"/>
        <cfvo type="percentile" val="50"/>
        <cfvo type="max"/>
        <color rgb="FF63BE7B"/>
        <color rgb="FFFCFCFF"/>
        <color rgb="FFF8696B"/>
      </colorScale>
    </cfRule>
  </conditionalFormatting>
  <conditionalFormatting sqref="Q14">
    <cfRule type="colorScale" priority="39510">
      <colorScale>
        <cfvo type="min"/>
        <cfvo type="percentile" val="50"/>
        <cfvo type="max"/>
        <color rgb="FFF8696B"/>
        <color rgb="FFFCFCFF"/>
        <color rgb="FF63BE7B"/>
      </colorScale>
    </cfRule>
    <cfRule type="colorScale" priority="39511">
      <colorScale>
        <cfvo type="min"/>
        <cfvo type="max"/>
        <color rgb="FFFCFCFF"/>
        <color rgb="FF63BE7B"/>
      </colorScale>
    </cfRule>
  </conditionalFormatting>
  <conditionalFormatting sqref="Q14">
    <cfRule type="colorScale" priority="39512">
      <colorScale>
        <cfvo type="min"/>
        <cfvo type="percentile" val="50"/>
        <cfvo type="max"/>
        <color rgb="FFF8696B"/>
        <color rgb="FFFCFCFF"/>
        <color rgb="FF63BE7B"/>
      </colorScale>
    </cfRule>
  </conditionalFormatting>
  <conditionalFormatting sqref="Q14">
    <cfRule type="colorScale" priority="39514">
      <colorScale>
        <cfvo type="min"/>
        <cfvo type="max"/>
        <color rgb="FFFCFCFF"/>
        <color rgb="FF63BE7B"/>
      </colorScale>
    </cfRule>
    <cfRule type="colorScale" priority="39515">
      <colorScale>
        <cfvo type="min"/>
        <cfvo type="max"/>
        <color rgb="FFFFEF9C"/>
        <color rgb="FF63BE7B"/>
      </colorScale>
    </cfRule>
  </conditionalFormatting>
  <conditionalFormatting sqref="Q14">
    <cfRule type="colorScale" priority="39516">
      <colorScale>
        <cfvo type="min"/>
        <cfvo type="max"/>
        <color rgb="FFFFEF9C"/>
        <color rgb="FF63BE7B"/>
      </colorScale>
    </cfRule>
  </conditionalFormatting>
  <conditionalFormatting sqref="Q14:U14">
    <cfRule type="colorScale" priority="39517">
      <colorScale>
        <cfvo type="min"/>
        <cfvo type="max"/>
        <color rgb="FFFFEF9C"/>
        <color rgb="FF63BE7B"/>
      </colorScale>
    </cfRule>
  </conditionalFormatting>
  <conditionalFormatting sqref="R14">
    <cfRule type="colorScale" priority="39519">
      <colorScale>
        <cfvo type="min"/>
        <cfvo type="max"/>
        <color rgb="FFFCFCFF"/>
        <color rgb="FF63BE7B"/>
      </colorScale>
    </cfRule>
  </conditionalFormatting>
  <conditionalFormatting sqref="R14">
    <cfRule type="colorScale" priority="39520">
      <colorScale>
        <cfvo type="min"/>
        <cfvo type="max"/>
        <color rgb="FFFCFCFF"/>
        <color rgb="FF63BE7B"/>
      </colorScale>
    </cfRule>
    <cfRule type="colorScale" priority="39521">
      <colorScale>
        <cfvo type="min"/>
        <cfvo type="percentile" val="50"/>
        <cfvo type="max"/>
        <color rgb="FFF8696B"/>
        <color rgb="FFFCFCFF"/>
        <color rgb="FF63BE7B"/>
      </colorScale>
    </cfRule>
  </conditionalFormatting>
  <conditionalFormatting sqref="S14">
    <cfRule type="colorScale" priority="39522">
      <colorScale>
        <cfvo type="min"/>
        <cfvo type="max"/>
        <color rgb="FFFCFCFF"/>
        <color rgb="FF63BE7B"/>
      </colorScale>
    </cfRule>
  </conditionalFormatting>
  <conditionalFormatting sqref="S14">
    <cfRule type="colorScale" priority="39523">
      <colorScale>
        <cfvo type="min"/>
        <cfvo type="percentile" val="50"/>
        <cfvo type="max"/>
        <color rgb="FFF8696B"/>
        <color rgb="FFFCFCFF"/>
        <color rgb="FF63BE7B"/>
      </colorScale>
    </cfRule>
    <cfRule type="colorScale" priority="39524">
      <colorScale>
        <cfvo type="min"/>
        <cfvo type="max"/>
        <color rgb="FFFCFCFF"/>
        <color rgb="FF63BE7B"/>
      </colorScale>
    </cfRule>
  </conditionalFormatting>
  <conditionalFormatting sqref="T14">
    <cfRule type="colorScale" priority="39525">
      <colorScale>
        <cfvo type="min"/>
        <cfvo type="percentile" val="50"/>
        <cfvo type="max"/>
        <color rgb="FFF8696B"/>
        <color rgb="FFFCFCFF"/>
        <color rgb="FF63BE7B"/>
      </colorScale>
    </cfRule>
    <cfRule type="colorScale" priority="39526">
      <colorScale>
        <cfvo type="min"/>
        <cfvo type="max"/>
        <color rgb="FFFCFCFF"/>
        <color rgb="FF63BE7B"/>
      </colorScale>
    </cfRule>
  </conditionalFormatting>
  <conditionalFormatting sqref="T14">
    <cfRule type="colorScale" priority="39527">
      <colorScale>
        <cfvo type="min"/>
        <cfvo type="max"/>
        <color rgb="FFFCFCFF"/>
        <color rgb="FF63BE7B"/>
      </colorScale>
    </cfRule>
    <cfRule type="colorScale" priority="39528">
      <colorScale>
        <cfvo type="min"/>
        <cfvo type="percentile" val="50"/>
        <cfvo type="max"/>
        <color rgb="FFF8696B"/>
        <color rgb="FFFCFCFF"/>
        <color rgb="FF63BE7B"/>
      </colorScale>
    </cfRule>
  </conditionalFormatting>
  <conditionalFormatting sqref="T14">
    <cfRule type="colorScale" priority="39531">
      <colorScale>
        <cfvo type="min"/>
        <cfvo type="max"/>
        <color rgb="FFFCFCFF"/>
        <color rgb="FF63BE7B"/>
      </colorScale>
    </cfRule>
    <cfRule type="colorScale" priority="39532">
      <colorScale>
        <cfvo type="min"/>
        <cfvo type="max"/>
        <color rgb="FFFFEF9C"/>
        <color rgb="FF63BE7B"/>
      </colorScale>
    </cfRule>
  </conditionalFormatting>
  <conditionalFormatting sqref="T14">
    <cfRule type="colorScale" priority="39533">
      <colorScale>
        <cfvo type="min"/>
        <cfvo type="max"/>
        <color rgb="FFFFEF9C"/>
        <color rgb="FF63BE7B"/>
      </colorScale>
    </cfRule>
  </conditionalFormatting>
  <conditionalFormatting sqref="U14">
    <cfRule type="colorScale" priority="39534">
      <colorScale>
        <cfvo type="min"/>
        <cfvo type="percentile" val="50"/>
        <cfvo type="max"/>
        <color rgb="FFF8696B"/>
        <color rgb="FFFCFCFF"/>
        <color rgb="FF63BE7B"/>
      </colorScale>
    </cfRule>
  </conditionalFormatting>
  <conditionalFormatting sqref="U14">
    <cfRule type="colorScale" priority="39535">
      <colorScale>
        <cfvo type="min"/>
        <cfvo type="max"/>
        <color rgb="FFFCFCFF"/>
        <color rgb="FF63BE7B"/>
      </colorScale>
    </cfRule>
    <cfRule type="colorScale" priority="39536">
      <colorScale>
        <cfvo type="min"/>
        <cfvo type="percentile" val="50"/>
        <cfvo type="max"/>
        <color rgb="FFF8696B"/>
        <color rgb="FFFCFCFF"/>
        <color rgb="FF63BE7B"/>
      </colorScale>
    </cfRule>
  </conditionalFormatting>
  <conditionalFormatting sqref="U14">
    <cfRule type="colorScale" priority="39538">
      <colorScale>
        <cfvo type="min"/>
        <cfvo type="max"/>
        <color rgb="FFFCFCFF"/>
        <color rgb="FF63BE7B"/>
      </colorScale>
    </cfRule>
  </conditionalFormatting>
  <conditionalFormatting sqref="U14 W14">
    <cfRule type="colorScale" priority="39539">
      <colorScale>
        <cfvo type="min"/>
        <cfvo type="max"/>
        <color rgb="FFFFEF9C"/>
        <color rgb="FF63BE7B"/>
      </colorScale>
    </cfRule>
    <cfRule type="colorScale" priority="39540">
      <colorScale>
        <cfvo type="min"/>
        <cfvo type="max"/>
        <color rgb="FFFFEF9C"/>
        <color rgb="FF63BE7B"/>
      </colorScale>
    </cfRule>
  </conditionalFormatting>
  <conditionalFormatting sqref="V14">
    <cfRule type="colorScale" priority="39543">
      <colorScale>
        <cfvo type="min"/>
        <cfvo type="max"/>
        <color rgb="FFFFEF9C"/>
        <color rgb="FF63BE7B"/>
      </colorScale>
    </cfRule>
    <cfRule type="colorScale" priority="39544">
      <colorScale>
        <cfvo type="min"/>
        <cfvo type="percentile" val="50"/>
        <cfvo type="max"/>
        <color rgb="FF63BE7B"/>
        <color rgb="FFFCFCFF"/>
        <color rgb="FFF8696B"/>
      </colorScale>
    </cfRule>
    <cfRule type="colorScale" priority="39545">
      <colorScale>
        <cfvo type="min"/>
        <cfvo type="percentile" val="50"/>
        <cfvo type="max"/>
        <color rgb="FF63BE7B"/>
        <color rgb="FFFCFCFF"/>
        <color rgb="FFF8696B"/>
      </colorScale>
    </cfRule>
    <cfRule type="colorScale" priority="39546">
      <colorScale>
        <cfvo type="min"/>
        <cfvo type="max"/>
        <color rgb="FF63BE7B"/>
        <color rgb="FFFCFCFF"/>
      </colorScale>
    </cfRule>
    <cfRule type="colorScale" priority="39547">
      <colorScale>
        <cfvo type="min"/>
        <cfvo type="percentile" val="50"/>
        <cfvo type="max"/>
        <color rgb="FF63BE7B"/>
        <color rgb="FFFCFCFF"/>
        <color rgb="FFF8696B"/>
      </colorScale>
    </cfRule>
    <cfRule type="colorScale" priority="39548">
      <colorScale>
        <cfvo type="min"/>
        <cfvo type="max"/>
        <color rgb="FFFFEF9C"/>
        <color rgb="FF63BE7B"/>
      </colorScale>
    </cfRule>
    <cfRule type="colorScale" priority="39549">
      <colorScale>
        <cfvo type="min"/>
        <cfvo type="max"/>
        <color rgb="FFFFEF9C"/>
        <color rgb="FF63BE7B"/>
      </colorScale>
    </cfRule>
    <cfRule type="colorScale" priority="39550">
      <colorScale>
        <cfvo type="min"/>
        <cfvo type="max"/>
        <color rgb="FFFFEF9C"/>
        <color rgb="FF63BE7B"/>
      </colorScale>
    </cfRule>
  </conditionalFormatting>
  <conditionalFormatting sqref="V14">
    <cfRule type="colorScale" priority="39551">
      <colorScale>
        <cfvo type="min"/>
        <cfvo type="percentile" val="50"/>
        <cfvo type="max"/>
        <color rgb="FF63BE7B"/>
        <color rgb="FFFCFCFF"/>
        <color rgb="FFF8696B"/>
      </colorScale>
    </cfRule>
  </conditionalFormatting>
  <conditionalFormatting sqref="W14">
    <cfRule type="colorScale" priority="39556">
      <colorScale>
        <cfvo type="min"/>
        <cfvo type="percentile" val="50"/>
        <cfvo type="max"/>
        <color rgb="FF63BE7B"/>
        <color rgb="FFFCFCFF"/>
        <color rgb="FFF8696B"/>
      </colorScale>
    </cfRule>
  </conditionalFormatting>
  <conditionalFormatting sqref="W14">
    <cfRule type="colorScale" priority="39559">
      <colorScale>
        <cfvo type="min"/>
        <cfvo type="percentile" val="50"/>
        <cfvo type="max"/>
        <color rgb="FF63BE7B"/>
        <color rgb="FFFCFCFF"/>
        <color rgb="FFF8696B"/>
      </colorScale>
    </cfRule>
    <cfRule type="colorScale" priority="39560">
      <colorScale>
        <cfvo type="min"/>
        <cfvo type="max"/>
        <color rgb="FF63BE7B"/>
        <color rgb="FFFCFCFF"/>
      </colorScale>
    </cfRule>
  </conditionalFormatting>
  <conditionalFormatting sqref="J14">
    <cfRule type="colorScale" priority="39563">
      <colorScale>
        <cfvo type="min"/>
        <cfvo type="max"/>
        <color rgb="FFFCFCFF"/>
        <color rgb="FF63BE7B"/>
      </colorScale>
    </cfRule>
  </conditionalFormatting>
  <conditionalFormatting sqref="S14">
    <cfRule type="colorScale" priority="39569">
      <colorScale>
        <cfvo type="min"/>
        <cfvo type="percentile" val="50"/>
        <cfvo type="max"/>
        <color rgb="FFF8696B"/>
        <color rgb="FFFCFCFF"/>
        <color rgb="FF63BE7B"/>
      </colorScale>
    </cfRule>
  </conditionalFormatting>
  <conditionalFormatting sqref="T14">
    <cfRule type="colorScale" priority="39570">
      <colorScale>
        <cfvo type="min"/>
        <cfvo type="percentile" val="50"/>
        <cfvo type="max"/>
        <color rgb="FFF8696B"/>
        <color rgb="FFFCFCFF"/>
        <color rgb="FF63BE7B"/>
      </colorScale>
    </cfRule>
  </conditionalFormatting>
  <conditionalFormatting sqref="O5">
    <cfRule type="colorScale" priority="41283">
      <colorScale>
        <cfvo type="min"/>
        <cfvo type="percentile" val="50"/>
        <cfvo type="max"/>
        <color rgb="FF63BE7B"/>
        <color rgb="FFFCFCFF"/>
        <color rgb="FFF8696B"/>
      </colorScale>
    </cfRule>
    <cfRule type="colorScale" priority="41284">
      <colorScale>
        <cfvo type="min"/>
        <cfvo type="percentile" val="50"/>
        <cfvo type="max"/>
        <color rgb="FF63BE7B"/>
        <color rgb="FFFCFCFF"/>
        <color rgb="FFF8696B"/>
      </colorScale>
    </cfRule>
    <cfRule type="colorScale" priority="41285">
      <colorScale>
        <cfvo type="min"/>
        <cfvo type="percentile" val="50"/>
        <cfvo type="max"/>
        <color rgb="FF63BE7B"/>
        <color rgb="FFFCFCFF"/>
        <color rgb="FFF8696B"/>
      </colorScale>
    </cfRule>
    <cfRule type="colorScale" priority="41286">
      <colorScale>
        <cfvo type="min"/>
        <cfvo type="percentile" val="50"/>
        <cfvo type="max"/>
        <color rgb="FF63BE7B"/>
        <color rgb="FFFCFCFF"/>
        <color rgb="FFF8696B"/>
      </colorScale>
    </cfRule>
  </conditionalFormatting>
  <conditionalFormatting sqref="P5">
    <cfRule type="colorScale" priority="41287">
      <colorScale>
        <cfvo type="min"/>
        <cfvo type="percentile" val="50"/>
        <cfvo type="max"/>
        <color rgb="FF63BE7B"/>
        <color rgb="FFFCFCFF"/>
        <color rgb="FFF8696B"/>
      </colorScale>
    </cfRule>
    <cfRule type="colorScale" priority="41288">
      <colorScale>
        <cfvo type="min"/>
        <cfvo type="percentile" val="50"/>
        <cfvo type="max"/>
        <color rgb="FF63BE7B"/>
        <color rgb="FFFCFCFF"/>
        <color rgb="FFF8696B"/>
      </colorScale>
    </cfRule>
    <cfRule type="colorScale" priority="41289">
      <colorScale>
        <cfvo type="min"/>
        <cfvo type="max"/>
        <color rgb="FFFCFCFF"/>
        <color rgb="FFF8696B"/>
      </colorScale>
    </cfRule>
  </conditionalFormatting>
  <conditionalFormatting sqref="Q5">
    <cfRule type="colorScale" priority="41290">
      <colorScale>
        <cfvo type="min"/>
        <cfvo type="percentile" val="50"/>
        <cfvo type="max"/>
        <color rgb="FFF8696B"/>
        <color rgb="FFFCFCFF"/>
        <color rgb="FF63BE7B"/>
      </colorScale>
    </cfRule>
    <cfRule type="colorScale" priority="41291">
      <colorScale>
        <cfvo type="min"/>
        <cfvo type="max"/>
        <color rgb="FFFFEF9C"/>
        <color rgb="FF63BE7B"/>
      </colorScale>
    </cfRule>
    <cfRule type="colorScale" priority="41292">
      <colorScale>
        <cfvo type="min"/>
        <cfvo type="max"/>
        <color rgb="FFFFEF9C"/>
        <color rgb="FF63BE7B"/>
      </colorScale>
    </cfRule>
    <cfRule type="colorScale" priority="41293">
      <colorScale>
        <cfvo type="min"/>
        <cfvo type="max"/>
        <color rgb="FFFFEF9C"/>
        <color rgb="FF63BE7B"/>
      </colorScale>
    </cfRule>
    <cfRule type="colorScale" priority="41294">
      <colorScale>
        <cfvo type="min"/>
        <cfvo type="max"/>
        <color rgb="FFFCFCFF"/>
        <color rgb="FF63BE7B"/>
      </colorScale>
    </cfRule>
    <cfRule type="colorScale" priority="41295">
      <colorScale>
        <cfvo type="min"/>
        <cfvo type="max"/>
        <color rgb="FFFCFCFF"/>
        <color rgb="FF63BE7B"/>
      </colorScale>
    </cfRule>
    <cfRule type="colorScale" priority="41296">
      <colorScale>
        <cfvo type="min"/>
        <cfvo type="percentile" val="50"/>
        <cfvo type="max"/>
        <color rgb="FFF8696B"/>
        <color rgb="FFFCFCFF"/>
        <color rgb="FF63BE7B"/>
      </colorScale>
    </cfRule>
  </conditionalFormatting>
  <conditionalFormatting sqref="R5:S5">
    <cfRule type="colorScale" priority="41298">
      <colorScale>
        <cfvo type="min"/>
        <cfvo type="percentile" val="50"/>
        <cfvo type="max"/>
        <color rgb="FFF8696B"/>
        <color rgb="FFFCFCFF"/>
        <color rgb="FF63BE7B"/>
      </colorScale>
    </cfRule>
    <cfRule type="colorScale" priority="41299">
      <colorScale>
        <cfvo type="min"/>
        <cfvo type="max"/>
        <color rgb="FFFCFCFF"/>
        <color rgb="FF63BE7B"/>
      </colorScale>
    </cfRule>
    <cfRule type="colorScale" priority="41300">
      <colorScale>
        <cfvo type="min"/>
        <cfvo type="max"/>
        <color rgb="FFFFEF9C"/>
        <color rgb="FF63BE7B"/>
      </colorScale>
    </cfRule>
    <cfRule type="colorScale" priority="41301">
      <colorScale>
        <cfvo type="min"/>
        <cfvo type="max"/>
        <color rgb="FFFFEF9C"/>
        <color rgb="FF63BE7B"/>
      </colorScale>
    </cfRule>
    <cfRule type="colorScale" priority="41302">
      <colorScale>
        <cfvo type="min"/>
        <cfvo type="max"/>
        <color rgb="FFFCFCFF"/>
        <color rgb="FF63BE7B"/>
      </colorScale>
    </cfRule>
  </conditionalFormatting>
  <conditionalFormatting sqref="T5">
    <cfRule type="colorScale" priority="41303">
      <colorScale>
        <cfvo type="min"/>
        <cfvo type="percentile" val="50"/>
        <cfvo type="max"/>
        <color rgb="FFF8696B"/>
        <color rgb="FFFCFCFF"/>
        <color rgb="FF63BE7B"/>
      </colorScale>
    </cfRule>
    <cfRule type="colorScale" priority="41304">
      <colorScale>
        <cfvo type="min"/>
        <cfvo type="max"/>
        <color rgb="FFFCFCFF"/>
        <color rgb="FF63BE7B"/>
      </colorScale>
    </cfRule>
    <cfRule type="colorScale" priority="41305">
      <colorScale>
        <cfvo type="min"/>
        <cfvo type="max"/>
        <color rgb="FFFFEF9C"/>
        <color rgb="FF63BE7B"/>
      </colorScale>
    </cfRule>
    <cfRule type="colorScale" priority="41306">
      <colorScale>
        <cfvo type="min"/>
        <cfvo type="max"/>
        <color rgb="FFFFEF9C"/>
        <color rgb="FF63BE7B"/>
      </colorScale>
    </cfRule>
    <cfRule type="colorScale" priority="41307">
      <colorScale>
        <cfvo type="min"/>
        <cfvo type="max"/>
        <color rgb="FFFCFCFF"/>
        <color rgb="FF63BE7B"/>
      </colorScale>
    </cfRule>
    <cfRule type="colorScale" priority="41308">
      <colorScale>
        <cfvo type="min"/>
        <cfvo type="max"/>
        <color rgb="FFFCFCFF"/>
        <color rgb="FF63BE7B"/>
      </colorScale>
    </cfRule>
  </conditionalFormatting>
  <conditionalFormatting sqref="U5">
    <cfRule type="colorScale" priority="41309">
      <colorScale>
        <cfvo type="min"/>
        <cfvo type="percentile" val="50"/>
        <cfvo type="max"/>
        <color rgb="FFF8696B"/>
        <color rgb="FFFCFCFF"/>
        <color rgb="FF63BE7B"/>
      </colorScale>
    </cfRule>
    <cfRule type="colorScale" priority="41310">
      <colorScale>
        <cfvo type="min"/>
        <cfvo type="max"/>
        <color rgb="FFFCFCFF"/>
        <color rgb="FF63BE7B"/>
      </colorScale>
    </cfRule>
  </conditionalFormatting>
  <conditionalFormatting sqref="V5">
    <cfRule type="colorScale" priority="41313">
      <colorScale>
        <cfvo type="min"/>
        <cfvo type="max"/>
        <color rgb="FFFFEF9C"/>
        <color rgb="FF63BE7B"/>
      </colorScale>
    </cfRule>
    <cfRule type="colorScale" priority="41314">
      <colorScale>
        <cfvo type="min"/>
        <cfvo type="max"/>
        <color rgb="FFFFEF9C"/>
        <color rgb="FF63BE7B"/>
      </colorScale>
    </cfRule>
    <cfRule type="colorScale" priority="41315">
      <colorScale>
        <cfvo type="min"/>
        <cfvo type="max"/>
        <color rgb="FFFFEF9C"/>
        <color rgb="FF63BE7B"/>
      </colorScale>
    </cfRule>
  </conditionalFormatting>
  <conditionalFormatting sqref="W5">
    <cfRule type="colorScale" priority="41316">
      <colorScale>
        <cfvo type="min"/>
        <cfvo type="percentile" val="50"/>
        <cfvo type="max"/>
        <color rgb="FF63BE7B"/>
        <color rgb="FFFCFCFF"/>
        <color rgb="FFF8696B"/>
      </colorScale>
    </cfRule>
    <cfRule type="colorScale" priority="41317">
      <colorScale>
        <cfvo type="min"/>
        <cfvo type="max"/>
        <color rgb="FF63BE7B"/>
        <color rgb="FFFCFCFF"/>
      </colorScale>
    </cfRule>
    <cfRule type="colorScale" priority="41318">
      <colorScale>
        <cfvo type="min"/>
        <cfvo type="percentile" val="50"/>
        <cfvo type="max"/>
        <color rgb="FF63BE7B"/>
        <color rgb="FFFCFCFF"/>
        <color rgb="FFF8696B"/>
      </colorScale>
    </cfRule>
  </conditionalFormatting>
  <conditionalFormatting sqref="U7:W12">
    <cfRule type="colorScale" priority="42537">
      <colorScale>
        <cfvo type="min"/>
        <cfvo type="max"/>
        <color rgb="FFFFEF9C"/>
        <color rgb="FF63BE7B"/>
      </colorScale>
    </cfRule>
  </conditionalFormatting>
  <conditionalFormatting sqref="D7:D12">
    <cfRule type="colorScale" priority="42717">
      <colorScale>
        <cfvo type="min"/>
        <cfvo type="percentile" val="50"/>
        <cfvo type="max"/>
        <color rgb="FFF8696B"/>
        <color rgb="FFFCFCFF"/>
        <color rgb="FF63BE7B"/>
      </colorScale>
    </cfRule>
  </conditionalFormatting>
  <conditionalFormatting sqref="E7:E12">
    <cfRule type="colorScale" priority="42718">
      <colorScale>
        <cfvo type="min"/>
        <cfvo type="max"/>
        <color rgb="FFFCFCFF"/>
        <color rgb="FF63BE7B"/>
      </colorScale>
    </cfRule>
  </conditionalFormatting>
  <conditionalFormatting sqref="F7:F12">
    <cfRule type="colorScale" priority="42725">
      <colorScale>
        <cfvo type="min"/>
        <cfvo type="max"/>
        <color rgb="FFFCFCFF"/>
        <color rgb="FF63BE7B"/>
      </colorScale>
    </cfRule>
  </conditionalFormatting>
  <conditionalFormatting sqref="G7:G12">
    <cfRule type="colorScale" priority="42734">
      <colorScale>
        <cfvo type="min"/>
        <cfvo type="max"/>
        <color rgb="FFFCFCFF"/>
        <color rgb="FF63BE7B"/>
      </colorScale>
    </cfRule>
  </conditionalFormatting>
  <conditionalFormatting sqref="H7:H12">
    <cfRule type="colorScale" priority="42741">
      <colorScale>
        <cfvo type="min"/>
        <cfvo type="percentile" val="50"/>
        <cfvo type="max"/>
        <color rgb="FFF8696B"/>
        <color rgb="FFFCFCFF"/>
        <color rgb="FF63BE7B"/>
      </colorScale>
    </cfRule>
    <cfRule type="colorScale" priority="42742">
      <colorScale>
        <cfvo type="min"/>
        <cfvo type="max"/>
        <color rgb="FFFCFCFF"/>
        <color rgb="FF63BE7B"/>
      </colorScale>
    </cfRule>
    <cfRule type="colorScale" priority="42743">
      <colorScale>
        <cfvo type="min"/>
        <cfvo type="percentile" val="50"/>
        <cfvo type="max"/>
        <color rgb="FFF8696B"/>
        <color rgb="FFFCFCFF"/>
        <color rgb="FF63BE7B"/>
      </colorScale>
    </cfRule>
  </conditionalFormatting>
  <conditionalFormatting sqref="O7:O12">
    <cfRule type="colorScale" priority="42769">
      <colorScale>
        <cfvo type="min"/>
        <cfvo type="percentile" val="50"/>
        <cfvo type="max"/>
        <color rgb="FF63BE7B"/>
        <color rgb="FFFCFCFF"/>
        <color rgb="FFF8696B"/>
      </colorScale>
    </cfRule>
  </conditionalFormatting>
  <conditionalFormatting sqref="J7:J12">
    <cfRule type="colorScale" priority="42818">
      <colorScale>
        <cfvo type="min"/>
        <cfvo type="max"/>
        <color rgb="FFFCFCFF"/>
        <color rgb="FF63BE7B"/>
      </colorScale>
    </cfRule>
  </conditionalFormatting>
  <conditionalFormatting sqref="N7:N12">
    <cfRule type="colorScale" priority="42832">
      <colorScale>
        <cfvo type="min"/>
        <cfvo type="max"/>
        <color rgb="FFFCFCFF"/>
        <color rgb="FF63BE7B"/>
      </colorScale>
    </cfRule>
  </conditionalFormatting>
  <conditionalFormatting sqref="D15">
    <cfRule type="colorScale" priority="2197">
      <colorScale>
        <cfvo type="min"/>
        <cfvo type="percentile" val="50"/>
        <cfvo type="max"/>
        <color rgb="FFF8696B"/>
        <color rgb="FFFCFCFF"/>
        <color rgb="FF63BE7B"/>
      </colorScale>
    </cfRule>
  </conditionalFormatting>
  <conditionalFormatting sqref="D15">
    <cfRule type="colorScale" priority="2167">
      <colorScale>
        <cfvo type="min"/>
        <cfvo type="percentile" val="50"/>
        <cfvo type="max"/>
        <color rgb="FFF8696B"/>
        <color rgb="FFFCFCFF"/>
        <color rgb="FF63BE7B"/>
      </colorScale>
    </cfRule>
    <cfRule type="colorScale" priority="2172">
      <colorScale>
        <cfvo type="min"/>
        <cfvo type="percentile" val="50"/>
        <cfvo type="max"/>
        <color rgb="FFF8696B"/>
        <color rgb="FFFCFCFF"/>
        <color rgb="FF63BE7B"/>
      </colorScale>
    </cfRule>
  </conditionalFormatting>
  <conditionalFormatting sqref="E15">
    <cfRule type="colorScale" priority="2166">
      <colorScale>
        <cfvo type="min"/>
        <cfvo type="max"/>
        <color rgb="FFFCFCFF"/>
        <color rgb="FF63BE7B"/>
      </colorScale>
    </cfRule>
    <cfRule type="colorScale" priority="2173">
      <colorScale>
        <cfvo type="min"/>
        <cfvo type="max"/>
        <color rgb="FFFCFCFF"/>
        <color rgb="FF63BE7B"/>
      </colorScale>
    </cfRule>
  </conditionalFormatting>
  <conditionalFormatting sqref="H15">
    <cfRule type="colorScale" priority="2164">
      <colorScale>
        <cfvo type="min"/>
        <cfvo type="percentile" val="50"/>
        <cfvo type="max"/>
        <color rgb="FFF8696B"/>
        <color rgb="FFFCFCFF"/>
        <color rgb="FF63BE7B"/>
      </colorScale>
    </cfRule>
    <cfRule type="colorScale" priority="2165">
      <colorScale>
        <cfvo type="min"/>
        <cfvo type="max"/>
        <color rgb="FFFCFCFF"/>
        <color rgb="FF63BE7B"/>
      </colorScale>
    </cfRule>
    <cfRule type="colorScale" priority="2175">
      <colorScale>
        <cfvo type="min"/>
        <cfvo type="max"/>
        <color rgb="FFFCFCFF"/>
        <color rgb="FF63BE7B"/>
      </colorScale>
    </cfRule>
  </conditionalFormatting>
  <conditionalFormatting sqref="I15">
    <cfRule type="colorScale" priority="2195">
      <colorScale>
        <cfvo type="min"/>
        <cfvo type="percentile" val="50"/>
        <cfvo type="max"/>
        <color rgb="FFF8696B"/>
        <color rgb="FFFCFCFF"/>
        <color rgb="FF63BE7B"/>
      </colorScale>
    </cfRule>
    <cfRule type="colorScale" priority="2196">
      <colorScale>
        <cfvo type="min"/>
        <cfvo type="max"/>
        <color rgb="FFFCFCFF"/>
        <color rgb="FF63BE7B"/>
      </colorScale>
    </cfRule>
  </conditionalFormatting>
  <conditionalFormatting sqref="O15">
    <cfRule type="colorScale" priority="2163">
      <colorScale>
        <cfvo type="min"/>
        <cfvo type="percentile" val="50"/>
        <cfvo type="max"/>
        <color rgb="FF63BE7B"/>
        <color rgb="FFFCFCFF"/>
        <color rgb="FFF8696B"/>
      </colorScale>
    </cfRule>
    <cfRule type="colorScale" priority="2176">
      <colorScale>
        <cfvo type="min"/>
        <cfvo type="percentile" val="50"/>
        <cfvo type="max"/>
        <color rgb="FF63BE7B"/>
        <color rgb="FFFCFCFF"/>
        <color rgb="FFF8696B"/>
      </colorScale>
    </cfRule>
    <cfRule type="colorScale" priority="2177">
      <colorScale>
        <cfvo type="min"/>
        <cfvo type="percentile" val="50"/>
        <cfvo type="max"/>
        <color rgb="FF63BE7B"/>
        <color rgb="FFFCFCFF"/>
        <color rgb="FFF8696B"/>
      </colorScale>
    </cfRule>
    <cfRule type="colorScale" priority="2178">
      <colorScale>
        <cfvo type="min"/>
        <cfvo type="percentile" val="50"/>
        <cfvo type="max"/>
        <color rgb="FF63BE7B"/>
        <color rgb="FFFCFCFF"/>
        <color rgb="FFF8696B"/>
      </colorScale>
    </cfRule>
  </conditionalFormatting>
  <conditionalFormatting sqref="P15">
    <cfRule type="colorScale" priority="2162">
      <colorScale>
        <cfvo type="min"/>
        <cfvo type="percentile" val="50"/>
        <cfvo type="max"/>
        <color rgb="FF63BE7B"/>
        <color rgb="FFFCFCFF"/>
        <color rgb="FFF8696B"/>
      </colorScale>
    </cfRule>
    <cfRule type="colorScale" priority="2179">
      <colorScale>
        <cfvo type="min"/>
        <cfvo type="percentile" val="50"/>
        <cfvo type="max"/>
        <color rgb="FF63BE7B"/>
        <color rgb="FFFCFCFF"/>
        <color rgb="FFF8696B"/>
      </colorScale>
    </cfRule>
    <cfRule type="colorScale" priority="2180">
      <colorScale>
        <cfvo type="min"/>
        <cfvo type="percentile" val="50"/>
        <cfvo type="max"/>
        <color rgb="FF63BE7B"/>
        <color rgb="FFFCFCFF"/>
        <color rgb="FFF8696B"/>
      </colorScale>
    </cfRule>
    <cfRule type="colorScale" priority="2181">
      <colorScale>
        <cfvo type="min"/>
        <cfvo type="percentile" val="50"/>
        <cfvo type="max"/>
        <color rgb="FF63BE7B"/>
        <color rgb="FFFCFCFF"/>
        <color rgb="FFF8696B"/>
      </colorScale>
    </cfRule>
  </conditionalFormatting>
  <conditionalFormatting sqref="Q15">
    <cfRule type="colorScale" priority="2160">
      <colorScale>
        <cfvo type="min"/>
        <cfvo type="percentile" val="50"/>
        <cfvo type="max"/>
        <color rgb="FFF8696B"/>
        <color rgb="FFFCFCFF"/>
        <color rgb="FF63BE7B"/>
      </colorScale>
    </cfRule>
    <cfRule type="colorScale" priority="2161">
      <colorScale>
        <cfvo type="min"/>
        <cfvo type="max"/>
        <color rgb="FFFFEF9C"/>
        <color rgb="FF63BE7B"/>
      </colorScale>
    </cfRule>
    <cfRule type="colorScale" priority="2182">
      <colorScale>
        <cfvo type="min"/>
        <cfvo type="max"/>
        <color rgb="FFFFEF9C"/>
        <color rgb="FF63BE7B"/>
      </colorScale>
    </cfRule>
    <cfRule type="colorScale" priority="2183">
      <colorScale>
        <cfvo type="min"/>
        <cfvo type="percentile" val="50"/>
        <cfvo type="max"/>
        <color rgb="FFF8696B"/>
        <color rgb="FFFCFCFF"/>
        <color rgb="FF63BE7B"/>
      </colorScale>
    </cfRule>
  </conditionalFormatting>
  <conditionalFormatting sqref="Q15:U15 W15">
    <cfRule type="colorScale" priority="2168">
      <colorScale>
        <cfvo type="min"/>
        <cfvo type="max"/>
        <color rgb="FFFFEF9C"/>
        <color rgb="FF63BE7B"/>
      </colorScale>
    </cfRule>
    <cfRule type="colorScale" priority="2169">
      <colorScale>
        <cfvo type="min"/>
        <cfvo type="max"/>
        <color rgb="FFFFEF9C"/>
        <color rgb="FF63BE7B"/>
      </colorScale>
    </cfRule>
    <cfRule type="colorScale" priority="2170">
      <colorScale>
        <cfvo type="min"/>
        <cfvo type="max"/>
        <color rgb="FFFFEF9C"/>
        <color rgb="FF63BE7B"/>
      </colorScale>
    </cfRule>
  </conditionalFormatting>
  <conditionalFormatting sqref="R15:S15">
    <cfRule type="colorScale" priority="2159">
      <colorScale>
        <cfvo type="min"/>
        <cfvo type="max"/>
        <color rgb="FFFCFCFF"/>
        <color rgb="FF63BE7B"/>
      </colorScale>
    </cfRule>
    <cfRule type="colorScale" priority="2184">
      <colorScale>
        <cfvo type="min"/>
        <cfvo type="max"/>
        <color rgb="FFFFEF9C"/>
        <color rgb="FF63BE7B"/>
      </colorScale>
    </cfRule>
    <cfRule type="colorScale" priority="2185">
      <colorScale>
        <cfvo type="min"/>
        <cfvo type="max"/>
        <color rgb="FFFCFCFF"/>
        <color rgb="FF63BE7B"/>
      </colorScale>
    </cfRule>
  </conditionalFormatting>
  <conditionalFormatting sqref="T15">
    <cfRule type="colorScale" priority="2158">
      <colorScale>
        <cfvo type="min"/>
        <cfvo type="max"/>
        <color rgb="FFFCFCFF"/>
        <color rgb="FF63BE7B"/>
      </colorScale>
    </cfRule>
    <cfRule type="colorScale" priority="2186">
      <colorScale>
        <cfvo type="min"/>
        <cfvo type="max"/>
        <color rgb="FFFFEF9C"/>
        <color rgb="FF63BE7B"/>
      </colorScale>
    </cfRule>
    <cfRule type="colorScale" priority="2187">
      <colorScale>
        <cfvo type="min"/>
        <cfvo type="max"/>
        <color rgb="FFFCFCFF"/>
        <color rgb="FF63BE7B"/>
      </colorScale>
    </cfRule>
  </conditionalFormatting>
  <conditionalFormatting sqref="U15">
    <cfRule type="colorScale" priority="2157">
      <colorScale>
        <cfvo type="min"/>
        <cfvo type="max"/>
        <color rgb="FFFCFCFF"/>
        <color rgb="FF63BE7B"/>
      </colorScale>
    </cfRule>
    <cfRule type="colorScale" priority="2188">
      <colorScale>
        <cfvo type="min"/>
        <cfvo type="max"/>
        <color rgb="FFFCFCFF"/>
        <color rgb="FF63BE7B"/>
      </colorScale>
    </cfRule>
  </conditionalFormatting>
  <conditionalFormatting sqref="V15">
    <cfRule type="colorScale" priority="2155">
      <colorScale>
        <cfvo type="min"/>
        <cfvo type="max"/>
        <color rgb="FFFFEF9C"/>
        <color rgb="FF63BE7B"/>
      </colorScale>
    </cfRule>
  </conditionalFormatting>
  <conditionalFormatting sqref="U15 W15">
    <cfRule type="colorScale" priority="2171">
      <colorScale>
        <cfvo type="min"/>
        <cfvo type="max"/>
        <color rgb="FFFFEF9C"/>
        <color rgb="FF63BE7B"/>
      </colorScale>
    </cfRule>
  </conditionalFormatting>
  <conditionalFormatting sqref="W15">
    <cfRule type="colorScale" priority="2156">
      <colorScale>
        <cfvo type="min"/>
        <cfvo type="percentile" val="50"/>
        <cfvo type="max"/>
        <color rgb="FF63BE7B"/>
        <color rgb="FFFCFCFF"/>
        <color rgb="FFF8696B"/>
      </colorScale>
    </cfRule>
    <cfRule type="colorScale" priority="2189">
      <colorScale>
        <cfvo type="min"/>
        <cfvo type="percentile" val="50"/>
        <cfvo type="max"/>
        <color rgb="FF63BE7B"/>
        <color rgb="FFFCFCFF"/>
        <color rgb="FFF8696B"/>
      </colorScale>
    </cfRule>
    <cfRule type="colorScale" priority="2190">
      <colorScale>
        <cfvo type="min"/>
        <cfvo type="max"/>
        <color rgb="FF63BE7B"/>
        <color rgb="FFFCFCFF"/>
      </colorScale>
    </cfRule>
  </conditionalFormatting>
  <conditionalFormatting sqref="D15">
    <cfRule type="colorScale" priority="2198">
      <colorScale>
        <cfvo type="min"/>
        <cfvo type="percentile" val="50"/>
        <cfvo type="max"/>
        <color rgb="FFF8696B"/>
        <color rgb="FFFCFCFF"/>
        <color rgb="FF63BE7B"/>
      </colorScale>
    </cfRule>
  </conditionalFormatting>
  <conditionalFormatting sqref="D15">
    <cfRule type="colorScale" priority="2199">
      <colorScale>
        <cfvo type="min"/>
        <cfvo type="percentile" val="50"/>
        <cfvo type="max"/>
        <color rgb="FFF8696B"/>
        <color rgb="FFFCFCFF"/>
        <color rgb="FF63BE7B"/>
      </colorScale>
    </cfRule>
  </conditionalFormatting>
  <conditionalFormatting sqref="K15">
    <cfRule type="colorScale" priority="2200">
      <colorScale>
        <cfvo type="min"/>
        <cfvo type="percentile" val="50"/>
        <cfvo type="max"/>
        <color rgb="FFF8696B"/>
        <color rgb="FFFCFCFF"/>
        <color rgb="FF63BE7B"/>
      </colorScale>
    </cfRule>
  </conditionalFormatting>
  <conditionalFormatting sqref="L15">
    <cfRule type="colorScale" priority="2201">
      <colorScale>
        <cfvo type="min"/>
        <cfvo type="percentile" val="50"/>
        <cfvo type="max"/>
        <color rgb="FFF8696B"/>
        <color rgb="FFFCFCFF"/>
        <color rgb="FF63BE7B"/>
      </colorScale>
    </cfRule>
  </conditionalFormatting>
  <conditionalFormatting sqref="D15">
    <cfRule type="colorScale" priority="2202">
      <colorScale>
        <cfvo type="min"/>
        <cfvo type="percentile" val="50"/>
        <cfvo type="max"/>
        <color rgb="FFF8696B"/>
        <color rgb="FFFCFCFF"/>
        <color rgb="FF63BE7B"/>
      </colorScale>
    </cfRule>
  </conditionalFormatting>
  <conditionalFormatting sqref="D15">
    <cfRule type="colorScale" priority="2203">
      <colorScale>
        <cfvo type="min"/>
        <cfvo type="percentile" val="50"/>
        <cfvo type="max"/>
        <color rgb="FFF8696B"/>
        <color rgb="FFFCFCFF"/>
        <color rgb="FF63BE7B"/>
      </colorScale>
    </cfRule>
  </conditionalFormatting>
  <conditionalFormatting sqref="E15">
    <cfRule type="colorScale" priority="2204">
      <colorScale>
        <cfvo type="min"/>
        <cfvo type="max"/>
        <color rgb="FFFCFCFF"/>
        <color rgb="FF63BE7B"/>
      </colorScale>
    </cfRule>
  </conditionalFormatting>
  <conditionalFormatting sqref="E15">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onditionalFormatting>
  <conditionalFormatting sqref="E15">
    <cfRule type="colorScale" priority="2207">
      <colorScale>
        <cfvo type="min"/>
        <cfvo type="percentile" val="50"/>
        <cfvo type="max"/>
        <color rgb="FFF8696B"/>
        <color rgb="FFFCFCFF"/>
        <color rgb="FF63BE7B"/>
      </colorScale>
    </cfRule>
  </conditionalFormatting>
  <conditionalFormatting sqref="F15">
    <cfRule type="colorScale" priority="2208">
      <colorScale>
        <cfvo type="min"/>
        <cfvo type="max"/>
        <color rgb="FFFCFCFF"/>
        <color rgb="FF63BE7B"/>
      </colorScale>
    </cfRule>
  </conditionalFormatting>
  <conditionalFormatting sqref="F15">
    <cfRule type="colorScale" priority="2209">
      <colorScale>
        <cfvo type="min"/>
        <cfvo type="max"/>
        <color rgb="FFFCFCFF"/>
        <color rgb="FF63BE7B"/>
      </colorScale>
    </cfRule>
  </conditionalFormatting>
  <conditionalFormatting sqref="F15">
    <cfRule type="colorScale" priority="2210">
      <colorScale>
        <cfvo type="min"/>
        <cfvo type="percentile" val="50"/>
        <cfvo type="max"/>
        <color rgb="FFF8696B"/>
        <color rgb="FFFCFCFF"/>
        <color rgb="FF63BE7B"/>
      </colorScale>
    </cfRule>
    <cfRule type="colorScale" priority="2211">
      <colorScale>
        <cfvo type="min"/>
        <cfvo type="max"/>
        <color rgb="FFFCFCFF"/>
        <color rgb="FF63BE7B"/>
      </colorScale>
    </cfRule>
  </conditionalFormatting>
  <conditionalFormatting sqref="F15">
    <cfRule type="colorScale" priority="2212">
      <colorScale>
        <cfvo type="min"/>
        <cfvo type="percentile" val="50"/>
        <cfvo type="max"/>
        <color rgb="FFF8696B"/>
        <color rgb="FFFCFCFF"/>
        <color rgb="FF63BE7B"/>
      </colorScale>
    </cfRule>
  </conditionalFormatting>
  <conditionalFormatting sqref="G15">
    <cfRule type="colorScale" priority="2213">
      <colorScale>
        <cfvo type="min"/>
        <cfvo type="max"/>
        <color rgb="FFFCFCFF"/>
        <color rgb="FF63BE7B"/>
      </colorScale>
    </cfRule>
  </conditionalFormatting>
  <conditionalFormatting sqref="G15">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onditionalFormatting>
  <conditionalFormatting sqref="G15">
    <cfRule type="colorScale" priority="2216">
      <colorScale>
        <cfvo type="min"/>
        <cfvo type="max"/>
        <color rgb="FFFCFCFF"/>
        <color rgb="FF63BE7B"/>
      </colorScale>
    </cfRule>
    <cfRule type="colorScale" priority="2217">
      <colorScale>
        <cfvo type="min"/>
        <cfvo type="percentile" val="50"/>
        <cfvo type="max"/>
        <color rgb="FFF8696B"/>
        <color rgb="FFFCFCFF"/>
        <color rgb="FF63BE7B"/>
      </colorScale>
    </cfRule>
  </conditionalFormatting>
  <conditionalFormatting sqref="H15">
    <cfRule type="colorScale" priority="2218">
      <colorScale>
        <cfvo type="min"/>
        <cfvo type="percentile" val="50"/>
        <cfvo type="max"/>
        <color rgb="FFF8696B"/>
        <color rgb="FFFCFCFF"/>
        <color rgb="FF63BE7B"/>
      </colorScale>
    </cfRule>
  </conditionalFormatting>
  <conditionalFormatting sqref="H15">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H15">
    <cfRule type="colorScale" priority="2221">
      <colorScale>
        <cfvo type="min"/>
        <cfvo type="percentile" val="50"/>
        <cfvo type="max"/>
        <color rgb="FFF8696B"/>
        <color rgb="FFFCFCFF"/>
        <color rgb="FF63BE7B"/>
      </colorScale>
    </cfRule>
  </conditionalFormatting>
  <conditionalFormatting sqref="I15">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I15">
    <cfRule type="colorScale" priority="2224">
      <colorScale>
        <cfvo type="min"/>
        <cfvo type="percentile" val="50"/>
        <cfvo type="max"/>
        <color rgb="FFF8696B"/>
        <color rgb="FFFCFCFF"/>
        <color rgb="FF63BE7B"/>
      </colorScale>
    </cfRule>
  </conditionalFormatting>
  <conditionalFormatting sqref="K15">
    <cfRule type="colorScale" priority="2225">
      <colorScale>
        <cfvo type="min"/>
        <cfvo type="percentile" val="50"/>
        <cfvo type="max"/>
        <color rgb="FFF8696B"/>
        <color rgb="FFFCFCFF"/>
        <color rgb="FF63BE7B"/>
      </colorScale>
    </cfRule>
  </conditionalFormatting>
  <conditionalFormatting sqref="K15:L15">
    <cfRule type="colorScale" priority="2226">
      <colorScale>
        <cfvo type="min"/>
        <cfvo type="max"/>
        <color rgb="FFFCFCFF"/>
        <color rgb="FF63BE7B"/>
      </colorScale>
    </cfRule>
  </conditionalFormatting>
  <conditionalFormatting sqref="K15:L15">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onditionalFormatting>
  <conditionalFormatting sqref="L15">
    <cfRule type="colorScale" priority="2229">
      <colorScale>
        <cfvo type="min"/>
        <cfvo type="percentile" val="50"/>
        <cfvo type="max"/>
        <color rgb="FFF8696B"/>
        <color rgb="FFFCFCFF"/>
        <color rgb="FF63BE7B"/>
      </colorScale>
    </cfRule>
  </conditionalFormatting>
  <conditionalFormatting sqref="I15">
    <cfRule type="colorScale" priority="2230">
      <colorScale>
        <cfvo type="min"/>
        <cfvo type="percentile" val="50"/>
        <cfvo type="max"/>
        <color rgb="FFF8696B"/>
        <color rgb="FFFCFCFF"/>
        <color rgb="FF63BE7B"/>
      </colorScale>
    </cfRule>
  </conditionalFormatting>
  <conditionalFormatting sqref="O15">
    <cfRule type="colorScale" priority="2231">
      <colorScale>
        <cfvo type="min"/>
        <cfvo type="percentile" val="50"/>
        <cfvo type="max"/>
        <color rgb="FF63BE7B"/>
        <color rgb="FFFCFCFF"/>
        <color rgb="FFF8696B"/>
      </colorScale>
    </cfRule>
  </conditionalFormatting>
  <conditionalFormatting sqref="O15">
    <cfRule type="colorScale" priority="2232">
      <colorScale>
        <cfvo type="min"/>
        <cfvo type="percentile" val="50"/>
        <cfvo type="max"/>
        <color rgb="FF63BE7B"/>
        <color rgb="FFFCFCFF"/>
        <color rgb="FFF8696B"/>
      </colorScale>
    </cfRule>
  </conditionalFormatting>
  <conditionalFormatting sqref="P15">
    <cfRule type="colorScale" priority="2233">
      <colorScale>
        <cfvo type="min"/>
        <cfvo type="percentile" val="50"/>
        <cfvo type="max"/>
        <color rgb="FF63BE7B"/>
        <color rgb="FFFCFCFF"/>
        <color rgb="FFF8696B"/>
      </colorScale>
    </cfRule>
    <cfRule type="colorScale" priority="2234">
      <colorScale>
        <cfvo type="min"/>
        <cfvo type="max"/>
        <color rgb="FFFCFCFF"/>
        <color rgb="FFF8696B"/>
      </colorScale>
    </cfRule>
  </conditionalFormatting>
  <conditionalFormatting sqref="P15">
    <cfRule type="colorScale" priority="2235">
      <colorScale>
        <cfvo type="min"/>
        <cfvo type="percentile" val="50"/>
        <cfvo type="max"/>
        <color rgb="FF63BE7B"/>
        <color rgb="FFFCFCFF"/>
        <color rgb="FFF8696B"/>
      </colorScale>
    </cfRule>
  </conditionalFormatting>
  <conditionalFormatting sqref="Q15">
    <cfRule type="colorScale" priority="2236">
      <colorScale>
        <cfvo type="min"/>
        <cfvo type="percentile" val="50"/>
        <cfvo type="max"/>
        <color rgb="FFF8696B"/>
        <color rgb="FFFCFCFF"/>
        <color rgb="FF63BE7B"/>
      </colorScale>
    </cfRule>
    <cfRule type="colorScale" priority="2237">
      <colorScale>
        <cfvo type="min"/>
        <cfvo type="max"/>
        <color rgb="FFFCFCFF"/>
        <color rgb="FF63BE7B"/>
      </colorScale>
    </cfRule>
  </conditionalFormatting>
  <conditionalFormatting sqref="Q15">
    <cfRule type="colorScale" priority="2238">
      <colorScale>
        <cfvo type="min"/>
        <cfvo type="percentile" val="50"/>
        <cfvo type="max"/>
        <color rgb="FFF8696B"/>
        <color rgb="FFFCFCFF"/>
        <color rgb="FF63BE7B"/>
      </colorScale>
    </cfRule>
  </conditionalFormatting>
  <conditionalFormatting sqref="R15">
    <cfRule type="colorScale" priority="2239">
      <colorScale>
        <cfvo type="min"/>
        <cfvo type="max"/>
        <color rgb="FFFCFCFF"/>
        <color rgb="FF63BE7B"/>
      </colorScale>
    </cfRule>
  </conditionalFormatting>
  <conditionalFormatting sqref="R15:S15">
    <cfRule type="colorScale" priority="2240">
      <colorScale>
        <cfvo type="min"/>
        <cfvo type="max"/>
        <color rgb="FFFCFCFF"/>
        <color rgb="FF63BE7B"/>
      </colorScale>
    </cfRule>
  </conditionalFormatting>
  <conditionalFormatting sqref="R15:S15">
    <cfRule type="colorScale" priority="2241">
      <colorScale>
        <cfvo type="min"/>
        <cfvo type="percentile" val="50"/>
        <cfvo type="max"/>
        <color rgb="FFF8696B"/>
        <color rgb="FFFCFCFF"/>
        <color rgb="FF63BE7B"/>
      </colorScale>
    </cfRule>
    <cfRule type="colorScale" priority="2242">
      <colorScale>
        <cfvo type="min"/>
        <cfvo type="max"/>
        <color rgb="FFFCFCFF"/>
        <color rgb="FF63BE7B"/>
      </colorScale>
    </cfRule>
  </conditionalFormatting>
  <conditionalFormatting sqref="S15">
    <cfRule type="colorScale" priority="2243">
      <colorScale>
        <cfvo type="min"/>
        <cfvo type="max"/>
        <color rgb="FFFCFCFF"/>
        <color rgb="FF63BE7B"/>
      </colorScale>
    </cfRule>
  </conditionalFormatting>
  <conditionalFormatting sqref="T15">
    <cfRule type="colorScale" priority="2244">
      <colorScale>
        <cfvo type="min"/>
        <cfvo type="percentile" val="50"/>
        <cfvo type="max"/>
        <color rgb="FFF8696B"/>
        <color rgb="FFFCFCFF"/>
        <color rgb="FF63BE7B"/>
      </colorScale>
    </cfRule>
    <cfRule type="colorScale" priority="2245">
      <colorScale>
        <cfvo type="min"/>
        <cfvo type="max"/>
        <color rgb="FFFCFCFF"/>
        <color rgb="FF63BE7B"/>
      </colorScale>
    </cfRule>
  </conditionalFormatting>
  <conditionalFormatting sqref="T15">
    <cfRule type="colorScale" priority="2246">
      <colorScale>
        <cfvo type="min"/>
        <cfvo type="max"/>
        <color rgb="FFFCFCFF"/>
        <color rgb="FF63BE7B"/>
      </colorScale>
    </cfRule>
    <cfRule type="colorScale" priority="2247">
      <colorScale>
        <cfvo type="min"/>
        <cfvo type="percentile" val="50"/>
        <cfvo type="max"/>
        <color rgb="FFF8696B"/>
        <color rgb="FFFCFCFF"/>
        <color rgb="FF63BE7B"/>
      </colorScale>
    </cfRule>
  </conditionalFormatting>
  <conditionalFormatting sqref="U15">
    <cfRule type="colorScale" priority="2248">
      <colorScale>
        <cfvo type="min"/>
        <cfvo type="percentile" val="50"/>
        <cfvo type="max"/>
        <color rgb="FFF8696B"/>
        <color rgb="FFFCFCFF"/>
        <color rgb="FF63BE7B"/>
      </colorScale>
    </cfRule>
  </conditionalFormatting>
  <conditionalFormatting sqref="U15">
    <cfRule type="colorScale" priority="2249">
      <colorScale>
        <cfvo type="min"/>
        <cfvo type="max"/>
        <color rgb="FFFCFCFF"/>
        <color rgb="FF63BE7B"/>
      </colorScale>
    </cfRule>
    <cfRule type="colorScale" priority="2250">
      <colorScale>
        <cfvo type="min"/>
        <cfvo type="percentile" val="50"/>
        <cfvo type="max"/>
        <color rgb="FFF8696B"/>
        <color rgb="FFFCFCFF"/>
        <color rgb="FF63BE7B"/>
      </colorScale>
    </cfRule>
  </conditionalFormatting>
  <conditionalFormatting sqref="V15">
    <cfRule type="colorScale" priority="2251">
      <colorScale>
        <cfvo type="min"/>
        <cfvo type="max"/>
        <color rgb="FFFFEF9C"/>
        <color rgb="FF63BE7B"/>
      </colorScale>
    </cfRule>
    <cfRule type="colorScale" priority="2252">
      <colorScale>
        <cfvo type="min"/>
        <cfvo type="percentile" val="50"/>
        <cfvo type="max"/>
        <color rgb="FF63BE7B"/>
        <color rgb="FFFCFCFF"/>
        <color rgb="FFF8696B"/>
      </colorScale>
    </cfRule>
    <cfRule type="colorScale" priority="2253">
      <colorScale>
        <cfvo type="min"/>
        <cfvo type="percentile" val="50"/>
        <cfvo type="max"/>
        <color rgb="FF63BE7B"/>
        <color rgb="FFFCFCFF"/>
        <color rgb="FFF8696B"/>
      </colorScale>
    </cfRule>
    <cfRule type="colorScale" priority="2254">
      <colorScale>
        <cfvo type="min"/>
        <cfvo type="max"/>
        <color rgb="FF63BE7B"/>
        <color rgb="FFFCFCFF"/>
      </colorScale>
    </cfRule>
    <cfRule type="colorScale" priority="2255">
      <colorScale>
        <cfvo type="min"/>
        <cfvo type="percentile" val="50"/>
        <cfvo type="max"/>
        <color rgb="FF63BE7B"/>
        <color rgb="FFFCFCFF"/>
        <color rgb="FFF8696B"/>
      </colorScale>
    </cfRule>
    <cfRule type="colorScale" priority="2256">
      <colorScale>
        <cfvo type="min"/>
        <cfvo type="max"/>
        <color rgb="FFFFEF9C"/>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onditionalFormatting>
  <conditionalFormatting sqref="W15">
    <cfRule type="colorScale" priority="2259">
      <colorScale>
        <cfvo type="min"/>
        <cfvo type="percentile" val="50"/>
        <cfvo type="max"/>
        <color rgb="FF63BE7B"/>
        <color rgb="FFFCFCFF"/>
        <color rgb="FFF8696B"/>
      </colorScale>
    </cfRule>
  </conditionalFormatting>
  <conditionalFormatting sqref="W15">
    <cfRule type="colorScale" priority="2260">
      <colorScale>
        <cfvo type="min"/>
        <cfvo type="percentile" val="50"/>
        <cfvo type="max"/>
        <color rgb="FF63BE7B"/>
        <color rgb="FFFCFCFF"/>
        <color rgb="FFF8696B"/>
      </colorScale>
    </cfRule>
  </conditionalFormatting>
  <conditionalFormatting sqref="J15">
    <cfRule type="colorScale" priority="2261">
      <colorScale>
        <cfvo type="min"/>
        <cfvo type="max"/>
        <color rgb="FFFCFCFF"/>
        <color rgb="FF63BE7B"/>
      </colorScale>
    </cfRule>
  </conditionalFormatting>
  <conditionalFormatting sqref="J15">
    <cfRule type="colorScale" priority="2262">
      <colorScale>
        <cfvo type="min"/>
        <cfvo type="percentile" val="50"/>
        <cfvo type="max"/>
        <color rgb="FFF8696B"/>
        <color rgb="FFFCFCFF"/>
        <color rgb="FF63BE7B"/>
      </colorScale>
    </cfRule>
    <cfRule type="colorScale" priority="2263">
      <colorScale>
        <cfvo type="min"/>
        <cfvo type="max"/>
        <color rgb="FFFCFCFF"/>
        <color rgb="FF63BE7B"/>
      </colorScale>
    </cfRule>
  </conditionalFormatting>
  <conditionalFormatting sqref="J15">
    <cfRule type="colorScale" priority="2264">
      <colorScale>
        <cfvo type="min"/>
        <cfvo type="max"/>
        <color rgb="FFFCFCFF"/>
        <color rgb="FF63BE7B"/>
      </colorScale>
    </cfRule>
    <cfRule type="colorScale" priority="2265">
      <colorScale>
        <cfvo type="min"/>
        <cfvo type="percentile" val="50"/>
        <cfvo type="max"/>
        <color rgb="FFF8696B"/>
        <color rgb="FFFCFCFF"/>
        <color rgb="FF63BE7B"/>
      </colorScale>
    </cfRule>
  </conditionalFormatting>
  <conditionalFormatting sqref="N15">
    <cfRule type="colorScale" priority="2271">
      <colorScale>
        <cfvo type="min"/>
        <cfvo type="max"/>
        <color rgb="FFFCFCFF"/>
        <color rgb="FF63BE7B"/>
      </colorScale>
    </cfRule>
  </conditionalFormatting>
  <conditionalFormatting sqref="N15">
    <cfRule type="colorScale" priority="2272">
      <colorScale>
        <cfvo type="min"/>
        <cfvo type="percentile" val="50"/>
        <cfvo type="max"/>
        <color rgb="FFF8696B"/>
        <color rgb="FFFCFCFF"/>
        <color rgb="FF63BE7B"/>
      </colorScale>
    </cfRule>
    <cfRule type="colorScale" priority="2273">
      <colorScale>
        <cfvo type="min"/>
        <cfvo type="max"/>
        <color rgb="FFFCFCFF"/>
        <color rgb="FF63BE7B"/>
      </colorScale>
    </cfRule>
  </conditionalFormatting>
  <conditionalFormatting sqref="N15">
    <cfRule type="colorScale" priority="2274">
      <colorScale>
        <cfvo type="min"/>
        <cfvo type="max"/>
        <color rgb="FFFCFCFF"/>
        <color rgb="FF63BE7B"/>
      </colorScale>
    </cfRule>
    <cfRule type="colorScale" priority="2275">
      <colorScale>
        <cfvo type="min"/>
        <cfvo type="percentile" val="50"/>
        <cfvo type="max"/>
        <color rgb="FFF8696B"/>
        <color rgb="FFFCFCFF"/>
        <color rgb="FF63BE7B"/>
      </colorScale>
    </cfRule>
  </conditionalFormatting>
  <conditionalFormatting sqref="E15">
    <cfRule type="colorScale" priority="2276">
      <colorScale>
        <cfvo type="min"/>
        <cfvo type="max"/>
        <color rgb="FFFCFCFF"/>
        <color rgb="FF63BE7B"/>
      </colorScale>
    </cfRule>
  </conditionalFormatting>
  <conditionalFormatting sqref="F15">
    <cfRule type="colorScale" priority="2277">
      <colorScale>
        <cfvo type="min"/>
        <cfvo type="max"/>
        <color rgb="FFFCFCFF"/>
        <color rgb="FF63BE7B"/>
      </colorScale>
    </cfRule>
  </conditionalFormatting>
  <conditionalFormatting sqref="G15">
    <cfRule type="colorScale" priority="2278">
      <colorScale>
        <cfvo type="min"/>
        <cfvo type="max"/>
        <color rgb="FFFCFCFF"/>
        <color rgb="FF63BE7B"/>
      </colorScale>
    </cfRule>
  </conditionalFormatting>
  <conditionalFormatting sqref="H15">
    <cfRule type="colorScale" priority="2279">
      <colorScale>
        <cfvo type="min"/>
        <cfvo type="percentile" val="50"/>
        <cfvo type="max"/>
        <color rgb="FFF8696B"/>
        <color rgb="FFFCFCFF"/>
        <color rgb="FF63BE7B"/>
      </colorScale>
    </cfRule>
    <cfRule type="colorScale" priority="2280">
      <colorScale>
        <cfvo type="min"/>
        <cfvo type="max"/>
        <color rgb="FFFCFCFF"/>
        <color rgb="FF63BE7B"/>
      </colorScale>
    </cfRule>
  </conditionalFormatting>
  <conditionalFormatting sqref="I15">
    <cfRule type="colorScale" priority="2281">
      <colorScale>
        <cfvo type="min"/>
        <cfvo type="percentile" val="50"/>
        <cfvo type="max"/>
        <color rgb="FFF8696B"/>
        <color rgb="FFFCFCFF"/>
        <color rgb="FF63BE7B"/>
      </colorScale>
    </cfRule>
  </conditionalFormatting>
  <conditionalFormatting sqref="K15">
    <cfRule type="colorScale" priority="2282">
      <colorScale>
        <cfvo type="min"/>
        <cfvo type="percentile" val="50"/>
        <cfvo type="max"/>
        <color rgb="FFF8696B"/>
        <color rgb="FFFCFCFF"/>
        <color rgb="FF63BE7B"/>
      </colorScale>
    </cfRule>
  </conditionalFormatting>
  <conditionalFormatting sqref="L15">
    <cfRule type="colorScale" priority="2283">
      <colorScale>
        <cfvo type="min"/>
        <cfvo type="percentile" val="50"/>
        <cfvo type="max"/>
        <color rgb="FFF8696B"/>
        <color rgb="FFFCFCFF"/>
        <color rgb="FF63BE7B"/>
      </colorScale>
    </cfRule>
  </conditionalFormatting>
  <conditionalFormatting sqref="O15">
    <cfRule type="colorScale" priority="2284">
      <colorScale>
        <cfvo type="min"/>
        <cfvo type="percentile" val="50"/>
        <cfvo type="max"/>
        <color rgb="FF63BE7B"/>
        <color rgb="FFFCFCFF"/>
        <color rgb="FFF8696B"/>
      </colorScale>
    </cfRule>
  </conditionalFormatting>
  <conditionalFormatting sqref="P15">
    <cfRule type="colorScale" priority="2285">
      <colorScale>
        <cfvo type="min"/>
        <cfvo type="percentile" val="50"/>
        <cfvo type="max"/>
        <color rgb="FF63BE7B"/>
        <color rgb="FFFCFCFF"/>
        <color rgb="FFF8696B"/>
      </colorScale>
    </cfRule>
  </conditionalFormatting>
  <conditionalFormatting sqref="Q15">
    <cfRule type="colorScale" priority="2286">
      <colorScale>
        <cfvo type="min"/>
        <cfvo type="percentile" val="50"/>
        <cfvo type="max"/>
        <color rgb="FFF8696B"/>
        <color rgb="FFFCFCFF"/>
        <color rgb="FF63BE7B"/>
      </colorScale>
    </cfRule>
  </conditionalFormatting>
  <conditionalFormatting sqref="R15">
    <cfRule type="colorScale" priority="2287">
      <colorScale>
        <cfvo type="min"/>
        <cfvo type="max"/>
        <color rgb="FFFCFCFF"/>
        <color rgb="FF63BE7B"/>
      </colorScale>
    </cfRule>
    <cfRule type="colorScale" priority="2288">
      <colorScale>
        <cfvo type="min"/>
        <cfvo type="percentile" val="50"/>
        <cfvo type="max"/>
        <color rgb="FFF8696B"/>
        <color rgb="FFFCFCFF"/>
        <color rgb="FF63BE7B"/>
      </colorScale>
    </cfRule>
  </conditionalFormatting>
  <conditionalFormatting sqref="S15">
    <cfRule type="colorScale" priority="2289">
      <colorScale>
        <cfvo type="min"/>
        <cfvo type="percentile" val="50"/>
        <cfvo type="max"/>
        <color rgb="FFF8696B"/>
        <color rgb="FFFCFCFF"/>
        <color rgb="FF63BE7B"/>
      </colorScale>
    </cfRule>
    <cfRule type="colorScale" priority="2290">
      <colorScale>
        <cfvo type="min"/>
        <cfvo type="max"/>
        <color rgb="FFFCFCFF"/>
        <color rgb="FF63BE7B"/>
      </colorScale>
    </cfRule>
  </conditionalFormatting>
  <conditionalFormatting sqref="T15">
    <cfRule type="colorScale" priority="2291">
      <colorScale>
        <cfvo type="min"/>
        <cfvo type="percentile" val="50"/>
        <cfvo type="max"/>
        <color rgb="FFF8696B"/>
        <color rgb="FFFCFCFF"/>
        <color rgb="FF63BE7B"/>
      </colorScale>
    </cfRule>
    <cfRule type="colorScale" priority="2292">
      <colorScale>
        <cfvo type="min"/>
        <cfvo type="max"/>
        <color rgb="FFFCFCFF"/>
        <color rgb="FF63BE7B"/>
      </colorScale>
    </cfRule>
  </conditionalFormatting>
  <conditionalFormatting sqref="U15">
    <cfRule type="colorScale" priority="2293">
      <colorScale>
        <cfvo type="min"/>
        <cfvo type="percentile" val="50"/>
        <cfvo type="max"/>
        <color rgb="FFF8696B"/>
        <color rgb="FFFCFCFF"/>
        <color rgb="FF63BE7B"/>
      </colorScale>
    </cfRule>
  </conditionalFormatting>
  <conditionalFormatting sqref="V15">
    <cfRule type="colorScale" priority="2294">
      <colorScale>
        <cfvo type="min"/>
        <cfvo type="percentile" val="50"/>
        <cfvo type="max"/>
        <color rgb="FF63BE7B"/>
        <color rgb="FFFCFCFF"/>
        <color rgb="FFF8696B"/>
      </colorScale>
    </cfRule>
  </conditionalFormatting>
  <conditionalFormatting sqref="W15">
    <cfRule type="colorScale" priority="2295">
      <colorScale>
        <cfvo type="min"/>
        <cfvo type="percentile" val="50"/>
        <cfvo type="max"/>
        <color rgb="FF63BE7B"/>
        <color rgb="FFFCFCFF"/>
        <color rgb="FFF8696B"/>
      </colorScale>
    </cfRule>
  </conditionalFormatting>
  <conditionalFormatting sqref="J15">
    <cfRule type="colorScale" priority="2296">
      <colorScale>
        <cfvo type="min"/>
        <cfvo type="max"/>
        <color rgb="FFFCFCFF"/>
        <color rgb="FF63BE7B"/>
      </colorScale>
    </cfRule>
  </conditionalFormatting>
  <conditionalFormatting sqref="N15">
    <cfRule type="colorScale" priority="2298">
      <colorScale>
        <cfvo type="min"/>
        <cfvo type="max"/>
        <color rgb="FFFCFCFF"/>
        <color rgb="FF63BE7B"/>
      </colorScale>
    </cfRule>
  </conditionalFormatting>
  <conditionalFormatting sqref="S15">
    <cfRule type="colorScale" priority="2299">
      <colorScale>
        <cfvo type="min"/>
        <cfvo type="percentile" val="50"/>
        <cfvo type="max"/>
        <color rgb="FFF8696B"/>
        <color rgb="FFFCFCFF"/>
        <color rgb="FF63BE7B"/>
      </colorScale>
    </cfRule>
  </conditionalFormatting>
  <conditionalFormatting sqref="D15">
    <cfRule type="colorScale" priority="2300">
      <colorScale>
        <cfvo type="min"/>
        <cfvo type="percentile" val="50"/>
        <cfvo type="max"/>
        <color rgb="FFF8696B"/>
        <color rgb="FFFCFCFF"/>
        <color rgb="FF63BE7B"/>
      </colorScale>
    </cfRule>
  </conditionalFormatting>
  <conditionalFormatting sqref="E15">
    <cfRule type="colorScale" priority="2301">
      <colorScale>
        <cfvo type="min"/>
        <cfvo type="max"/>
        <color rgb="FFFCFCFF"/>
        <color rgb="FF63BE7B"/>
      </colorScale>
    </cfRule>
  </conditionalFormatting>
  <conditionalFormatting sqref="F15">
    <cfRule type="colorScale" priority="2302">
      <colorScale>
        <cfvo type="min"/>
        <cfvo type="percentile" val="50"/>
        <cfvo type="max"/>
        <color rgb="FFF8696B"/>
        <color rgb="FFFCFCFF"/>
        <color rgb="FF63BE7B"/>
      </colorScale>
    </cfRule>
    <cfRule type="colorScale" priority="2303">
      <colorScale>
        <cfvo type="min"/>
        <cfvo type="max"/>
        <color rgb="FFFCFCFF"/>
        <color rgb="FF63BE7B"/>
      </colorScale>
    </cfRule>
  </conditionalFormatting>
  <conditionalFormatting sqref="G15">
    <cfRule type="colorScale" priority="2304">
      <colorScale>
        <cfvo type="min"/>
        <cfvo type="percentile" val="50"/>
        <cfvo type="max"/>
        <color rgb="FFF8696B"/>
        <color rgb="FFFCFCFF"/>
        <color rgb="FF63BE7B"/>
      </colorScale>
    </cfRule>
    <cfRule type="colorScale" priority="2305">
      <colorScale>
        <cfvo type="min"/>
        <cfvo type="max"/>
        <color rgb="FFFCFCFF"/>
        <color rgb="FF63BE7B"/>
      </colorScale>
    </cfRule>
  </conditionalFormatting>
  <conditionalFormatting sqref="H15">
    <cfRule type="colorScale" priority="2306">
      <colorScale>
        <cfvo type="min"/>
        <cfvo type="percentile" val="50"/>
        <cfvo type="max"/>
        <color rgb="FFF8696B"/>
        <color rgb="FFFCFCFF"/>
        <color rgb="FF63BE7B"/>
      </colorScale>
    </cfRule>
  </conditionalFormatting>
  <conditionalFormatting sqref="I15">
    <cfRule type="colorScale" priority="2307">
      <colorScale>
        <cfvo type="min"/>
        <cfvo type="percentile" val="50"/>
        <cfvo type="max"/>
        <color rgb="FFF8696B"/>
        <color rgb="FFFCFCFF"/>
        <color rgb="FF63BE7B"/>
      </colorScale>
    </cfRule>
  </conditionalFormatting>
  <conditionalFormatting sqref="K15">
    <cfRule type="colorScale" priority="2308">
      <colorScale>
        <cfvo type="min"/>
        <cfvo type="percentile" val="50"/>
        <cfvo type="max"/>
        <color rgb="FFF8696B"/>
        <color rgb="FFFCFCFF"/>
        <color rgb="FF63BE7B"/>
      </colorScale>
    </cfRule>
  </conditionalFormatting>
  <conditionalFormatting sqref="L15">
    <cfRule type="colorScale" priority="2309">
      <colorScale>
        <cfvo type="min"/>
        <cfvo type="percentile" val="50"/>
        <cfvo type="max"/>
        <color rgb="FFF8696B"/>
        <color rgb="FFFCFCFF"/>
        <color rgb="FF63BE7B"/>
      </colorScale>
    </cfRule>
  </conditionalFormatting>
  <conditionalFormatting sqref="O15">
    <cfRule type="colorScale" priority="2310">
      <colorScale>
        <cfvo type="min"/>
        <cfvo type="percentile" val="50"/>
        <cfvo type="max"/>
        <color rgb="FF63BE7B"/>
        <color rgb="FFFCFCFF"/>
        <color rgb="FFF8696B"/>
      </colorScale>
    </cfRule>
  </conditionalFormatting>
  <conditionalFormatting sqref="P15">
    <cfRule type="colorScale" priority="2311">
      <colorScale>
        <cfvo type="min"/>
        <cfvo type="percentile" val="50"/>
        <cfvo type="max"/>
        <color rgb="FF63BE7B"/>
        <color rgb="FFFCFCFF"/>
        <color rgb="FFF8696B"/>
      </colorScale>
    </cfRule>
  </conditionalFormatting>
  <conditionalFormatting sqref="Q15">
    <cfRule type="colorScale" priority="2312">
      <colorScale>
        <cfvo type="min"/>
        <cfvo type="percentile" val="50"/>
        <cfvo type="max"/>
        <color rgb="FFF8696B"/>
        <color rgb="FFFCFCFF"/>
        <color rgb="FF63BE7B"/>
      </colorScale>
    </cfRule>
  </conditionalFormatting>
  <conditionalFormatting sqref="R15">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onditionalFormatting>
  <conditionalFormatting sqref="T15">
    <cfRule type="colorScale" priority="2315">
      <colorScale>
        <cfvo type="min"/>
        <cfvo type="percentile" val="50"/>
        <cfvo type="max"/>
        <color rgb="FFF8696B"/>
        <color rgb="FFFCFCFF"/>
        <color rgb="FF63BE7B"/>
      </colorScale>
    </cfRule>
  </conditionalFormatting>
  <conditionalFormatting sqref="U15">
    <cfRule type="colorScale" priority="2316">
      <colorScale>
        <cfvo type="min"/>
        <cfvo type="percentile" val="50"/>
        <cfvo type="max"/>
        <color rgb="FFF8696B"/>
        <color rgb="FFFCFCFF"/>
        <color rgb="FF63BE7B"/>
      </colorScale>
    </cfRule>
  </conditionalFormatting>
  <conditionalFormatting sqref="V15">
    <cfRule type="colorScale" priority="2317">
      <colorScale>
        <cfvo type="min"/>
        <cfvo type="percentile" val="50"/>
        <cfvo type="max"/>
        <color rgb="FF63BE7B"/>
        <color rgb="FFFCFCFF"/>
        <color rgb="FFF8696B"/>
      </colorScale>
    </cfRule>
  </conditionalFormatting>
  <conditionalFormatting sqref="W15">
    <cfRule type="colorScale" priority="2318">
      <colorScale>
        <cfvo type="min"/>
        <cfvo type="percentile" val="50"/>
        <cfvo type="max"/>
        <color rgb="FF63BE7B"/>
        <color rgb="FFFCFCFF"/>
        <color rgb="FFF8696B"/>
      </colorScale>
    </cfRule>
  </conditionalFormatting>
  <conditionalFormatting sqref="J15">
    <cfRule type="colorScale" priority="2319">
      <colorScale>
        <cfvo type="min"/>
        <cfvo type="percentile" val="50"/>
        <cfvo type="max"/>
        <color rgb="FFF8696B"/>
        <color rgb="FFFCFCFF"/>
        <color rgb="FF63BE7B"/>
      </colorScale>
    </cfRule>
    <cfRule type="colorScale" priority="2320">
      <colorScale>
        <cfvo type="min"/>
        <cfvo type="max"/>
        <color rgb="FFFCFCFF"/>
        <color rgb="FF63BE7B"/>
      </colorScale>
    </cfRule>
  </conditionalFormatting>
  <conditionalFormatting sqref="N15">
    <cfRule type="colorScale" priority="2323">
      <colorScale>
        <cfvo type="min"/>
        <cfvo type="percentile" val="50"/>
        <cfvo type="max"/>
        <color rgb="FFF8696B"/>
        <color rgb="FFFCFCFF"/>
        <color rgb="FF63BE7B"/>
      </colorScale>
    </cfRule>
    <cfRule type="colorScale" priority="2324">
      <colorScale>
        <cfvo type="min"/>
        <cfvo type="max"/>
        <color rgb="FFFCFCFF"/>
        <color rgb="FF63BE7B"/>
      </colorScale>
    </cfRule>
  </conditionalFormatting>
  <conditionalFormatting sqref="G15">
    <cfRule type="colorScale" priority="2325">
      <colorScale>
        <cfvo type="min"/>
        <cfvo type="max"/>
        <color rgb="FFFCFCFF"/>
        <color rgb="FF63BE7B"/>
      </colorScale>
    </cfRule>
    <cfRule type="colorScale" priority="2326">
      <colorScale>
        <cfvo type="min"/>
        <cfvo type="percentile" val="50"/>
        <cfvo type="max"/>
        <color rgb="FFF8696B"/>
        <color rgb="FFFCFCFF"/>
        <color rgb="FF63BE7B"/>
      </colorScale>
    </cfRule>
  </conditionalFormatting>
  <conditionalFormatting sqref="J15">
    <cfRule type="colorScale" priority="2327">
      <colorScale>
        <cfvo type="min"/>
        <cfvo type="max"/>
        <color rgb="FFFCFCFF"/>
        <color rgb="FF63BE7B"/>
      </colorScale>
    </cfRule>
    <cfRule type="colorScale" priority="2328">
      <colorScale>
        <cfvo type="min"/>
        <cfvo type="percentile" val="50"/>
        <cfvo type="max"/>
        <color rgb="FFF8696B"/>
        <color rgb="FFFCFCFF"/>
        <color rgb="FF63BE7B"/>
      </colorScale>
    </cfRule>
  </conditionalFormatting>
  <conditionalFormatting sqref="N15">
    <cfRule type="colorScale" priority="2331">
      <colorScale>
        <cfvo type="min"/>
        <cfvo type="max"/>
        <color rgb="FFFCFCFF"/>
        <color rgb="FF63BE7B"/>
      </colorScale>
    </cfRule>
    <cfRule type="colorScale" priority="2332">
      <colorScale>
        <cfvo type="min"/>
        <cfvo type="percentile" val="50"/>
        <cfvo type="max"/>
        <color rgb="FFF8696B"/>
        <color rgb="FFFCFCFF"/>
        <color rgb="FF63BE7B"/>
      </colorScale>
    </cfRule>
  </conditionalFormatting>
  <conditionalFormatting sqref="R15">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F15">
    <cfRule type="colorScale" priority="2335">
      <colorScale>
        <cfvo type="min"/>
        <cfvo type="max"/>
        <color rgb="FFFCFCFF"/>
        <color rgb="FF63BE7B"/>
      </colorScale>
    </cfRule>
  </conditionalFormatting>
  <conditionalFormatting sqref="H15">
    <cfRule type="colorScale" priority="2336">
      <colorScale>
        <cfvo type="min"/>
        <cfvo type="max"/>
        <color rgb="FFFCFCFF"/>
        <color rgb="FF63BE7B"/>
      </colorScale>
    </cfRule>
  </conditionalFormatting>
  <conditionalFormatting sqref="I15">
    <cfRule type="colorScale" priority="2337">
      <colorScale>
        <cfvo type="min"/>
        <cfvo type="max"/>
        <color rgb="FFFCFCFF"/>
        <color rgb="FF63BE7B"/>
      </colorScale>
    </cfRule>
  </conditionalFormatting>
  <conditionalFormatting sqref="K15">
    <cfRule type="colorScale" priority="2338">
      <colorScale>
        <cfvo type="min"/>
        <cfvo type="max"/>
        <color rgb="FFFCFCFF"/>
        <color rgb="FF63BE7B"/>
      </colorScale>
    </cfRule>
  </conditionalFormatting>
  <conditionalFormatting sqref="L15">
    <cfRule type="colorScale" priority="2339">
      <colorScale>
        <cfvo type="min"/>
        <cfvo type="max"/>
        <color rgb="FFFCFCFF"/>
        <color rgb="FF63BE7B"/>
      </colorScale>
    </cfRule>
  </conditionalFormatting>
  <conditionalFormatting sqref="G15">
    <cfRule type="colorScale" priority="2340">
      <colorScale>
        <cfvo type="min"/>
        <cfvo type="max"/>
        <color rgb="FFFCFCFF"/>
        <color rgb="FF63BE7B"/>
      </colorScale>
    </cfRule>
  </conditionalFormatting>
  <conditionalFormatting sqref="J15">
    <cfRule type="colorScale" priority="2341">
      <colorScale>
        <cfvo type="min"/>
        <cfvo type="max"/>
        <color rgb="FFFCFCFF"/>
        <color rgb="FF63BE7B"/>
      </colorScale>
    </cfRule>
  </conditionalFormatting>
  <conditionalFormatting sqref="D15">
    <cfRule type="colorScale" priority="2154">
      <colorScale>
        <cfvo type="min"/>
        <cfvo type="percentile" val="50"/>
        <cfvo type="max"/>
        <color rgb="FFF8696B"/>
        <color rgb="FFFCFCFF"/>
        <color rgb="FF63BE7B"/>
      </colorScale>
    </cfRule>
  </conditionalFormatting>
  <conditionalFormatting sqref="G15">
    <cfRule type="colorScale" priority="2153">
      <colorScale>
        <cfvo type="min"/>
        <cfvo type="max"/>
        <color rgb="FFFCFCFF"/>
        <color rgb="FF63BE7B"/>
      </colorScale>
    </cfRule>
  </conditionalFormatting>
  <conditionalFormatting sqref="J15">
    <cfRule type="colorScale" priority="2152">
      <colorScale>
        <cfvo type="min"/>
        <cfvo type="max"/>
        <color rgb="FFFCFCFF"/>
        <color rgb="FF63BE7B"/>
      </colorScale>
    </cfRule>
  </conditionalFormatting>
  <conditionalFormatting sqref="N15">
    <cfRule type="colorScale" priority="2150">
      <colorScale>
        <cfvo type="min"/>
        <cfvo type="max"/>
        <color rgb="FFFCFCFF"/>
        <color rgb="FF63BE7B"/>
      </colorScale>
    </cfRule>
  </conditionalFormatting>
  <conditionalFormatting sqref="O15">
    <cfRule type="colorScale" priority="2149">
      <colorScale>
        <cfvo type="min"/>
        <cfvo type="percentile" val="50"/>
        <cfvo type="max"/>
        <color rgb="FF63BE7B"/>
        <color rgb="FFFCFCFF"/>
        <color rgb="FFF8696B"/>
      </colorScale>
    </cfRule>
  </conditionalFormatting>
  <conditionalFormatting sqref="P15">
    <cfRule type="colorScale" priority="2148">
      <colorScale>
        <cfvo type="min"/>
        <cfvo type="percentile" val="50"/>
        <cfvo type="max"/>
        <color rgb="FF63BE7B"/>
        <color rgb="FFFCFCFF"/>
        <color rgb="FFF8696B"/>
      </colorScale>
    </cfRule>
  </conditionalFormatting>
  <conditionalFormatting sqref="Q15">
    <cfRule type="colorScale" priority="2147">
      <colorScale>
        <cfvo type="min"/>
        <cfvo type="percentile" val="50"/>
        <cfvo type="max"/>
        <color rgb="FFF8696B"/>
        <color rgb="FFFCFCFF"/>
        <color rgb="FF63BE7B"/>
      </colorScale>
    </cfRule>
  </conditionalFormatting>
  <conditionalFormatting sqref="R15">
    <cfRule type="colorScale" priority="2146">
      <colorScale>
        <cfvo type="min"/>
        <cfvo type="max"/>
        <color rgb="FFFCFCFF"/>
        <color rgb="FF63BE7B"/>
      </colorScale>
    </cfRule>
  </conditionalFormatting>
  <conditionalFormatting sqref="S15">
    <cfRule type="colorScale" priority="2145">
      <colorScale>
        <cfvo type="min"/>
        <cfvo type="max"/>
        <color rgb="FFFCFCFF"/>
        <color rgb="FF63BE7B"/>
      </colorScale>
    </cfRule>
  </conditionalFormatting>
  <conditionalFormatting sqref="T15">
    <cfRule type="colorScale" priority="2144">
      <colorScale>
        <cfvo type="min"/>
        <cfvo type="max"/>
        <color rgb="FFFCFCFF"/>
        <color rgb="FF63BE7B"/>
      </colorScale>
    </cfRule>
  </conditionalFormatting>
  <conditionalFormatting sqref="U15">
    <cfRule type="colorScale" priority="2143">
      <colorScale>
        <cfvo type="min"/>
        <cfvo type="percentile" val="50"/>
        <cfvo type="max"/>
        <color rgb="FFF8696B"/>
        <color rgb="FFFCFCFF"/>
        <color rgb="FF63BE7B"/>
      </colorScale>
    </cfRule>
  </conditionalFormatting>
  <conditionalFormatting sqref="V15">
    <cfRule type="colorScale" priority="2142">
      <colorScale>
        <cfvo type="min"/>
        <cfvo type="percentile" val="50"/>
        <cfvo type="max"/>
        <color rgb="FF63BE7B"/>
        <color rgb="FFFCFCFF"/>
        <color rgb="FFF8696B"/>
      </colorScale>
    </cfRule>
  </conditionalFormatting>
  <conditionalFormatting sqref="W15">
    <cfRule type="colorScale" priority="2141">
      <colorScale>
        <cfvo type="min"/>
        <cfvo type="percentile" val="50"/>
        <cfvo type="max"/>
        <color rgb="FF63BE7B"/>
        <color rgb="FFFCFCFF"/>
        <color rgb="FFF8696B"/>
      </colorScale>
    </cfRule>
  </conditionalFormatting>
  <conditionalFormatting sqref="D2">
    <cfRule type="colorScale" priority="1797">
      <colorScale>
        <cfvo type="min"/>
        <cfvo type="percentile" val="50"/>
        <cfvo type="max"/>
        <color rgb="FFF8696B"/>
        <color rgb="FFFCFCFF"/>
        <color rgb="FF63BE7B"/>
      </colorScale>
    </cfRule>
  </conditionalFormatting>
  <conditionalFormatting sqref="D2">
    <cfRule type="colorScale" priority="1744">
      <colorScale>
        <cfvo type="min"/>
        <cfvo type="percentile" val="50"/>
        <cfvo type="max"/>
        <color rgb="FFF8696B"/>
        <color rgb="FFFCFCFF"/>
        <color rgb="FF63BE7B"/>
      </colorScale>
    </cfRule>
  </conditionalFormatting>
  <conditionalFormatting sqref="E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max"/>
        <color rgb="FFFCFCFF"/>
        <color rgb="FF63BE7B"/>
      </colorScale>
    </cfRule>
  </conditionalFormatting>
  <conditionalFormatting sqref="F2">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34">
      <colorScale>
        <cfvo type="min"/>
        <cfvo type="max"/>
        <color rgb="FFFCFCFF"/>
        <color rgb="FF63BE7B"/>
      </colorScale>
    </cfRule>
  </conditionalFormatting>
  <conditionalFormatting sqref="G2">
    <cfRule type="colorScale" priority="1748">
      <colorScale>
        <cfvo type="min"/>
        <cfvo type="max"/>
        <color rgb="FFFCFCFF"/>
        <color rgb="FF63BE7B"/>
      </colorScale>
    </cfRule>
    <cfRule type="colorScale" priority="1749">
      <colorScale>
        <cfvo type="min"/>
        <cfvo type="max"/>
        <color rgb="FFFCFCFF"/>
        <color rgb="FF63BE7B"/>
      </colorScale>
    </cfRule>
    <cfRule type="colorScale" priority="1750">
      <colorScale>
        <cfvo type="min"/>
        <cfvo type="max"/>
        <color rgb="FFFCFCFF"/>
        <color rgb="FF63BE7B"/>
      </colorScale>
    </cfRule>
  </conditionalFormatting>
  <conditionalFormatting sqref="H2">
    <cfRule type="colorScale" priority="1743">
      <colorScale>
        <cfvo type="min"/>
        <cfvo type="percentile" val="50"/>
        <cfvo type="max"/>
        <color rgb="FFF8696B"/>
        <color rgb="FFFCFCFF"/>
        <color rgb="FF5A8AC6"/>
      </colorScale>
    </cfRule>
  </conditionalFormatting>
  <conditionalFormatting sqref="H2">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CFCFF"/>
        <color rgb="FF63BE7B"/>
      </colorScale>
    </cfRule>
  </conditionalFormatting>
  <conditionalFormatting sqref="I2">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fRule type="colorScale" priority="1761">
      <colorScale>
        <cfvo type="min"/>
        <cfvo type="percentile" val="50"/>
        <cfvo type="max"/>
        <color rgb="FFF8696B"/>
        <color rgb="FFFCFCFF"/>
        <color rgb="FF63BE7B"/>
      </colorScale>
    </cfRule>
    <cfRule type="colorScale" priority="1762">
      <colorScale>
        <cfvo type="min"/>
        <cfvo type="percentile" val="50"/>
        <cfvo type="max"/>
        <color rgb="FFF8696B"/>
        <color rgb="FFFCFCFF"/>
        <color rgb="FF5A8AC6"/>
      </colorScale>
    </cfRule>
    <cfRule type="colorScale" priority="1763">
      <colorScale>
        <cfvo type="min"/>
        <cfvo type="percentile" val="50"/>
        <cfvo type="max"/>
        <color rgb="FFF8696B"/>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onditionalFormatting>
  <conditionalFormatting sqref="K2:L2">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58">
      <colorScale>
        <cfvo type="min"/>
        <cfvo type="max"/>
        <color rgb="FFFCFCFF"/>
        <color rgb="FF63BE7B"/>
      </colorScale>
    </cfRule>
  </conditionalFormatting>
  <conditionalFormatting sqref="O2">
    <cfRule type="colorScale" priority="1767">
      <colorScale>
        <cfvo type="min"/>
        <cfvo type="percentile" val="50"/>
        <cfvo type="max"/>
        <color rgb="FF63BE7B"/>
        <color rgb="FFFCFCFF"/>
        <color rgb="FFF8696B"/>
      </colorScale>
    </cfRule>
    <cfRule type="colorScale" priority="1768">
      <colorScale>
        <cfvo type="min"/>
        <cfvo type="percentile" val="50"/>
        <cfvo type="max"/>
        <color rgb="FF63BE7B"/>
        <color rgb="FFFCFCFF"/>
        <color rgb="FFF8696B"/>
      </colorScale>
    </cfRule>
    <cfRule type="colorScale" priority="1769">
      <colorScale>
        <cfvo type="min"/>
        <cfvo type="percentile" val="50"/>
        <cfvo type="max"/>
        <color rgb="FF63BE7B"/>
        <color rgb="FFFCFCFF"/>
        <color rgb="FFF8696B"/>
      </colorScale>
    </cfRule>
    <cfRule type="colorScale" priority="1770">
      <colorScale>
        <cfvo type="min"/>
        <cfvo type="percentile" val="50"/>
        <cfvo type="max"/>
        <color rgb="FF63BE7B"/>
        <color rgb="FFFCFCFF"/>
        <color rgb="FFF8696B"/>
      </colorScale>
    </cfRule>
  </conditionalFormatting>
  <conditionalFormatting sqref="P2">
    <cfRule type="colorScale" priority="1771">
      <colorScale>
        <cfvo type="min"/>
        <cfvo type="percentile" val="50"/>
        <cfvo type="max"/>
        <color rgb="FF63BE7B"/>
        <color rgb="FFFCFCFF"/>
        <color rgb="FFF8696B"/>
      </colorScale>
    </cfRule>
    <cfRule type="colorScale" priority="1772">
      <colorScale>
        <cfvo type="min"/>
        <cfvo type="percentile" val="50"/>
        <cfvo type="max"/>
        <color rgb="FF63BE7B"/>
        <color rgb="FFFCFCFF"/>
        <color rgb="FFF8696B"/>
      </colorScale>
    </cfRule>
    <cfRule type="colorScale" priority="1773">
      <colorScale>
        <cfvo type="min"/>
        <cfvo type="max"/>
        <color rgb="FFFCFCFF"/>
        <color rgb="FFF8696B"/>
      </colorScale>
    </cfRule>
  </conditionalFormatting>
  <conditionalFormatting sqref="Q2">
    <cfRule type="colorScale" priority="1774">
      <colorScale>
        <cfvo type="min"/>
        <cfvo type="percentile" val="50"/>
        <cfvo type="max"/>
        <color rgb="FFF8696B"/>
        <color rgb="FFFCFCFF"/>
        <color rgb="FF63BE7B"/>
      </colorScale>
    </cfRule>
    <cfRule type="colorScale" priority="1775">
      <colorScale>
        <cfvo type="min"/>
        <cfvo type="max"/>
        <color rgb="FFFFEF9C"/>
        <color rgb="FF63BE7B"/>
      </colorScale>
    </cfRule>
    <cfRule type="colorScale" priority="1776">
      <colorScale>
        <cfvo type="min"/>
        <cfvo type="max"/>
        <color rgb="FFFFEF9C"/>
        <color rgb="FF63BE7B"/>
      </colorScale>
    </cfRule>
    <cfRule type="colorScale" priority="1777">
      <colorScale>
        <cfvo type="min"/>
        <cfvo type="max"/>
        <color rgb="FFFFEF9C"/>
        <color rgb="FF63BE7B"/>
      </colorScale>
    </cfRule>
    <cfRule type="colorScale" priority="1778">
      <colorScale>
        <cfvo type="min"/>
        <cfvo type="max"/>
        <color rgb="FFFCFCFF"/>
        <color rgb="FF63BE7B"/>
      </colorScale>
    </cfRule>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onditionalFormatting>
  <conditionalFormatting sqref="Q2:U2 W2">
    <cfRule type="colorScale" priority="1735">
      <colorScale>
        <cfvo type="min"/>
        <cfvo type="max"/>
        <color rgb="FFFFEF9C"/>
        <color rgb="FF63BE7B"/>
      </colorScale>
    </cfRule>
  </conditionalFormatting>
  <conditionalFormatting sqref="R2:S2">
    <cfRule type="colorScale" priority="1781">
      <colorScale>
        <cfvo type="min"/>
        <cfvo type="percentile" val="50"/>
        <cfvo type="max"/>
        <color rgb="FFF8696B"/>
        <color rgb="FFFCFCFF"/>
        <color rgb="FF63BE7B"/>
      </colorScale>
    </cfRule>
    <cfRule type="colorScale" priority="1782">
      <colorScale>
        <cfvo type="min"/>
        <cfvo type="max"/>
        <color rgb="FFFCFCFF"/>
        <color rgb="FF63BE7B"/>
      </colorScale>
    </cfRule>
    <cfRule type="colorScale" priority="1783">
      <colorScale>
        <cfvo type="min"/>
        <cfvo type="max"/>
        <color rgb="FFFFEF9C"/>
        <color rgb="FF63BE7B"/>
      </colorScale>
    </cfRule>
    <cfRule type="colorScale" priority="1784">
      <colorScale>
        <cfvo type="min"/>
        <cfvo type="max"/>
        <color rgb="FFFFEF9C"/>
        <color rgb="FF63BE7B"/>
      </colorScale>
    </cfRule>
    <cfRule type="colorScale" priority="1785">
      <colorScale>
        <cfvo type="min"/>
        <cfvo type="max"/>
        <color rgb="FFFCFCFF"/>
        <color rgb="FF63BE7B"/>
      </colorScale>
    </cfRule>
  </conditionalFormatting>
  <conditionalFormatting sqref="T2">
    <cfRule type="colorScale" priority="1786">
      <colorScale>
        <cfvo type="min"/>
        <cfvo type="percentile" val="50"/>
        <cfvo type="max"/>
        <color rgb="FFF8696B"/>
        <color rgb="FFFCFCFF"/>
        <color rgb="FF63BE7B"/>
      </colorScale>
    </cfRule>
    <cfRule type="colorScale" priority="1787">
      <colorScale>
        <cfvo type="min"/>
        <cfvo type="max"/>
        <color rgb="FFFCFCFF"/>
        <color rgb="FF63BE7B"/>
      </colorScale>
    </cfRule>
    <cfRule type="colorScale" priority="1788">
      <colorScale>
        <cfvo type="min"/>
        <cfvo type="max"/>
        <color rgb="FFFFEF9C"/>
        <color rgb="FF63BE7B"/>
      </colorScale>
    </cfRule>
    <cfRule type="colorScale" priority="1789">
      <colorScale>
        <cfvo type="min"/>
        <cfvo type="max"/>
        <color rgb="FFFFEF9C"/>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onditionalFormatting>
  <conditionalFormatting sqref="W2 U2">
    <cfRule type="colorScale" priority="1740">
      <colorScale>
        <cfvo type="min"/>
        <cfvo type="max"/>
        <color rgb="FFFFEF9C"/>
        <color rgb="FF63BE7B"/>
      </colorScale>
    </cfRule>
    <cfRule type="colorScale" priority="1741">
      <colorScale>
        <cfvo type="min"/>
        <cfvo type="max"/>
        <color rgb="FFFFEF9C"/>
        <color rgb="FF63BE7B"/>
      </colorScale>
    </cfRule>
    <cfRule type="colorScale" priority="1742">
      <colorScale>
        <cfvo type="min"/>
        <cfvo type="max"/>
        <color rgb="FFFFEF9C"/>
        <color rgb="FF63BE7B"/>
      </colorScale>
    </cfRule>
  </conditionalFormatting>
  <conditionalFormatting sqref="U2">
    <cfRule type="colorScale" priority="1792">
      <colorScale>
        <cfvo type="min"/>
        <cfvo type="percentile" val="50"/>
        <cfvo type="max"/>
        <color rgb="FFF8696B"/>
        <color rgb="FFFCFCFF"/>
        <color rgb="FF63BE7B"/>
      </colorScale>
    </cfRule>
    <cfRule type="colorScale" priority="1793">
      <colorScale>
        <cfvo type="min"/>
        <cfvo type="max"/>
        <color rgb="FFFCFCFF"/>
        <color rgb="FF63BE7B"/>
      </colorScale>
    </cfRule>
  </conditionalFormatting>
  <conditionalFormatting sqref="V2">
    <cfRule type="colorScale" priority="1727">
      <colorScale>
        <cfvo type="min"/>
        <cfvo type="max"/>
        <color rgb="FFFFEF9C"/>
        <color rgb="FF63BE7B"/>
      </colorScale>
    </cfRule>
    <cfRule type="colorScale" priority="1728">
      <colorScale>
        <cfvo type="min"/>
        <cfvo type="percentile" val="50"/>
        <cfvo type="max"/>
        <color rgb="FFF8696B"/>
        <color rgb="FFFFEB84"/>
        <color rgb="FF63BE7B"/>
      </colorScale>
    </cfRule>
  </conditionalFormatting>
  <conditionalFormatting sqref="V2">
    <cfRule type="colorScale" priority="1729">
      <colorScale>
        <cfvo type="min"/>
        <cfvo type="max"/>
        <color rgb="FFFFEF9C"/>
        <color rgb="FF63BE7B"/>
      </colorScale>
    </cfRule>
    <cfRule type="colorScale" priority="1730">
      <colorScale>
        <cfvo type="min"/>
        <cfvo type="max"/>
        <color rgb="FFFFEF9C"/>
        <color rgb="FF63BE7B"/>
      </colorScale>
    </cfRule>
    <cfRule type="colorScale" priority="1731">
      <colorScale>
        <cfvo type="min"/>
        <cfvo type="max"/>
        <color rgb="FFFFEF9C"/>
        <color rgb="FF63BE7B"/>
      </colorScale>
    </cfRule>
  </conditionalFormatting>
  <conditionalFormatting sqref="W2">
    <cfRule type="colorScale" priority="1794">
      <colorScale>
        <cfvo type="min"/>
        <cfvo type="percentile" val="50"/>
        <cfvo type="max"/>
        <color rgb="FF63BE7B"/>
        <color rgb="FFFCFCFF"/>
        <color rgb="FFF8696B"/>
      </colorScale>
    </cfRule>
    <cfRule type="colorScale" priority="1795">
      <colorScale>
        <cfvo type="min"/>
        <cfvo type="max"/>
        <color rgb="FF63BE7B"/>
        <color rgb="FFFCFCFF"/>
      </colorScale>
    </cfRule>
    <cfRule type="colorScale" priority="1796">
      <colorScale>
        <cfvo type="min"/>
        <cfvo type="percentile" val="50"/>
        <cfvo type="max"/>
        <color rgb="FF63BE7B"/>
        <color rgb="FFFCFCFF"/>
        <color rgb="FFF8696B"/>
      </colorScale>
    </cfRule>
  </conditionalFormatting>
  <conditionalFormatting sqref="J2">
    <cfRule type="colorScale" priority="1724">
      <colorScale>
        <cfvo type="min"/>
        <cfvo type="max"/>
        <color rgb="FFFCFCFF"/>
        <color rgb="FF63BE7B"/>
      </colorScale>
    </cfRule>
    <cfRule type="colorScale" priority="1725">
      <colorScale>
        <cfvo type="min"/>
        <cfvo type="max"/>
        <color rgb="FFFCFCFF"/>
        <color rgb="FF63BE7B"/>
      </colorScale>
    </cfRule>
    <cfRule type="colorScale" priority="1726">
      <colorScale>
        <cfvo type="min"/>
        <cfvo type="max"/>
        <color rgb="FFFCFCFF"/>
        <color rgb="FF63BE7B"/>
      </colorScale>
    </cfRule>
  </conditionalFormatting>
  <conditionalFormatting sqref="N2">
    <cfRule type="colorScale" priority="1718">
      <colorScale>
        <cfvo type="min"/>
        <cfvo type="max"/>
        <color rgb="FFFCFCFF"/>
        <color rgb="FF63BE7B"/>
      </colorScale>
    </cfRule>
    <cfRule type="colorScale" priority="1719">
      <colorScale>
        <cfvo type="min"/>
        <cfvo type="max"/>
        <color rgb="FFFCFCFF"/>
        <color rgb="FF63BE7B"/>
      </colorScale>
    </cfRule>
    <cfRule type="colorScale" priority="1720">
      <colorScale>
        <cfvo type="min"/>
        <cfvo type="max"/>
        <color rgb="FFFCFCFF"/>
        <color rgb="FF63BE7B"/>
      </colorScale>
    </cfRule>
  </conditionalFormatting>
  <conditionalFormatting sqref="D2">
    <cfRule type="colorScale" priority="1798">
      <colorScale>
        <cfvo type="min"/>
        <cfvo type="percentile" val="50"/>
        <cfvo type="max"/>
        <color rgb="FFF8696B"/>
        <color rgb="FFFCFCFF"/>
        <color rgb="FF63BE7B"/>
      </colorScale>
    </cfRule>
  </conditionalFormatting>
  <conditionalFormatting sqref="D2">
    <cfRule type="colorScale" priority="1799">
      <colorScale>
        <cfvo type="min"/>
        <cfvo type="percentile" val="50"/>
        <cfvo type="max"/>
        <color rgb="FFF8696B"/>
        <color rgb="FFFCFCFF"/>
        <color rgb="FF63BE7B"/>
      </colorScale>
    </cfRule>
  </conditionalFormatting>
  <conditionalFormatting sqref="K2">
    <cfRule type="colorScale" priority="1800">
      <colorScale>
        <cfvo type="min"/>
        <cfvo type="percentile" val="50"/>
        <cfvo type="max"/>
        <color rgb="FFF8696B"/>
        <color rgb="FFFCFCFF"/>
        <color rgb="FF63BE7B"/>
      </colorScale>
    </cfRule>
  </conditionalFormatting>
  <conditionalFormatting sqref="L2">
    <cfRule type="colorScale" priority="1801">
      <colorScale>
        <cfvo type="min"/>
        <cfvo type="percentile" val="50"/>
        <cfvo type="max"/>
        <color rgb="FFF8696B"/>
        <color rgb="FFFCFCFF"/>
        <color rgb="FF63BE7B"/>
      </colorScale>
    </cfRule>
  </conditionalFormatting>
  <conditionalFormatting sqref="N2">
    <cfRule type="colorScale" priority="1803">
      <colorScale>
        <cfvo type="min"/>
        <cfvo type="max"/>
        <color rgb="FFFCFCFF"/>
        <color rgb="FF63BE7B"/>
      </colorScale>
    </cfRule>
    <cfRule type="colorScale" priority="1804">
      <colorScale>
        <cfvo type="min"/>
        <cfvo type="percentile" val="50"/>
        <cfvo type="max"/>
        <color rgb="FFF8696B"/>
        <color rgb="FFFCFCFF"/>
        <color rgb="FF63BE7B"/>
      </colorScale>
    </cfRule>
  </conditionalFormatting>
  <conditionalFormatting sqref="D2">
    <cfRule type="colorScale" priority="1805">
      <colorScale>
        <cfvo type="min"/>
        <cfvo type="percentile" val="50"/>
        <cfvo type="max"/>
        <color rgb="FFF8696B"/>
        <color rgb="FFFCFCFF"/>
        <color rgb="FF63BE7B"/>
      </colorScale>
    </cfRule>
  </conditionalFormatting>
  <conditionalFormatting sqref="E2">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E2">
    <cfRule type="colorScale" priority="1808">
      <colorScale>
        <cfvo type="min"/>
        <cfvo type="percentile" val="50"/>
        <cfvo type="max"/>
        <color rgb="FFF8696B"/>
        <color rgb="FFFCFCFF"/>
        <color rgb="FF63BE7B"/>
      </colorScale>
    </cfRule>
  </conditionalFormatting>
  <conditionalFormatting sqref="F2">
    <cfRule type="colorScale" priority="1809">
      <colorScale>
        <cfvo type="min"/>
        <cfvo type="max"/>
        <color rgb="FFFCFCFF"/>
        <color rgb="FF63BE7B"/>
      </colorScale>
    </cfRule>
  </conditionalFormatting>
  <conditionalFormatting sqref="F2">
    <cfRule type="colorScale" priority="1810">
      <colorScale>
        <cfvo type="min"/>
        <cfvo type="percentile" val="50"/>
        <cfvo type="max"/>
        <color rgb="FFF8696B"/>
        <color rgb="FFFCFCFF"/>
        <color rgb="FF63BE7B"/>
      </colorScale>
    </cfRule>
    <cfRule type="colorScale" priority="1811">
      <colorScale>
        <cfvo type="min"/>
        <cfvo type="max"/>
        <color rgb="FFFCFCFF"/>
        <color rgb="FF63BE7B"/>
      </colorScale>
    </cfRule>
  </conditionalFormatting>
  <conditionalFormatting sqref="F2">
    <cfRule type="colorScale" priority="1812">
      <colorScale>
        <cfvo type="min"/>
        <cfvo type="percentile" val="50"/>
        <cfvo type="max"/>
        <color rgb="FFF8696B"/>
        <color rgb="FFFCFCFF"/>
        <color rgb="FF63BE7B"/>
      </colorScale>
    </cfRule>
  </conditionalFormatting>
  <conditionalFormatting sqref="G2">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onditionalFormatting>
  <conditionalFormatting sqref="G2">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onditionalFormatting>
  <conditionalFormatting sqref="H2">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H2">
    <cfRule type="colorScale" priority="1819">
      <colorScale>
        <cfvo type="min"/>
        <cfvo type="percentile" val="50"/>
        <cfvo type="max"/>
        <color rgb="FFF8696B"/>
        <color rgb="FFFCFCFF"/>
        <color rgb="FF63BE7B"/>
      </colorScale>
    </cfRule>
  </conditionalFormatting>
  <conditionalFormatting sqref="I2">
    <cfRule type="colorScale" priority="1820">
      <colorScale>
        <cfvo type="min"/>
        <cfvo type="percentile" val="50"/>
        <cfvo type="max"/>
        <color rgb="FFF8696B"/>
        <color rgb="FFFCFCFF"/>
        <color rgb="FF63BE7B"/>
      </colorScale>
    </cfRule>
    <cfRule type="colorScale" priority="1821">
      <colorScale>
        <cfvo type="min"/>
        <cfvo type="max"/>
        <color rgb="FFFCFCFF"/>
        <color rgb="FF63BE7B"/>
      </colorScale>
    </cfRule>
  </conditionalFormatting>
  <conditionalFormatting sqref="I2">
    <cfRule type="colorScale" priority="1822">
      <colorScale>
        <cfvo type="min"/>
        <cfvo type="percentile" val="50"/>
        <cfvo type="max"/>
        <color rgb="FFF8696B"/>
        <color rgb="FFFCFCFF"/>
        <color rgb="FF63BE7B"/>
      </colorScale>
    </cfRule>
  </conditionalFormatting>
  <conditionalFormatting sqref="K2">
    <cfRule type="colorScale" priority="1823">
      <colorScale>
        <cfvo type="min"/>
        <cfvo type="percentile" val="50"/>
        <cfvo type="max"/>
        <color rgb="FFF8696B"/>
        <color rgb="FFFCFCFF"/>
        <color rgb="FF63BE7B"/>
      </colorScale>
    </cfRule>
  </conditionalFormatting>
  <conditionalFormatting sqref="K2:L2">
    <cfRule type="colorScale" priority="1824">
      <colorScale>
        <cfvo type="min"/>
        <cfvo type="percentile" val="50"/>
        <cfvo type="max"/>
        <color rgb="FFF8696B"/>
        <color rgb="FFFCFCFF"/>
        <color rgb="FF63BE7B"/>
      </colorScale>
    </cfRule>
    <cfRule type="colorScale" priority="1825">
      <colorScale>
        <cfvo type="min"/>
        <cfvo type="max"/>
        <color rgb="FFFCFCFF"/>
        <color rgb="FF63BE7B"/>
      </colorScale>
    </cfRule>
  </conditionalFormatting>
  <conditionalFormatting sqref="L2">
    <cfRule type="colorScale" priority="1826">
      <colorScale>
        <cfvo type="min"/>
        <cfvo type="percentile" val="50"/>
        <cfvo type="max"/>
        <color rgb="FFF8696B"/>
        <color rgb="FFFCFCFF"/>
        <color rgb="FF63BE7B"/>
      </colorScale>
    </cfRule>
  </conditionalFormatting>
  <conditionalFormatting sqref="O2">
    <cfRule type="colorScale" priority="1827">
      <colorScale>
        <cfvo type="min"/>
        <cfvo type="percentile" val="50"/>
        <cfvo type="max"/>
        <color rgb="FF63BE7B"/>
        <color rgb="FFFCFCFF"/>
        <color rgb="FFF8696B"/>
      </colorScale>
    </cfRule>
  </conditionalFormatting>
  <conditionalFormatting sqref="P2">
    <cfRule type="colorScale" priority="1828">
      <colorScale>
        <cfvo type="min"/>
        <cfvo type="percentile" val="50"/>
        <cfvo type="max"/>
        <color rgb="FF63BE7B"/>
        <color rgb="FFFCFCFF"/>
        <color rgb="FFF8696B"/>
      </colorScale>
    </cfRule>
  </conditionalFormatting>
  <conditionalFormatting sqref="Q2">
    <cfRule type="colorScale" priority="1829">
      <colorScale>
        <cfvo type="min"/>
        <cfvo type="percentile" val="50"/>
        <cfvo type="max"/>
        <color rgb="FFF8696B"/>
        <color rgb="FFFCFCFF"/>
        <color rgb="FF63BE7B"/>
      </colorScale>
    </cfRule>
  </conditionalFormatting>
  <conditionalFormatting sqref="R2">
    <cfRule type="colorScale" priority="1830">
      <colorScale>
        <cfvo type="min"/>
        <cfvo type="max"/>
        <color rgb="FFFCFCFF"/>
        <color rgb="FF63BE7B"/>
      </colorScale>
    </cfRule>
  </conditionalFormatting>
  <conditionalFormatting sqref="R2:S2">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onditionalFormatting>
  <conditionalFormatting sqref="S2">
    <cfRule type="colorScale" priority="1833">
      <colorScale>
        <cfvo type="min"/>
        <cfvo type="max"/>
        <color rgb="FFFCFCFF"/>
        <color rgb="FF63BE7B"/>
      </colorScale>
    </cfRule>
  </conditionalFormatting>
  <conditionalFormatting sqref="T2">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onditionalFormatting>
  <conditionalFormatting sqref="U2">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onditionalFormatting>
  <conditionalFormatting sqref="V2">
    <cfRule type="colorScale" priority="1838">
      <colorScale>
        <cfvo type="min"/>
        <cfvo type="max"/>
        <color rgb="FFFFEF9C"/>
        <color rgb="FF63BE7B"/>
      </colorScale>
    </cfRule>
    <cfRule type="colorScale" priority="1839">
      <colorScale>
        <cfvo type="min"/>
        <cfvo type="percentile" val="50"/>
        <cfvo type="max"/>
        <color rgb="FF63BE7B"/>
        <color rgb="FFFCFCFF"/>
        <color rgb="FFF8696B"/>
      </colorScale>
    </cfRule>
    <cfRule type="colorScale" priority="1840">
      <colorScale>
        <cfvo type="min"/>
        <cfvo type="percentile" val="50"/>
        <cfvo type="max"/>
        <color rgb="FF63BE7B"/>
        <color rgb="FFFCFCFF"/>
        <color rgb="FFF8696B"/>
      </colorScale>
    </cfRule>
    <cfRule type="colorScale" priority="1841">
      <colorScale>
        <cfvo type="min"/>
        <cfvo type="max"/>
        <color rgb="FF63BE7B"/>
        <color rgb="FFFCFCFF"/>
      </colorScale>
    </cfRule>
    <cfRule type="colorScale" priority="1842">
      <colorScale>
        <cfvo type="min"/>
        <cfvo type="percentile" val="50"/>
        <cfvo type="max"/>
        <color rgb="FF63BE7B"/>
        <color rgb="FFFCFCFF"/>
        <color rgb="FFF8696B"/>
      </colorScale>
    </cfRule>
    <cfRule type="colorScale" priority="1843">
      <colorScale>
        <cfvo type="min"/>
        <cfvo type="max"/>
        <color rgb="FFFFEF9C"/>
        <color rgb="FF63BE7B"/>
      </colorScale>
    </cfRule>
    <cfRule type="colorScale" priority="1844">
      <colorScale>
        <cfvo type="min"/>
        <cfvo type="max"/>
        <color rgb="FFFFEF9C"/>
        <color rgb="FF63BE7B"/>
      </colorScale>
    </cfRule>
    <cfRule type="colorScale" priority="1845">
      <colorScale>
        <cfvo type="min"/>
        <cfvo type="max"/>
        <color rgb="FFFFEF9C"/>
        <color rgb="FF63BE7B"/>
      </colorScale>
    </cfRule>
  </conditionalFormatting>
  <conditionalFormatting sqref="W2">
    <cfRule type="colorScale" priority="1846">
      <colorScale>
        <cfvo type="min"/>
        <cfvo type="percentile" val="50"/>
        <cfvo type="max"/>
        <color rgb="FF63BE7B"/>
        <color rgb="FFFCFCFF"/>
        <color rgb="FFF8696B"/>
      </colorScale>
    </cfRule>
  </conditionalFormatting>
  <conditionalFormatting sqref="J2">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J2">
    <cfRule type="colorScale" priority="1849">
      <colorScale>
        <cfvo type="min"/>
        <cfvo type="max"/>
        <color rgb="FFFCFCFF"/>
        <color rgb="FF63BE7B"/>
      </colorScale>
    </cfRule>
    <cfRule type="colorScale" priority="1850">
      <colorScale>
        <cfvo type="min"/>
        <cfvo type="percentile" val="50"/>
        <cfvo type="max"/>
        <color rgb="FFF8696B"/>
        <color rgb="FFFCFCFF"/>
        <color rgb="FF63BE7B"/>
      </colorScale>
    </cfRule>
  </conditionalFormatting>
  <conditionalFormatting sqref="N2">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N2">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onditionalFormatting>
  <conditionalFormatting sqref="E2">
    <cfRule type="colorScale" priority="1859">
      <colorScale>
        <cfvo type="min"/>
        <cfvo type="max"/>
        <color rgb="FFFCFCFF"/>
        <color rgb="FF63BE7B"/>
      </colorScale>
    </cfRule>
  </conditionalFormatting>
  <conditionalFormatting sqref="F2">
    <cfRule type="colorScale" priority="1860">
      <colorScale>
        <cfvo type="min"/>
        <cfvo type="max"/>
        <color rgb="FFFCFCFF"/>
        <color rgb="FF63BE7B"/>
      </colorScale>
    </cfRule>
  </conditionalFormatting>
  <conditionalFormatting sqref="G2">
    <cfRule type="colorScale" priority="1861">
      <colorScale>
        <cfvo type="min"/>
        <cfvo type="max"/>
        <color rgb="FFFCFCFF"/>
        <color rgb="FF63BE7B"/>
      </colorScale>
    </cfRule>
  </conditionalFormatting>
  <conditionalFormatting sqref="H2">
    <cfRule type="colorScale" priority="1862">
      <colorScale>
        <cfvo type="min"/>
        <cfvo type="percentile" val="50"/>
        <cfvo type="max"/>
        <color rgb="FFF8696B"/>
        <color rgb="FFFCFCFF"/>
        <color rgb="FF63BE7B"/>
      </colorScale>
    </cfRule>
    <cfRule type="colorScale" priority="1863">
      <colorScale>
        <cfvo type="min"/>
        <cfvo type="max"/>
        <color rgb="FFFCFCFF"/>
        <color rgb="FF63BE7B"/>
      </colorScale>
    </cfRule>
  </conditionalFormatting>
  <conditionalFormatting sqref="I2">
    <cfRule type="colorScale" priority="1864">
      <colorScale>
        <cfvo type="min"/>
        <cfvo type="percentile" val="50"/>
        <cfvo type="max"/>
        <color rgb="FFF8696B"/>
        <color rgb="FFFCFCFF"/>
        <color rgb="FF63BE7B"/>
      </colorScale>
    </cfRule>
  </conditionalFormatting>
  <conditionalFormatting sqref="K2">
    <cfRule type="colorScale" priority="1865">
      <colorScale>
        <cfvo type="min"/>
        <cfvo type="percentile" val="50"/>
        <cfvo type="max"/>
        <color rgb="FFF8696B"/>
        <color rgb="FFFCFCFF"/>
        <color rgb="FF63BE7B"/>
      </colorScale>
    </cfRule>
  </conditionalFormatting>
  <conditionalFormatting sqref="L2">
    <cfRule type="colorScale" priority="1866">
      <colorScale>
        <cfvo type="min"/>
        <cfvo type="percentile" val="50"/>
        <cfvo type="max"/>
        <color rgb="FFF8696B"/>
        <color rgb="FFFCFCFF"/>
        <color rgb="FF63BE7B"/>
      </colorScale>
    </cfRule>
  </conditionalFormatting>
  <conditionalFormatting sqref="O2">
    <cfRule type="colorScale" priority="1867">
      <colorScale>
        <cfvo type="min"/>
        <cfvo type="percentile" val="50"/>
        <cfvo type="max"/>
        <color rgb="FF63BE7B"/>
        <color rgb="FFFCFCFF"/>
        <color rgb="FFF8696B"/>
      </colorScale>
    </cfRule>
  </conditionalFormatting>
  <conditionalFormatting sqref="P2">
    <cfRule type="colorScale" priority="1868">
      <colorScale>
        <cfvo type="min"/>
        <cfvo type="percentile" val="50"/>
        <cfvo type="max"/>
        <color rgb="FF63BE7B"/>
        <color rgb="FFFCFCFF"/>
        <color rgb="FFF8696B"/>
      </colorScale>
    </cfRule>
  </conditionalFormatting>
  <conditionalFormatting sqref="Q2">
    <cfRule type="colorScale" priority="1869">
      <colorScale>
        <cfvo type="min"/>
        <cfvo type="percentile" val="50"/>
        <cfvo type="max"/>
        <color rgb="FFF8696B"/>
        <color rgb="FFFCFCFF"/>
        <color rgb="FF63BE7B"/>
      </colorScale>
    </cfRule>
  </conditionalFormatting>
  <conditionalFormatting sqref="R2">
    <cfRule type="colorScale" priority="1870">
      <colorScale>
        <cfvo type="min"/>
        <cfvo type="max"/>
        <color rgb="FFFCFCFF"/>
        <color rgb="FF63BE7B"/>
      </colorScale>
    </cfRule>
    <cfRule type="colorScale" priority="1871">
      <colorScale>
        <cfvo type="min"/>
        <cfvo type="percentile" val="50"/>
        <cfvo type="max"/>
        <color rgb="FFF8696B"/>
        <color rgb="FFFCFCFF"/>
        <color rgb="FF63BE7B"/>
      </colorScale>
    </cfRule>
  </conditionalFormatting>
  <conditionalFormatting sqref="S2">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onditionalFormatting>
  <conditionalFormatting sqref="T2">
    <cfRule type="colorScale" priority="1874">
      <colorScale>
        <cfvo type="min"/>
        <cfvo type="percentile" val="50"/>
        <cfvo type="max"/>
        <color rgb="FFF8696B"/>
        <color rgb="FFFCFCFF"/>
        <color rgb="FF63BE7B"/>
      </colorScale>
    </cfRule>
    <cfRule type="colorScale" priority="1875">
      <colorScale>
        <cfvo type="min"/>
        <cfvo type="max"/>
        <color rgb="FFFCFCFF"/>
        <color rgb="FF63BE7B"/>
      </colorScale>
    </cfRule>
  </conditionalFormatting>
  <conditionalFormatting sqref="U2">
    <cfRule type="colorScale" priority="1876">
      <colorScale>
        <cfvo type="min"/>
        <cfvo type="percentile" val="50"/>
        <cfvo type="max"/>
        <color rgb="FFF8696B"/>
        <color rgb="FFFCFCFF"/>
        <color rgb="FF63BE7B"/>
      </colorScale>
    </cfRule>
  </conditionalFormatting>
  <conditionalFormatting sqref="V2">
    <cfRule type="colorScale" priority="1877">
      <colorScale>
        <cfvo type="min"/>
        <cfvo type="percentile" val="50"/>
        <cfvo type="max"/>
        <color rgb="FF63BE7B"/>
        <color rgb="FFFCFCFF"/>
        <color rgb="FFF8696B"/>
      </colorScale>
    </cfRule>
  </conditionalFormatting>
  <conditionalFormatting sqref="W2">
    <cfRule type="colorScale" priority="1878">
      <colorScale>
        <cfvo type="min"/>
        <cfvo type="percentile" val="50"/>
        <cfvo type="max"/>
        <color rgb="FF63BE7B"/>
        <color rgb="FFFCFCFF"/>
        <color rgb="FFF8696B"/>
      </colorScale>
    </cfRule>
  </conditionalFormatting>
  <conditionalFormatting sqref="J2">
    <cfRule type="colorScale" priority="1879">
      <colorScale>
        <cfvo type="min"/>
        <cfvo type="max"/>
        <color rgb="FFFCFCFF"/>
        <color rgb="FF63BE7B"/>
      </colorScale>
    </cfRule>
  </conditionalFormatting>
  <conditionalFormatting sqref="N2">
    <cfRule type="colorScale" priority="1881">
      <colorScale>
        <cfvo type="min"/>
        <cfvo type="max"/>
        <color rgb="FFFCFCFF"/>
        <color rgb="FF63BE7B"/>
      </colorScale>
    </cfRule>
  </conditionalFormatting>
  <conditionalFormatting sqref="S2">
    <cfRule type="colorScale" priority="1882">
      <colorScale>
        <cfvo type="min"/>
        <cfvo type="percentile" val="50"/>
        <cfvo type="max"/>
        <color rgb="FFF8696B"/>
        <color rgb="FFFCFCFF"/>
        <color rgb="FF63BE7B"/>
      </colorScale>
    </cfRule>
  </conditionalFormatting>
  <conditionalFormatting sqref="D2">
    <cfRule type="colorScale" priority="1883">
      <colorScale>
        <cfvo type="min"/>
        <cfvo type="percentile" val="50"/>
        <cfvo type="max"/>
        <color rgb="FFF8696B"/>
        <color rgb="FFFCFCFF"/>
        <color rgb="FF63BE7B"/>
      </colorScale>
    </cfRule>
  </conditionalFormatting>
  <conditionalFormatting sqref="E2">
    <cfRule type="colorScale" priority="1884">
      <colorScale>
        <cfvo type="min"/>
        <cfvo type="max"/>
        <color rgb="FFFCFCFF"/>
        <color rgb="FF63BE7B"/>
      </colorScale>
    </cfRule>
  </conditionalFormatting>
  <conditionalFormatting sqref="F2">
    <cfRule type="colorScale" priority="1885">
      <colorScale>
        <cfvo type="min"/>
        <cfvo type="percentile" val="50"/>
        <cfvo type="max"/>
        <color rgb="FFF8696B"/>
        <color rgb="FFFCFCFF"/>
        <color rgb="FF63BE7B"/>
      </colorScale>
    </cfRule>
    <cfRule type="colorScale" priority="1886">
      <colorScale>
        <cfvo type="min"/>
        <cfvo type="max"/>
        <color rgb="FFFCFCFF"/>
        <color rgb="FF63BE7B"/>
      </colorScale>
    </cfRule>
  </conditionalFormatting>
  <conditionalFormatting sqref="G2">
    <cfRule type="colorScale" priority="1887">
      <colorScale>
        <cfvo type="min"/>
        <cfvo type="percentile" val="50"/>
        <cfvo type="max"/>
        <color rgb="FFF8696B"/>
        <color rgb="FFFCFCFF"/>
        <color rgb="FF63BE7B"/>
      </colorScale>
    </cfRule>
    <cfRule type="colorScale" priority="1888">
      <colorScale>
        <cfvo type="min"/>
        <cfvo type="max"/>
        <color rgb="FFFCFCFF"/>
        <color rgb="FF63BE7B"/>
      </colorScale>
    </cfRule>
  </conditionalFormatting>
  <conditionalFormatting sqref="H2">
    <cfRule type="colorScale" priority="1889">
      <colorScale>
        <cfvo type="min"/>
        <cfvo type="percentile" val="50"/>
        <cfvo type="max"/>
        <color rgb="FFF8696B"/>
        <color rgb="FFFCFCFF"/>
        <color rgb="FF63BE7B"/>
      </colorScale>
    </cfRule>
  </conditionalFormatting>
  <conditionalFormatting sqref="I2">
    <cfRule type="colorScale" priority="1890">
      <colorScale>
        <cfvo type="min"/>
        <cfvo type="percentile" val="50"/>
        <cfvo type="max"/>
        <color rgb="FFF8696B"/>
        <color rgb="FFFCFCFF"/>
        <color rgb="FF63BE7B"/>
      </colorScale>
    </cfRule>
  </conditionalFormatting>
  <conditionalFormatting sqref="K2">
    <cfRule type="colorScale" priority="1891">
      <colorScale>
        <cfvo type="min"/>
        <cfvo type="percentile" val="50"/>
        <cfvo type="max"/>
        <color rgb="FFF8696B"/>
        <color rgb="FFFCFCFF"/>
        <color rgb="FF63BE7B"/>
      </colorScale>
    </cfRule>
  </conditionalFormatting>
  <conditionalFormatting sqref="L2">
    <cfRule type="colorScale" priority="1892">
      <colorScale>
        <cfvo type="min"/>
        <cfvo type="percentile" val="50"/>
        <cfvo type="max"/>
        <color rgb="FFF8696B"/>
        <color rgb="FFFCFCFF"/>
        <color rgb="FF63BE7B"/>
      </colorScale>
    </cfRule>
  </conditionalFormatting>
  <conditionalFormatting sqref="O2">
    <cfRule type="colorScale" priority="1893">
      <colorScale>
        <cfvo type="min"/>
        <cfvo type="percentile" val="50"/>
        <cfvo type="max"/>
        <color rgb="FF63BE7B"/>
        <color rgb="FFFCFCFF"/>
        <color rgb="FFF8696B"/>
      </colorScale>
    </cfRule>
  </conditionalFormatting>
  <conditionalFormatting sqref="P2">
    <cfRule type="colorScale" priority="1894">
      <colorScale>
        <cfvo type="min"/>
        <cfvo type="percentile" val="50"/>
        <cfvo type="max"/>
        <color rgb="FF63BE7B"/>
        <color rgb="FFFCFCFF"/>
        <color rgb="FFF8696B"/>
      </colorScale>
    </cfRule>
  </conditionalFormatting>
  <conditionalFormatting sqref="Q2">
    <cfRule type="colorScale" priority="1895">
      <colorScale>
        <cfvo type="min"/>
        <cfvo type="percentile" val="50"/>
        <cfvo type="max"/>
        <color rgb="FFF8696B"/>
        <color rgb="FFFCFCFF"/>
        <color rgb="FF63BE7B"/>
      </colorScale>
    </cfRule>
  </conditionalFormatting>
  <conditionalFormatting sqref="R2">
    <cfRule type="colorScale" priority="1896">
      <colorScale>
        <cfvo type="min"/>
        <cfvo type="percentile" val="50"/>
        <cfvo type="max"/>
        <color rgb="FFF8696B"/>
        <color rgb="FFFCFCFF"/>
        <color rgb="FF63BE7B"/>
      </colorScale>
    </cfRule>
    <cfRule type="colorScale" priority="1897">
      <colorScale>
        <cfvo type="min"/>
        <cfvo type="max"/>
        <color rgb="FFFCFCFF"/>
        <color rgb="FF63BE7B"/>
      </colorScale>
    </cfRule>
  </conditionalFormatting>
  <conditionalFormatting sqref="T2">
    <cfRule type="colorScale" priority="1898">
      <colorScale>
        <cfvo type="min"/>
        <cfvo type="percentile" val="50"/>
        <cfvo type="max"/>
        <color rgb="FFF8696B"/>
        <color rgb="FFFCFCFF"/>
        <color rgb="FF63BE7B"/>
      </colorScale>
    </cfRule>
  </conditionalFormatting>
  <conditionalFormatting sqref="U2">
    <cfRule type="colorScale" priority="1899">
      <colorScale>
        <cfvo type="min"/>
        <cfvo type="percentile" val="50"/>
        <cfvo type="max"/>
        <color rgb="FFF8696B"/>
        <color rgb="FFFCFCFF"/>
        <color rgb="FF63BE7B"/>
      </colorScale>
    </cfRule>
  </conditionalFormatting>
  <conditionalFormatting sqref="V2">
    <cfRule type="colorScale" priority="1900">
      <colorScale>
        <cfvo type="min"/>
        <cfvo type="percentile" val="50"/>
        <cfvo type="max"/>
        <color rgb="FF63BE7B"/>
        <color rgb="FFFCFCFF"/>
        <color rgb="FFF8696B"/>
      </colorScale>
    </cfRule>
  </conditionalFormatting>
  <conditionalFormatting sqref="W2">
    <cfRule type="colorScale" priority="1901">
      <colorScale>
        <cfvo type="min"/>
        <cfvo type="percentile" val="50"/>
        <cfvo type="max"/>
        <color rgb="FF63BE7B"/>
        <color rgb="FFFCFCFF"/>
        <color rgb="FFF8696B"/>
      </colorScale>
    </cfRule>
  </conditionalFormatting>
  <conditionalFormatting sqref="J2">
    <cfRule type="colorScale" priority="1902">
      <colorScale>
        <cfvo type="min"/>
        <cfvo type="percentile" val="50"/>
        <cfvo type="max"/>
        <color rgb="FFF8696B"/>
        <color rgb="FFFCFCFF"/>
        <color rgb="FF63BE7B"/>
      </colorScale>
    </cfRule>
    <cfRule type="colorScale" priority="1903">
      <colorScale>
        <cfvo type="min"/>
        <cfvo type="max"/>
        <color rgb="FFFCFCFF"/>
        <color rgb="FF63BE7B"/>
      </colorScale>
    </cfRule>
  </conditionalFormatting>
  <conditionalFormatting sqref="N2">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onditionalFormatting>
  <conditionalFormatting sqref="G2">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onditionalFormatting>
  <conditionalFormatting sqref="J2">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onditionalFormatting>
  <conditionalFormatting sqref="N2">
    <cfRule type="colorScale" priority="1914">
      <colorScale>
        <cfvo type="min"/>
        <cfvo type="max"/>
        <color rgb="FFFCFCFF"/>
        <color rgb="FF63BE7B"/>
      </colorScale>
    </cfRule>
    <cfRule type="colorScale" priority="1915">
      <colorScale>
        <cfvo type="min"/>
        <cfvo type="percentile" val="50"/>
        <cfvo type="max"/>
        <color rgb="FFF8696B"/>
        <color rgb="FFFCFCFF"/>
        <color rgb="FF63BE7B"/>
      </colorScale>
    </cfRule>
  </conditionalFormatting>
  <conditionalFormatting sqref="R2">
    <cfRule type="colorScale" priority="1916">
      <colorScale>
        <cfvo type="min"/>
        <cfvo type="max"/>
        <color rgb="FFFCFCFF"/>
        <color rgb="FF63BE7B"/>
      </colorScale>
    </cfRule>
    <cfRule type="colorScale" priority="1917">
      <colorScale>
        <cfvo type="min"/>
        <cfvo type="percentile" val="50"/>
        <cfvo type="max"/>
        <color rgb="FFF8696B"/>
        <color rgb="FFFCFCFF"/>
        <color rgb="FF63BE7B"/>
      </colorScale>
    </cfRule>
  </conditionalFormatting>
  <conditionalFormatting sqref="F2">
    <cfRule type="colorScale" priority="1918">
      <colorScale>
        <cfvo type="min"/>
        <cfvo type="max"/>
        <color rgb="FFFCFCFF"/>
        <color rgb="FF63BE7B"/>
      </colorScale>
    </cfRule>
  </conditionalFormatting>
  <conditionalFormatting sqref="H2">
    <cfRule type="colorScale" priority="1919">
      <colorScale>
        <cfvo type="min"/>
        <cfvo type="max"/>
        <color rgb="FFFCFCFF"/>
        <color rgb="FF63BE7B"/>
      </colorScale>
    </cfRule>
  </conditionalFormatting>
  <conditionalFormatting sqref="I2">
    <cfRule type="colorScale" priority="1920">
      <colorScale>
        <cfvo type="min"/>
        <cfvo type="max"/>
        <color rgb="FFFCFCFF"/>
        <color rgb="FF63BE7B"/>
      </colorScale>
    </cfRule>
  </conditionalFormatting>
  <conditionalFormatting sqref="K2">
    <cfRule type="colorScale" priority="1921">
      <colorScale>
        <cfvo type="min"/>
        <cfvo type="max"/>
        <color rgb="FFFCFCFF"/>
        <color rgb="FF63BE7B"/>
      </colorScale>
    </cfRule>
  </conditionalFormatting>
  <conditionalFormatting sqref="L2">
    <cfRule type="colorScale" priority="1922">
      <colorScale>
        <cfvo type="min"/>
        <cfvo type="max"/>
        <color rgb="FFFCFCFF"/>
        <color rgb="FF63BE7B"/>
      </colorScale>
    </cfRule>
  </conditionalFormatting>
  <conditionalFormatting sqref="G2">
    <cfRule type="colorScale" priority="1923">
      <colorScale>
        <cfvo type="min"/>
        <cfvo type="max"/>
        <color rgb="FFFCFCFF"/>
        <color rgb="FF63BE7B"/>
      </colorScale>
    </cfRule>
  </conditionalFormatting>
  <conditionalFormatting sqref="J2">
    <cfRule type="colorScale" priority="1924">
      <colorScale>
        <cfvo type="min"/>
        <cfvo type="max"/>
        <color rgb="FFFCFCFF"/>
        <color rgb="FF63BE7B"/>
      </colorScale>
    </cfRule>
  </conditionalFormatting>
  <conditionalFormatting sqref="D2">
    <cfRule type="colorScale" priority="1717">
      <colorScale>
        <cfvo type="min"/>
        <cfvo type="percentile" val="50"/>
        <cfvo type="max"/>
        <color rgb="FFF8696B"/>
        <color rgb="FFFCFCFF"/>
        <color rgb="FF63BE7B"/>
      </colorScale>
    </cfRule>
  </conditionalFormatting>
  <conditionalFormatting sqref="G2">
    <cfRule type="colorScale" priority="1716">
      <colorScale>
        <cfvo type="min"/>
        <cfvo type="max"/>
        <color rgb="FFFCFCFF"/>
        <color rgb="FF63BE7B"/>
      </colorScale>
    </cfRule>
  </conditionalFormatting>
  <conditionalFormatting sqref="J2">
    <cfRule type="colorScale" priority="1715">
      <colorScale>
        <cfvo type="min"/>
        <cfvo type="max"/>
        <color rgb="FFFCFCFF"/>
        <color rgb="FF63BE7B"/>
      </colorScale>
    </cfRule>
  </conditionalFormatting>
  <conditionalFormatting sqref="N2">
    <cfRule type="colorScale" priority="1712">
      <colorScale>
        <cfvo type="min"/>
        <cfvo type="max"/>
        <color rgb="FFFCFCFF"/>
        <color rgb="FF63BE7B"/>
      </colorScale>
    </cfRule>
  </conditionalFormatting>
  <conditionalFormatting sqref="O2">
    <cfRule type="colorScale" priority="1711">
      <colorScale>
        <cfvo type="min"/>
        <cfvo type="percentile" val="50"/>
        <cfvo type="max"/>
        <color rgb="FF63BE7B"/>
        <color rgb="FFFCFCFF"/>
        <color rgb="FFF8696B"/>
      </colorScale>
    </cfRule>
  </conditionalFormatting>
  <conditionalFormatting sqref="P2">
    <cfRule type="colorScale" priority="1710">
      <colorScale>
        <cfvo type="min"/>
        <cfvo type="percentile" val="50"/>
        <cfvo type="max"/>
        <color rgb="FF63BE7B"/>
        <color rgb="FFFCFCFF"/>
        <color rgb="FFF8696B"/>
      </colorScale>
    </cfRule>
  </conditionalFormatting>
  <conditionalFormatting sqref="Q2">
    <cfRule type="colorScale" priority="1709">
      <colorScale>
        <cfvo type="min"/>
        <cfvo type="percentile" val="50"/>
        <cfvo type="max"/>
        <color rgb="FFF8696B"/>
        <color rgb="FFFCFCFF"/>
        <color rgb="FF63BE7B"/>
      </colorScale>
    </cfRule>
  </conditionalFormatting>
  <conditionalFormatting sqref="R2">
    <cfRule type="colorScale" priority="1708">
      <colorScale>
        <cfvo type="min"/>
        <cfvo type="max"/>
        <color rgb="FFFCFCFF"/>
        <color rgb="FF63BE7B"/>
      </colorScale>
    </cfRule>
  </conditionalFormatting>
  <conditionalFormatting sqref="S2">
    <cfRule type="colorScale" priority="1707">
      <colorScale>
        <cfvo type="min"/>
        <cfvo type="max"/>
        <color rgb="FFFCFCFF"/>
        <color rgb="FF63BE7B"/>
      </colorScale>
    </cfRule>
  </conditionalFormatting>
  <conditionalFormatting sqref="T2">
    <cfRule type="colorScale" priority="1706">
      <colorScale>
        <cfvo type="min"/>
        <cfvo type="max"/>
        <color rgb="FFFCFCFF"/>
        <color rgb="FF63BE7B"/>
      </colorScale>
    </cfRule>
  </conditionalFormatting>
  <conditionalFormatting sqref="U2">
    <cfRule type="colorScale" priority="1705">
      <colorScale>
        <cfvo type="min"/>
        <cfvo type="percentile" val="50"/>
        <cfvo type="max"/>
        <color rgb="FFF8696B"/>
        <color rgb="FFFCFCFF"/>
        <color rgb="FF63BE7B"/>
      </colorScale>
    </cfRule>
  </conditionalFormatting>
  <conditionalFormatting sqref="V2">
    <cfRule type="colorScale" priority="1704">
      <colorScale>
        <cfvo type="min"/>
        <cfvo type="percentile" val="50"/>
        <cfvo type="max"/>
        <color rgb="FF63BE7B"/>
        <color rgb="FFFCFCFF"/>
        <color rgb="FFF8696B"/>
      </colorScale>
    </cfRule>
  </conditionalFormatting>
  <conditionalFormatting sqref="W2">
    <cfRule type="colorScale" priority="1703">
      <colorScale>
        <cfvo type="min"/>
        <cfvo type="percentile" val="50"/>
        <cfvo type="max"/>
        <color rgb="FF63BE7B"/>
        <color rgb="FFFCFCFF"/>
        <color rgb="FFF8696B"/>
      </colorScale>
    </cfRule>
  </conditionalFormatting>
  <conditionalFormatting sqref="D17">
    <cfRule type="colorScale" priority="1622">
      <colorScale>
        <cfvo type="min"/>
        <cfvo type="percentile" val="50"/>
        <cfvo type="max"/>
        <color rgb="FFF8696B"/>
        <color rgb="FFFCFCFF"/>
        <color rgb="FF63BE7B"/>
      </colorScale>
    </cfRule>
  </conditionalFormatting>
  <conditionalFormatting sqref="D17">
    <cfRule type="colorScale" priority="1617">
      <colorScale>
        <cfvo type="min"/>
        <cfvo type="percentile" val="50"/>
        <cfvo type="max"/>
        <color rgb="FFF8696B"/>
        <color rgb="FFFCFCFF"/>
        <color rgb="FF63BE7B"/>
      </colorScale>
    </cfRule>
  </conditionalFormatting>
  <conditionalFormatting sqref="E17">
    <cfRule type="colorScale" priority="1605">
      <colorScale>
        <cfvo type="min"/>
        <cfvo type="max"/>
        <color rgb="FFFCFCFF"/>
        <color rgb="FF63BE7B"/>
      </colorScale>
    </cfRule>
  </conditionalFormatting>
  <conditionalFormatting sqref="E17">
    <cfRule type="colorScale" priority="1598">
      <colorScale>
        <cfvo type="min"/>
        <cfvo type="max"/>
        <color rgb="FFFCFCFF"/>
        <color rgb="FF63BE7B"/>
      </colorScale>
    </cfRule>
  </conditionalFormatting>
  <conditionalFormatting sqref="E17">
    <cfRule type="colorScale" priority="1646">
      <colorScale>
        <cfvo type="min"/>
        <cfvo type="percentile" val="50"/>
        <cfvo type="max"/>
        <color rgb="FFF8696B"/>
        <color rgb="FFFCFCFF"/>
        <color rgb="FF63BE7B"/>
      </colorScale>
    </cfRule>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onditionalFormatting>
  <conditionalFormatting sqref="F17">
    <cfRule type="colorScale" priority="1606">
      <colorScale>
        <cfvo type="min"/>
        <cfvo type="max"/>
        <color rgb="FFFCFCFF"/>
        <color rgb="FF63BE7B"/>
      </colorScale>
    </cfRule>
  </conditionalFormatting>
  <conditionalFormatting sqref="F17">
    <cfRule type="colorScale" priority="1599">
      <colorScale>
        <cfvo type="min"/>
        <cfvo type="max"/>
        <color rgb="FFFCFCFF"/>
        <color rgb="FF63BE7B"/>
      </colorScale>
    </cfRule>
  </conditionalFormatting>
  <conditionalFormatting sqref="F17">
    <cfRule type="colorScale" priority="1618">
      <colorScale>
        <cfvo type="min"/>
        <cfvo type="max"/>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onditionalFormatting>
  <conditionalFormatting sqref="G17">
    <cfRule type="colorScale" priority="1607">
      <colorScale>
        <cfvo type="min"/>
        <cfvo type="max"/>
        <color rgb="FFFCFCFF"/>
        <color rgb="FF63BE7B"/>
      </colorScale>
    </cfRule>
  </conditionalFormatting>
  <conditionalFormatting sqref="G17">
    <cfRule type="colorScale" priority="1600">
      <colorScale>
        <cfvo type="min"/>
        <cfvo type="max"/>
        <color rgb="FFFCFCFF"/>
        <color rgb="FF63BE7B"/>
      </colorScale>
    </cfRule>
  </conditionalFormatting>
  <conditionalFormatting sqref="G17">
    <cfRule type="colorScale" priority="1652">
      <colorScale>
        <cfvo type="min"/>
        <cfvo type="percentile" val="50"/>
        <cfvo type="max"/>
        <color rgb="FFF8696B"/>
        <color rgb="FFFCFCFF"/>
        <color rgb="FF63BE7B"/>
      </colorScale>
    </cfRule>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H17">
    <cfRule type="colorScale" priority="1597">
      <colorScale>
        <cfvo type="min"/>
        <cfvo type="percentile" val="50"/>
        <cfvo type="max"/>
        <color rgb="FFF8696B"/>
        <color rgb="FFFCFCFF"/>
        <color rgb="FF5A8AC6"/>
      </colorScale>
    </cfRule>
  </conditionalFormatting>
  <conditionalFormatting sqref="H17">
    <cfRule type="colorScale" priority="1608">
      <colorScale>
        <cfvo type="min"/>
        <cfvo type="max"/>
        <color rgb="FFFCFCFF"/>
        <color rgb="FF63BE7B"/>
      </colorScale>
    </cfRule>
    <cfRule type="colorScale" priority="1616">
      <colorScale>
        <cfvo type="min"/>
        <cfvo type="percentile" val="50"/>
        <cfvo type="max"/>
        <color rgb="FFF8696B"/>
        <color rgb="FFFCFCFF"/>
        <color rgb="FF63BE7B"/>
      </colorScale>
    </cfRule>
  </conditionalFormatting>
  <conditionalFormatting sqref="H17">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fRule type="colorScale" priority="1625">
      <colorScale>
        <cfvo type="min"/>
        <cfvo type="percentile" val="50"/>
        <cfvo type="max"/>
        <color rgb="FFF8696B"/>
        <color rgb="FFFCFCFF"/>
        <color rgb="FF63BE7B"/>
      </colorScale>
    </cfRule>
  </conditionalFormatting>
  <conditionalFormatting sqref="H17">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onditionalFormatting>
  <conditionalFormatting sqref="I17">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percentile" val="50"/>
        <cfvo type="max"/>
        <color rgb="FFF8696B"/>
        <color rgb="FFFCFCFF"/>
        <color rgb="FF63BE7B"/>
      </colorScale>
    </cfRule>
  </conditionalFormatting>
  <conditionalFormatting sqref="I17:J17">
    <cfRule type="colorScale" priority="1661">
      <colorScale>
        <cfvo type="min"/>
        <cfvo type="max"/>
        <color rgb="FFFCFCFF"/>
        <color rgb="FF63BE7B"/>
      </colorScale>
    </cfRule>
    <cfRule type="colorScale" priority="1662">
      <colorScale>
        <cfvo type="min"/>
        <cfvo type="percentile" val="50"/>
        <cfvo type="max"/>
        <color rgb="FFF8696B"/>
        <color rgb="FFFCFCFF"/>
        <color rgb="FF63BE7B"/>
      </colorScale>
    </cfRule>
  </conditionalFormatting>
  <conditionalFormatting sqref="I17:J17">
    <cfRule type="colorScale" priority="1663">
      <colorScale>
        <cfvo type="min"/>
        <cfvo type="percentile" val="50"/>
        <cfvo type="max"/>
        <color rgb="FFF8696B"/>
        <color rgb="FFFCFCFF"/>
        <color rgb="FF63BE7B"/>
      </colorScale>
    </cfRule>
    <cfRule type="colorScale" priority="1664">
      <colorScale>
        <cfvo type="min"/>
        <cfvo type="percentile" val="50"/>
        <cfvo type="max"/>
        <color rgb="FFF8696B"/>
        <color rgb="FFFCFCFF"/>
        <color rgb="FF5A8AC6"/>
      </colorScale>
    </cfRule>
    <cfRule type="colorScale" priority="1665">
      <colorScale>
        <cfvo type="min"/>
        <cfvo type="percentile" val="50"/>
        <cfvo type="max"/>
        <color rgb="FFF8696B"/>
        <color rgb="FFFCFCFF"/>
        <color rgb="FF63BE7B"/>
      </colorScale>
    </cfRule>
    <cfRule type="colorScale" priority="1666">
      <colorScale>
        <cfvo type="min"/>
        <cfvo type="percentile" val="50"/>
        <cfvo type="max"/>
        <color rgb="FFF8696B"/>
        <color rgb="FFFCFCFF"/>
        <color rgb="FF63BE7B"/>
      </colorScale>
    </cfRule>
    <cfRule type="colorScale" priority="1667">
      <colorScale>
        <cfvo type="min"/>
        <cfvo type="max"/>
        <color rgb="FFFCFCFF"/>
        <color rgb="FF63BE7B"/>
      </colorScale>
    </cfRule>
    <cfRule type="colorScale" priority="1668">
      <colorScale>
        <cfvo type="min"/>
        <cfvo type="percentile" val="50"/>
        <cfvo type="max"/>
        <color rgb="FFF8696B"/>
        <color rgb="FFFCFCFF"/>
        <color rgb="FF63BE7B"/>
      </colorScale>
    </cfRule>
  </conditionalFormatting>
  <conditionalFormatting sqref="I17:J17">
    <cfRule type="colorScale" priority="1669">
      <colorScale>
        <cfvo type="min"/>
        <cfvo type="percentile" val="50"/>
        <cfvo type="max"/>
        <color rgb="FFF8696B"/>
        <color rgb="FFFCFCFF"/>
        <color rgb="FF63BE7B"/>
      </colorScale>
    </cfRule>
    <cfRule type="colorScale" priority="1670">
      <colorScale>
        <cfvo type="min"/>
        <cfvo type="max"/>
        <color rgb="FFFCFCFF"/>
        <color rgb="FF63BE7B"/>
      </colorScale>
    </cfRule>
  </conditionalFormatting>
  <conditionalFormatting sqref="J17">
    <cfRule type="colorScale" priority="1671">
      <colorScale>
        <cfvo type="min"/>
        <cfvo type="percentile" val="50"/>
        <cfvo type="max"/>
        <color rgb="FFF8696B"/>
        <color rgb="FFFCFCFF"/>
        <color rgb="FF63BE7B"/>
      </colorScale>
    </cfRule>
  </conditionalFormatting>
  <conditionalFormatting sqref="J17">
    <cfRule type="colorScale" priority="1672">
      <colorScale>
        <cfvo type="min"/>
        <cfvo type="percentile" val="50"/>
        <cfvo type="max"/>
        <color rgb="FFF8696B"/>
        <color rgb="FFFCFCFF"/>
        <color rgb="FF63BE7B"/>
      </colorScale>
    </cfRule>
    <cfRule type="colorScale" priority="1673">
      <colorScale>
        <cfvo type="min"/>
        <cfvo type="max"/>
        <color rgb="FFFCFCFF"/>
        <color rgb="FF63BE7B"/>
      </colorScale>
    </cfRule>
    <cfRule type="colorScale" priority="1674">
      <colorScale>
        <cfvo type="min"/>
        <cfvo type="percentile" val="50"/>
        <cfvo type="max"/>
        <color rgb="FFF8696B"/>
        <color rgb="FFFCFCFF"/>
        <color rgb="FF63BE7B"/>
      </colorScale>
    </cfRule>
  </conditionalFormatting>
  <conditionalFormatting sqref="K17">
    <cfRule type="colorScale" priority="1675">
      <colorScale>
        <cfvo type="min"/>
        <cfvo type="percentile" val="50"/>
        <cfvo type="max"/>
        <color rgb="FFF8696B"/>
        <color rgb="FFFCFCFF"/>
        <color rgb="FF63BE7B"/>
      </colorScale>
    </cfRule>
  </conditionalFormatting>
  <conditionalFormatting sqref="K17:L17">
    <cfRule type="colorScale" priority="1609">
      <colorScale>
        <cfvo type="min"/>
        <cfvo type="max"/>
        <color rgb="FFFCFCFF"/>
        <color rgb="FF63BE7B"/>
      </colorScale>
    </cfRule>
  </conditionalFormatting>
  <conditionalFormatting sqref="K17:L17">
    <cfRule type="colorScale" priority="1601">
      <colorScale>
        <cfvo type="min"/>
        <cfvo type="max"/>
        <color rgb="FFFCFCFF"/>
        <color rgb="FF63BE7B"/>
      </colorScale>
    </cfRule>
  </conditionalFormatting>
  <conditionalFormatting sqref="K17:L17">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onditionalFormatting>
  <conditionalFormatting sqref="L17">
    <cfRule type="colorScale" priority="1678">
      <colorScale>
        <cfvo type="min"/>
        <cfvo type="percentile" val="50"/>
        <cfvo type="max"/>
        <color rgb="FFF8696B"/>
        <color rgb="FFFCFCFF"/>
        <color rgb="FF63BE7B"/>
      </colorScale>
    </cfRule>
  </conditionalFormatting>
  <conditionalFormatting sqref="O17">
    <cfRule type="colorScale" priority="1611">
      <colorScale>
        <cfvo type="min"/>
        <cfvo type="percentile" val="50"/>
        <cfvo type="max"/>
        <color rgb="FF63BE7B"/>
        <color rgb="FFFCFCFF"/>
        <color rgb="FFF8696B"/>
      </colorScale>
    </cfRule>
  </conditionalFormatting>
  <conditionalFormatting sqref="O17">
    <cfRule type="colorScale" priority="1603">
      <colorScale>
        <cfvo type="min"/>
        <cfvo type="percentile" val="50"/>
        <cfvo type="max"/>
        <color rgb="FF63BE7B"/>
        <color rgb="FFFCFCFF"/>
        <color rgb="FFF8696B"/>
      </colorScale>
    </cfRule>
  </conditionalFormatting>
  <conditionalFormatting sqref="O17">
    <cfRule type="colorScale" priority="1619">
      <colorScale>
        <cfvo type="min"/>
        <cfvo type="percentile" val="50"/>
        <cfvo type="max"/>
        <color rgb="FF63BE7B"/>
        <color rgb="FFFCFCFF"/>
        <color rgb="FFF8696B"/>
      </colorScale>
    </cfRule>
  </conditionalFormatting>
  <conditionalFormatting sqref="O17">
    <cfRule type="colorScale" priority="1592">
      <colorScale>
        <cfvo type="min"/>
        <cfvo type="percentile" val="50"/>
        <cfvo type="max"/>
        <color rgb="FF63BE7B"/>
        <color rgb="FFFCFCFF"/>
        <color rgb="FFF8696B"/>
      </colorScale>
    </cfRule>
  </conditionalFormatting>
  <conditionalFormatting sqref="P17">
    <cfRule type="colorScale" priority="1626">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fRule type="colorScale" priority="1628">
      <colorScale>
        <cfvo type="min"/>
        <cfvo type="max"/>
        <color rgb="FFFCFCFF"/>
        <color rgb="FFF8696B"/>
      </colorScale>
    </cfRule>
  </conditionalFormatting>
  <conditionalFormatting sqref="P17">
    <cfRule type="colorScale" priority="1682">
      <colorScale>
        <cfvo type="min"/>
        <cfvo type="percentile" val="50"/>
        <cfvo type="max"/>
        <color rgb="FF63BE7B"/>
        <color rgb="FFFCFCFF"/>
        <color rgb="FFF8696B"/>
      </colorScale>
    </cfRule>
  </conditionalFormatting>
  <conditionalFormatting sqref="Q17">
    <cfRule type="colorScale" priority="1612">
      <colorScale>
        <cfvo type="min"/>
        <cfvo type="max"/>
        <color rgb="FFFFEF9C"/>
        <color rgb="FF63BE7B"/>
      </colorScale>
    </cfRule>
  </conditionalFormatting>
  <conditionalFormatting sqref="Q17">
    <cfRule type="colorScale" priority="1629">
      <colorScale>
        <cfvo type="min"/>
        <cfvo type="percentile" val="50"/>
        <cfvo type="max"/>
        <color rgb="FFF8696B"/>
        <color rgb="FFFCFCFF"/>
        <color rgb="FF63BE7B"/>
      </colorScale>
    </cfRule>
    <cfRule type="colorScale" priority="1630">
      <colorScale>
        <cfvo type="min"/>
        <cfvo type="max"/>
        <color rgb="FFFFEF9C"/>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33">
      <colorScale>
        <cfvo type="min"/>
        <cfvo type="percentile" val="50"/>
        <cfvo type="max"/>
        <color rgb="FFF8696B"/>
        <color rgb="FFFCFCFF"/>
        <color rgb="FF63BE7B"/>
      </colorScale>
    </cfRule>
  </conditionalFormatting>
  <conditionalFormatting sqref="Q17">
    <cfRule type="colorScale" priority="1683">
      <colorScale>
        <cfvo type="min"/>
        <cfvo type="percentile" val="50"/>
        <cfvo type="max"/>
        <color rgb="FFF8696B"/>
        <color rgb="FFFCFCFF"/>
        <color rgb="FF63BE7B"/>
      </colorScale>
    </cfRule>
  </conditionalFormatting>
  <conditionalFormatting sqref="Q17:U17 W17">
    <cfRule type="colorScale" priority="1591">
      <colorScale>
        <cfvo type="min"/>
        <cfvo type="max"/>
        <color rgb="FFFFEF9C"/>
        <color rgb="FF63BE7B"/>
      </colorScale>
    </cfRule>
  </conditionalFormatting>
  <conditionalFormatting sqref="R17:S17">
    <cfRule type="colorScale" priority="1613">
      <colorScale>
        <cfvo type="min"/>
        <cfvo type="max"/>
        <color rgb="FFFFEF9C"/>
        <color rgb="FF63BE7B"/>
      </colorScale>
    </cfRule>
  </conditionalFormatting>
  <conditionalFormatting sqref="R17:S17">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fRule type="colorScale" priority="1636">
      <colorScale>
        <cfvo type="min"/>
        <cfvo type="max"/>
        <color rgb="FFFCFCFF"/>
        <color rgb="FF63BE7B"/>
      </colorScale>
    </cfRule>
  </conditionalFormatting>
  <conditionalFormatting sqref="R17:S17">
    <cfRule type="colorScale" priority="1684">
      <colorScale>
        <cfvo type="min"/>
        <cfvo type="percentile" val="50"/>
        <cfvo type="max"/>
        <color rgb="FFF8696B"/>
        <color rgb="FFFCFCFF"/>
        <color rgb="FF63BE7B"/>
      </colorScale>
    </cfRule>
    <cfRule type="colorScale" priority="1685">
      <colorScale>
        <cfvo type="min"/>
        <cfvo type="max"/>
        <color rgb="FFFCFCFF"/>
        <color rgb="FF63BE7B"/>
      </colorScale>
    </cfRule>
  </conditionalFormatting>
  <conditionalFormatting sqref="T17">
    <cfRule type="colorScale" priority="1614">
      <colorScale>
        <cfvo type="min"/>
        <cfvo type="max"/>
        <color rgb="FFFFEF9C"/>
        <color rgb="FF63BE7B"/>
      </colorScale>
    </cfRule>
  </conditionalFormatting>
  <conditionalFormatting sqref="T17">
    <cfRule type="colorScale" priority="1637">
      <colorScale>
        <cfvo type="min"/>
        <cfvo type="percentile" val="50"/>
        <cfvo type="max"/>
        <color rgb="FFF8696B"/>
        <color rgb="FFFCFCFF"/>
        <color rgb="FF63BE7B"/>
      </colorScale>
    </cfRule>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max"/>
        <color rgb="FFFCFCFF"/>
        <color rgb="FF63BE7B"/>
      </colorScale>
    </cfRule>
  </conditionalFormatting>
  <conditionalFormatting sqref="T17">
    <cfRule type="colorScale" priority="1686">
      <colorScale>
        <cfvo type="min"/>
        <cfvo type="percentile" val="50"/>
        <cfvo type="max"/>
        <color rgb="FFF8696B"/>
        <color rgb="FFFCFCFF"/>
        <color rgb="FF63BE7B"/>
      </colorScale>
    </cfRule>
    <cfRule type="colorScale" priority="1687">
      <colorScale>
        <cfvo type="min"/>
        <cfvo type="max"/>
        <color rgb="FFFCFCFF"/>
        <color rgb="FF63BE7B"/>
      </colorScale>
    </cfRule>
  </conditionalFormatting>
  <conditionalFormatting sqref="W17 U17">
    <cfRule type="colorScale" priority="1615">
      <colorScale>
        <cfvo type="min"/>
        <cfvo type="max"/>
        <color rgb="FFFFEF9C"/>
        <color rgb="FF63BE7B"/>
      </colorScale>
    </cfRule>
  </conditionalFormatting>
  <conditionalFormatting sqref="U17">
    <cfRule type="colorScale" priority="1604">
      <colorScale>
        <cfvo type="min"/>
        <cfvo type="max"/>
        <color rgb="FFFFEF9C"/>
        <color rgb="FF63BE7B"/>
      </colorScale>
    </cfRule>
  </conditionalFormatting>
  <conditionalFormatting sqref="U17">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onditionalFormatting>
  <conditionalFormatting sqref="U17">
    <cfRule type="colorScale" priority="1620">
      <colorScale>
        <cfvo type="min"/>
        <cfvo type="percentile" val="50"/>
        <cfvo type="max"/>
        <color rgb="FFF8696B"/>
        <color rgb="FFFCFCFF"/>
        <color rgb="FF63BE7B"/>
      </colorScale>
    </cfRule>
    <cfRule type="colorScale" priority="1621">
      <colorScale>
        <cfvo type="min"/>
        <cfvo type="max"/>
        <color rgb="FFFCFCFF"/>
        <color rgb="FF63BE7B"/>
      </colorScale>
    </cfRule>
  </conditionalFormatting>
  <conditionalFormatting sqref="V17">
    <cfRule type="colorScale" priority="1581">
      <colorScale>
        <cfvo type="min"/>
        <cfvo type="percentile" val="50"/>
        <cfvo type="max"/>
        <color rgb="FF63BE7B"/>
        <color rgb="FFFCFCFF"/>
        <color rgb="FFF8696B"/>
      </colorScale>
    </cfRule>
    <cfRule type="colorScale" priority="1582">
      <colorScale>
        <cfvo type="min"/>
        <cfvo type="percentile" val="50"/>
        <cfvo type="max"/>
        <color rgb="FF63BE7B"/>
        <color rgb="FFFCFCFF"/>
        <color rgb="FFF8696B"/>
      </colorScale>
    </cfRule>
    <cfRule type="colorScale" priority="1583">
      <colorScale>
        <cfvo type="min"/>
        <cfvo type="max"/>
        <color rgb="FF63BE7B"/>
        <color rgb="FFFCFCFF"/>
      </colorScale>
    </cfRule>
    <cfRule type="colorScale" priority="1584">
      <colorScale>
        <cfvo type="min"/>
        <cfvo type="percentile" val="50"/>
        <cfvo type="max"/>
        <color rgb="FF63BE7B"/>
        <color rgb="FFFCFCFF"/>
        <color rgb="FFF8696B"/>
      </colorScale>
    </cfRule>
    <cfRule type="colorScale" priority="1588">
      <colorScale>
        <cfvo type="min"/>
        <cfvo type="max"/>
        <color rgb="FFFFEF9C"/>
        <color rgb="FF63BE7B"/>
      </colorScale>
    </cfRule>
    <cfRule type="colorScale" priority="1589">
      <colorScale>
        <cfvo type="min"/>
        <cfvo type="max"/>
        <color rgb="FFFFEF9C"/>
        <color rgb="FF63BE7B"/>
      </colorScale>
    </cfRule>
    <cfRule type="colorScale" priority="1590">
      <colorScale>
        <cfvo type="min"/>
        <cfvo type="max"/>
        <color rgb="FFFFEF9C"/>
        <color rgb="FF63BE7B"/>
      </colorScale>
    </cfRule>
  </conditionalFormatting>
  <conditionalFormatting sqref="V17">
    <cfRule type="colorScale" priority="1585">
      <colorScale>
        <cfvo type="min"/>
        <cfvo type="max"/>
        <color rgb="FFFFEF9C"/>
        <color rgb="FF63BE7B"/>
      </colorScale>
    </cfRule>
    <cfRule type="colorScale" priority="1586">
      <colorScale>
        <cfvo type="min"/>
        <cfvo type="max"/>
        <color rgb="FFFFEF9C"/>
        <color rgb="FF63BE7B"/>
      </colorScale>
    </cfRule>
    <cfRule type="colorScale" priority="1587">
      <colorScale>
        <cfvo type="min"/>
        <cfvo type="max"/>
        <color rgb="FFFFEF9C"/>
        <color rgb="FF63BE7B"/>
      </colorScale>
    </cfRule>
  </conditionalFormatting>
  <conditionalFormatting sqref="V17">
    <cfRule type="colorScale" priority="1580">
      <colorScale>
        <cfvo type="min"/>
        <cfvo type="max"/>
        <color rgb="FFFFEF9C"/>
        <color rgb="FF63BE7B"/>
      </colorScale>
    </cfRule>
  </conditionalFormatting>
  <conditionalFormatting sqref="W17">
    <cfRule type="colorScale" priority="1643">
      <colorScale>
        <cfvo type="min"/>
        <cfvo type="percentile" val="50"/>
        <cfvo type="max"/>
        <color rgb="FF63BE7B"/>
        <color rgb="FFFCFCFF"/>
        <color rgb="FFF8696B"/>
      </colorScale>
    </cfRule>
    <cfRule type="colorScale" priority="1644">
      <colorScale>
        <cfvo type="min"/>
        <cfvo type="max"/>
        <color rgb="FF63BE7B"/>
        <color rgb="FFFCFCFF"/>
      </colorScale>
    </cfRule>
    <cfRule type="colorScale" priority="1645">
      <colorScale>
        <cfvo type="min"/>
        <cfvo type="percentile" val="50"/>
        <cfvo type="max"/>
        <color rgb="FF63BE7B"/>
        <color rgb="FFFCFCFF"/>
        <color rgb="FFF8696B"/>
      </colorScale>
    </cfRule>
  </conditionalFormatting>
  <conditionalFormatting sqref="W17">
    <cfRule type="colorScale" priority="1688">
      <colorScale>
        <cfvo type="min"/>
        <cfvo type="percentile" val="50"/>
        <cfvo type="max"/>
        <color rgb="FF63BE7B"/>
        <color rgb="FFFCFCFF"/>
        <color rgb="FFF8696B"/>
      </colorScale>
    </cfRule>
  </conditionalFormatting>
  <conditionalFormatting sqref="N17">
    <cfRule type="colorScale" priority="1536">
      <colorScale>
        <cfvo type="min"/>
        <cfvo type="max"/>
        <color rgb="FFFCFCFF"/>
        <color rgb="FF63BE7B"/>
      </colorScale>
    </cfRule>
    <cfRule type="colorScale" priority="1537">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FEB84"/>
        <color rgb="FF63BE7B"/>
      </colorScale>
    </cfRule>
    <cfRule type="colorScale" priority="1540">
      <colorScale>
        <cfvo type="min"/>
        <cfvo type="max"/>
        <color rgb="FFFFEF9C"/>
        <color rgb="FF63BE7B"/>
      </colorScale>
    </cfRule>
    <cfRule type="colorScale" priority="1541">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FEB84"/>
        <color rgb="FF63BE7B"/>
      </colorScale>
    </cfRule>
    <cfRule type="colorScale" priority="1544">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fRule type="colorScale" priority="1547">
      <colorScale>
        <cfvo type="min"/>
        <cfvo type="percentile" val="50"/>
        <cfvo type="max"/>
        <color rgb="FFF8696B"/>
        <color rgb="FFFCFCFF"/>
        <color rgb="FF63BE7B"/>
      </colorScale>
    </cfRule>
    <cfRule type="colorScale" priority="1548">
      <colorScale>
        <cfvo type="min"/>
        <cfvo type="percentile" val="50"/>
        <cfvo type="max"/>
        <color rgb="FFF8696B"/>
        <color rgb="FFFCFCFF"/>
        <color rgb="FF5A8AC6"/>
      </colorScale>
    </cfRule>
    <cfRule type="colorScale" priority="1549">
      <colorScale>
        <cfvo type="min"/>
        <cfvo type="percentile" val="50"/>
        <cfvo type="max"/>
        <color rgb="FFF8696B"/>
        <color rgb="FFFCFCFF"/>
        <color rgb="FF63BE7B"/>
      </colorScale>
    </cfRule>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fRule type="colorScale" priority="1552">
      <colorScale>
        <cfvo type="min"/>
        <cfvo type="percentile" val="50"/>
        <cfvo type="max"/>
        <color rgb="FFF8696B"/>
        <color rgb="FFFCFCFF"/>
        <color rgb="FF63BE7B"/>
      </colorScale>
    </cfRule>
    <cfRule type="colorScale" priority="1553">
      <colorScale>
        <cfvo type="min"/>
        <cfvo type="percentile" val="50"/>
        <cfvo type="max"/>
        <color rgb="FFF8696B"/>
        <color rgb="FFFCFCFF"/>
        <color rgb="FF5A8AC6"/>
      </colorScale>
    </cfRule>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fRule type="colorScale" priority="1556">
      <colorScale>
        <cfvo type="min"/>
        <cfvo type="percentile" val="50"/>
        <cfvo type="max"/>
        <color rgb="FFF8696B"/>
        <color rgb="FFFCFCFF"/>
        <color rgb="FF63BE7B"/>
      </colorScale>
    </cfRule>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fRule type="colorScale" priority="1559">
      <colorScale>
        <cfvo type="min"/>
        <cfvo type="percentile" val="50"/>
        <cfvo type="max"/>
        <color rgb="FFF8696B"/>
        <color rgb="FFFCFCFF"/>
        <color rgb="FF63BE7B"/>
      </colorScale>
    </cfRule>
    <cfRule type="colorScale" priority="1560">
      <colorScale>
        <cfvo type="min"/>
        <cfvo type="percentile" val="50"/>
        <cfvo type="max"/>
        <color rgb="FFF8696B"/>
        <color rgb="FFFCFCFF"/>
        <color rgb="FF63BE7B"/>
      </colorScale>
    </cfRule>
    <cfRule type="colorScale" priority="1561">
      <colorScale>
        <cfvo type="min"/>
        <cfvo type="max"/>
        <color rgb="FFFCFCFF"/>
        <color rgb="FF63BE7B"/>
      </colorScale>
    </cfRule>
    <cfRule type="colorScale" priority="1562">
      <colorScale>
        <cfvo type="min"/>
        <cfvo type="percentile" val="50"/>
        <cfvo type="max"/>
        <color rgb="FFF8696B"/>
        <color rgb="FFFFEB84"/>
        <color rgb="FF63BE7B"/>
      </colorScale>
    </cfRule>
    <cfRule type="colorScale" priority="1563">
      <colorScale>
        <cfvo type="min"/>
        <cfvo type="max"/>
        <color rgb="FFFFEF9C"/>
        <color rgb="FF63BE7B"/>
      </colorScale>
    </cfRule>
    <cfRule type="colorScale" priority="1564">
      <colorScale>
        <cfvo type="min"/>
        <cfvo type="max"/>
        <color rgb="FFFCFCFF"/>
        <color rgb="FF63BE7B"/>
      </colorScale>
    </cfRule>
    <cfRule type="colorScale" priority="1565">
      <colorScale>
        <cfvo type="min"/>
        <cfvo type="percentile" val="50"/>
        <cfvo type="max"/>
        <color rgb="FFF8696B"/>
        <color rgb="FFFCFCFF"/>
        <color rgb="FF63BE7B"/>
      </colorScale>
    </cfRule>
    <cfRule type="colorScale" priority="1566">
      <colorScale>
        <cfvo type="min"/>
        <cfvo type="percentile" val="50"/>
        <cfvo type="max"/>
        <color rgb="FFF8696B"/>
        <color rgb="FFFCFCFF"/>
        <color rgb="FF63BE7B"/>
      </colorScale>
    </cfRule>
    <cfRule type="colorScale" priority="1567">
      <colorScale>
        <cfvo type="min"/>
        <cfvo type="percentile" val="50"/>
        <cfvo type="max"/>
        <color rgb="FFF8696B"/>
        <color rgb="FFFCFCFF"/>
        <color rgb="FF5A8AC6"/>
      </colorScale>
    </cfRule>
    <cfRule type="colorScale" priority="1568">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max"/>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max"/>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FEB84"/>
        <color rgb="FF63BE7B"/>
      </colorScale>
    </cfRule>
    <cfRule type="colorScale" priority="1579">
      <colorScale>
        <cfvo type="min"/>
        <cfvo type="max"/>
        <color rgb="FFFFEF9C"/>
        <color rgb="FF63BE7B"/>
      </colorScale>
    </cfRule>
  </conditionalFormatting>
  <conditionalFormatting sqref="D3:D6">
    <cfRule type="colorScale" priority="47201">
      <colorScale>
        <cfvo type="min"/>
        <cfvo type="percentile" val="50"/>
        <cfvo type="max"/>
        <color rgb="FFF8696B"/>
        <color rgb="FFFCFCFF"/>
        <color rgb="FF63BE7B"/>
      </colorScale>
    </cfRule>
  </conditionalFormatting>
  <conditionalFormatting sqref="F3:F4">
    <cfRule type="colorScale" priority="47214">
      <colorScale>
        <cfvo type="min"/>
        <cfvo type="max"/>
        <color rgb="FFFCFCFF"/>
        <color rgb="FF63BE7B"/>
      </colorScale>
    </cfRule>
  </conditionalFormatting>
  <conditionalFormatting sqref="H3:H6">
    <cfRule type="colorScale" priority="47229">
      <colorScale>
        <cfvo type="min"/>
        <cfvo type="percentile" val="50"/>
        <cfvo type="max"/>
        <color rgb="FFF8696B"/>
        <color rgb="FFFCFCFF"/>
        <color rgb="FF63BE7B"/>
      </colorScale>
    </cfRule>
    <cfRule type="colorScale" priority="47230">
      <colorScale>
        <cfvo type="min"/>
        <cfvo type="max"/>
        <color rgb="FFFCFCFF"/>
        <color rgb="FF63BE7B"/>
      </colorScale>
    </cfRule>
  </conditionalFormatting>
  <conditionalFormatting sqref="K3:K6">
    <cfRule type="colorScale" priority="47241">
      <colorScale>
        <cfvo type="min"/>
        <cfvo type="percentile" val="50"/>
        <cfvo type="max"/>
        <color rgb="FFF8696B"/>
        <color rgb="FFFCFCFF"/>
        <color rgb="FF63BE7B"/>
      </colorScale>
    </cfRule>
  </conditionalFormatting>
  <conditionalFormatting sqref="L3:L6">
    <cfRule type="colorScale" priority="47249">
      <colorScale>
        <cfvo type="min"/>
        <cfvo type="percentile" val="50"/>
        <cfvo type="max"/>
        <color rgb="FFF8696B"/>
        <color rgb="FFFCFCFF"/>
        <color rgb="FF63BE7B"/>
      </colorScale>
    </cfRule>
  </conditionalFormatting>
  <conditionalFormatting sqref="I3:I6">
    <cfRule type="colorScale" priority="47325">
      <colorScale>
        <cfvo type="min"/>
        <cfvo type="percentile" val="50"/>
        <cfvo type="max"/>
        <color rgb="FFF8696B"/>
        <color rgb="FFFCFCFF"/>
        <color rgb="FF63BE7B"/>
      </colorScale>
    </cfRule>
  </conditionalFormatting>
  <conditionalFormatting sqref="O3:O6">
    <cfRule type="colorScale" priority="47327">
      <colorScale>
        <cfvo type="min"/>
        <cfvo type="percentile" val="50"/>
        <cfvo type="max"/>
        <color rgb="FF63BE7B"/>
        <color rgb="FFFCFCFF"/>
        <color rgb="FFF8696B"/>
      </colorScale>
    </cfRule>
  </conditionalFormatting>
  <conditionalFormatting sqref="P3:P6">
    <cfRule type="colorScale" priority="47329">
      <colorScale>
        <cfvo type="min"/>
        <cfvo type="percentile" val="50"/>
        <cfvo type="max"/>
        <color rgb="FF63BE7B"/>
        <color rgb="FFFCFCFF"/>
        <color rgb="FFF8696B"/>
      </colorScale>
    </cfRule>
  </conditionalFormatting>
  <conditionalFormatting sqref="Q3:Q6">
    <cfRule type="colorScale" priority="47331">
      <colorScale>
        <cfvo type="min"/>
        <cfvo type="percentile" val="50"/>
        <cfvo type="max"/>
        <color rgb="FFF8696B"/>
        <color rgb="FFFCFCFF"/>
        <color rgb="FF63BE7B"/>
      </colorScale>
    </cfRule>
  </conditionalFormatting>
  <conditionalFormatting sqref="W3:W6">
    <cfRule type="colorScale" priority="47365">
      <colorScale>
        <cfvo type="min"/>
        <cfvo type="percentile" val="50"/>
        <cfvo type="max"/>
        <color rgb="FF63BE7B"/>
        <color rgb="FFFCFCFF"/>
        <color rgb="FFF8696B"/>
      </colorScale>
    </cfRule>
  </conditionalFormatting>
  <conditionalFormatting sqref="D3:D12 D14:D15">
    <cfRule type="colorScale" priority="47456">
      <colorScale>
        <cfvo type="min"/>
        <cfvo type="percentile" val="50"/>
        <cfvo type="max"/>
        <color rgb="FFF8696B"/>
        <color rgb="FFFCFCFF"/>
        <color rgb="FF63BE7B"/>
      </colorScale>
    </cfRule>
  </conditionalFormatting>
  <conditionalFormatting sqref="O3:O12 O14:O15">
    <cfRule type="colorScale" priority="47476">
      <colorScale>
        <cfvo type="min"/>
        <cfvo type="percentile" val="50"/>
        <cfvo type="max"/>
        <color rgb="FF63BE7B"/>
        <color rgb="FFFCFCFF"/>
        <color rgb="FFF8696B"/>
      </colorScale>
    </cfRule>
  </conditionalFormatting>
  <conditionalFormatting sqref="P3:P12 P14:P15">
    <cfRule type="colorScale" priority="47478">
      <colorScale>
        <cfvo type="min"/>
        <cfvo type="percentile" val="50"/>
        <cfvo type="max"/>
        <color rgb="FF63BE7B"/>
        <color rgb="FFFCFCFF"/>
        <color rgb="FFF8696B"/>
      </colorScale>
    </cfRule>
  </conditionalFormatting>
  <conditionalFormatting sqref="Q3:Q12 Q14:Q15">
    <cfRule type="colorScale" priority="47480">
      <colorScale>
        <cfvo type="min"/>
        <cfvo type="percentile" val="50"/>
        <cfvo type="max"/>
        <color rgb="FFF8696B"/>
        <color rgb="FFFCFCFF"/>
        <color rgb="FF63BE7B"/>
      </colorScale>
    </cfRule>
  </conditionalFormatting>
  <conditionalFormatting sqref="U3:U12 U14:U15">
    <cfRule type="colorScale" priority="47488">
      <colorScale>
        <cfvo type="min"/>
        <cfvo type="percentile" val="50"/>
        <cfvo type="max"/>
        <color rgb="FFF8696B"/>
        <color rgb="FFFCFCFF"/>
        <color rgb="FF63BE7B"/>
      </colorScale>
    </cfRule>
  </conditionalFormatting>
  <conditionalFormatting sqref="V3:V12 V14:V15">
    <cfRule type="colorScale" priority="47490">
      <colorScale>
        <cfvo type="min"/>
        <cfvo type="percentile" val="50"/>
        <cfvo type="max"/>
        <color rgb="FF63BE7B"/>
        <color rgb="FFFCFCFF"/>
        <color rgb="FFF8696B"/>
      </colorScale>
    </cfRule>
  </conditionalFormatting>
  <conditionalFormatting sqref="W3:W12 W14:W15">
    <cfRule type="colorScale" priority="47492">
      <colorScale>
        <cfvo type="min"/>
        <cfvo type="percentile" val="50"/>
        <cfvo type="max"/>
        <color rgb="FF63BE7B"/>
        <color rgb="FFFCFCFF"/>
        <color rgb="FFF8696B"/>
      </colorScale>
    </cfRule>
  </conditionalFormatting>
  <conditionalFormatting sqref="D2:D12 D17 D14:D15">
    <cfRule type="colorScale" priority="1130">
      <colorScale>
        <cfvo type="min"/>
        <cfvo type="percentile" val="50"/>
        <cfvo type="max"/>
        <color rgb="FFF8696B"/>
        <color rgb="FFFCFCFF"/>
        <color rgb="FF63BE7B"/>
      </colorScale>
    </cfRule>
  </conditionalFormatting>
  <conditionalFormatting sqref="G2:G12 G17 G14:G15">
    <cfRule type="colorScale" priority="1127">
      <colorScale>
        <cfvo type="min"/>
        <cfvo type="max"/>
        <color rgb="FFFCFCFF"/>
        <color rgb="FF63BE7B"/>
      </colorScale>
    </cfRule>
  </conditionalFormatting>
  <conditionalFormatting sqref="J2:J12 J17 J14:J15">
    <cfRule type="colorScale" priority="1124">
      <colorScale>
        <cfvo type="min"/>
        <cfvo type="max"/>
        <color rgb="FFFCFCFF"/>
        <color rgb="FF63BE7B"/>
      </colorScale>
    </cfRule>
  </conditionalFormatting>
  <conditionalFormatting sqref="N14:N15 N17 N2:N12">
    <cfRule type="colorScale" priority="1119">
      <colorScale>
        <cfvo type="min"/>
        <cfvo type="max"/>
        <color rgb="FFFCFCFF"/>
        <color rgb="FF63BE7B"/>
      </colorScale>
    </cfRule>
  </conditionalFormatting>
  <conditionalFormatting sqref="O2:O12 O17 O14:O15">
    <cfRule type="colorScale" priority="1118">
      <colorScale>
        <cfvo type="min"/>
        <cfvo type="percentile" val="50"/>
        <cfvo type="max"/>
        <color rgb="FF63BE7B"/>
        <color rgb="FFFCFCFF"/>
        <color rgb="FFF8696B"/>
      </colorScale>
    </cfRule>
  </conditionalFormatting>
  <conditionalFormatting sqref="P2:P12 P17 P14:P15">
    <cfRule type="colorScale" priority="1117">
      <colorScale>
        <cfvo type="min"/>
        <cfvo type="percentile" val="50"/>
        <cfvo type="max"/>
        <color rgb="FF63BE7B"/>
        <color rgb="FFFCFCFF"/>
        <color rgb="FFF8696B"/>
      </colorScale>
    </cfRule>
  </conditionalFormatting>
  <conditionalFormatting sqref="Q2:Q12 Q17 Q14:Q15">
    <cfRule type="colorScale" priority="1116">
      <colorScale>
        <cfvo type="min"/>
        <cfvo type="percentile" val="50"/>
        <cfvo type="max"/>
        <color rgb="FFF8696B"/>
        <color rgb="FFFCFCFF"/>
        <color rgb="FF63BE7B"/>
      </colorScale>
    </cfRule>
  </conditionalFormatting>
  <conditionalFormatting sqref="U2:U12 U17 U14:U15">
    <cfRule type="colorScale" priority="1112">
      <colorScale>
        <cfvo type="min"/>
        <cfvo type="percentile" val="50"/>
        <cfvo type="max"/>
        <color rgb="FFF8696B"/>
        <color rgb="FFFCFCFF"/>
        <color rgb="FF63BE7B"/>
      </colorScale>
    </cfRule>
  </conditionalFormatting>
  <conditionalFormatting sqref="V2:V12 V17 V14:V15">
    <cfRule type="colorScale" priority="1111">
      <colorScale>
        <cfvo type="min"/>
        <cfvo type="percentile" val="50"/>
        <cfvo type="max"/>
        <color rgb="FF63BE7B"/>
        <color rgb="FFFCFCFF"/>
        <color rgb="FFF8696B"/>
      </colorScale>
    </cfRule>
  </conditionalFormatting>
  <conditionalFormatting sqref="W2:W12 W17 W14:W15">
    <cfRule type="colorScale" priority="1110">
      <colorScale>
        <cfvo type="min"/>
        <cfvo type="percentile" val="50"/>
        <cfvo type="max"/>
        <color rgb="FF63BE7B"/>
        <color rgb="FFFCFCFF"/>
        <color rgb="FFF8696B"/>
      </colorScale>
    </cfRule>
  </conditionalFormatting>
  <conditionalFormatting sqref="E11:E12">
    <cfRule type="colorScale" priority="48767">
      <colorScale>
        <cfvo type="min"/>
        <cfvo type="max"/>
        <color rgb="FFFCFCFF"/>
        <color rgb="FF63BE7B"/>
      </colorScale>
    </cfRule>
  </conditionalFormatting>
  <conditionalFormatting sqref="F11:F12">
    <cfRule type="colorScale" priority="48768">
      <colorScale>
        <cfvo type="min"/>
        <cfvo type="max"/>
        <color rgb="FFFCFCFF"/>
        <color rgb="FF63BE7B"/>
      </colorScale>
    </cfRule>
  </conditionalFormatting>
  <conditionalFormatting sqref="G11:G12">
    <cfRule type="colorScale" priority="48769">
      <colorScale>
        <cfvo type="min"/>
        <cfvo type="max"/>
        <color rgb="FFFCFCFF"/>
        <color rgb="FF63BE7B"/>
      </colorScale>
    </cfRule>
  </conditionalFormatting>
  <conditionalFormatting sqref="H11:H12">
    <cfRule type="colorScale" priority="48770">
      <colorScale>
        <cfvo type="min"/>
        <cfvo type="max"/>
        <color rgb="FFFCFCFF"/>
        <color rgb="FF63BE7B"/>
      </colorScale>
    </cfRule>
  </conditionalFormatting>
  <conditionalFormatting sqref="K11:L12">
    <cfRule type="colorScale" priority="48771">
      <colorScale>
        <cfvo type="min"/>
        <cfvo type="max"/>
        <color rgb="FFFCFCFF"/>
        <color rgb="FF63BE7B"/>
      </colorScale>
    </cfRule>
  </conditionalFormatting>
  <conditionalFormatting sqref="I11:I12">
    <cfRule type="colorScale" priority="48772">
      <colorScale>
        <cfvo type="min"/>
        <cfvo type="max"/>
        <color rgb="FFFCFCFF"/>
        <color rgb="FF63BE7B"/>
      </colorScale>
    </cfRule>
  </conditionalFormatting>
  <conditionalFormatting sqref="O11:O12">
    <cfRule type="colorScale" priority="48773">
      <colorScale>
        <cfvo type="min"/>
        <cfvo type="percentile" val="50"/>
        <cfvo type="max"/>
        <color rgb="FF63BE7B"/>
        <color rgb="FFFCFCFF"/>
        <color rgb="FFF8696B"/>
      </colorScale>
    </cfRule>
  </conditionalFormatting>
  <conditionalFormatting sqref="Q11:Q12">
    <cfRule type="colorScale" priority="48774">
      <colorScale>
        <cfvo type="min"/>
        <cfvo type="max"/>
        <color rgb="FFFFEF9C"/>
        <color rgb="FF63BE7B"/>
      </colorScale>
    </cfRule>
  </conditionalFormatting>
  <conditionalFormatting sqref="R11:S12">
    <cfRule type="colorScale" priority="48775">
      <colorScale>
        <cfvo type="min"/>
        <cfvo type="max"/>
        <color rgb="FFFFEF9C"/>
        <color rgb="FF63BE7B"/>
      </colorScale>
    </cfRule>
  </conditionalFormatting>
  <conditionalFormatting sqref="T11:T12">
    <cfRule type="colorScale" priority="48776">
      <colorScale>
        <cfvo type="min"/>
        <cfvo type="max"/>
        <color rgb="FFFFEF9C"/>
        <color rgb="FF63BE7B"/>
      </colorScale>
    </cfRule>
  </conditionalFormatting>
  <conditionalFormatting sqref="U11:W12">
    <cfRule type="colorScale" priority="48777">
      <colorScale>
        <cfvo type="min"/>
        <cfvo type="max"/>
        <color rgb="FFFFEF9C"/>
        <color rgb="FF63BE7B"/>
      </colorScale>
    </cfRule>
  </conditionalFormatting>
  <conditionalFormatting sqref="J11:J12">
    <cfRule type="colorScale" priority="48778">
      <colorScale>
        <cfvo type="min"/>
        <cfvo type="max"/>
        <color rgb="FFFCFCFF"/>
        <color rgb="FF63BE7B"/>
      </colorScale>
    </cfRule>
  </conditionalFormatting>
  <conditionalFormatting sqref="N11:N12">
    <cfRule type="colorScale" priority="48780">
      <colorScale>
        <cfvo type="min"/>
        <cfvo type="max"/>
        <color rgb="FFFCFCFF"/>
        <color rgb="FF63BE7B"/>
      </colorScale>
    </cfRule>
  </conditionalFormatting>
  <conditionalFormatting sqref="H11:H12">
    <cfRule type="colorScale" priority="48805">
      <colorScale>
        <cfvo type="min"/>
        <cfvo type="percentile" val="50"/>
        <cfvo type="max"/>
        <color rgb="FFF8696B"/>
        <color rgb="FFFCFCFF"/>
        <color rgb="FF63BE7B"/>
      </colorScale>
    </cfRule>
    <cfRule type="colorScale" priority="48806">
      <colorScale>
        <cfvo type="min"/>
        <cfvo type="max"/>
        <color rgb="FFFCFCFF"/>
        <color rgb="FF63BE7B"/>
      </colorScale>
    </cfRule>
  </conditionalFormatting>
  <conditionalFormatting sqref="I11:I12">
    <cfRule type="colorScale" priority="48807">
      <colorScale>
        <cfvo type="min"/>
        <cfvo type="percentile" val="50"/>
        <cfvo type="max"/>
        <color rgb="FFF8696B"/>
        <color rgb="FFFCFCFF"/>
        <color rgb="FF63BE7B"/>
      </colorScale>
    </cfRule>
    <cfRule type="colorScale" priority="48808">
      <colorScale>
        <cfvo type="min"/>
        <cfvo type="max"/>
        <color rgb="FFFCFCFF"/>
        <color rgb="FF63BE7B"/>
      </colorScale>
    </cfRule>
  </conditionalFormatting>
  <conditionalFormatting sqref="Q11:Q12">
    <cfRule type="colorScale" priority="48809">
      <colorScale>
        <cfvo type="min"/>
        <cfvo type="max"/>
        <color rgb="FFFFEF9C"/>
        <color rgb="FF63BE7B"/>
      </colorScale>
    </cfRule>
    <cfRule type="colorScale" priority="48810">
      <colorScale>
        <cfvo type="min"/>
        <cfvo type="percentile" val="50"/>
        <cfvo type="max"/>
        <color rgb="FFF8696B"/>
        <color rgb="FFFFEB84"/>
        <color rgb="FF63BE7B"/>
      </colorScale>
    </cfRule>
  </conditionalFormatting>
  <conditionalFormatting sqref="R11:S12">
    <cfRule type="colorScale" priority="48811">
      <colorScale>
        <cfvo type="min"/>
        <cfvo type="max"/>
        <color rgb="FFFFEF9C"/>
        <color rgb="FF63BE7B"/>
      </colorScale>
    </cfRule>
    <cfRule type="colorScale" priority="48812">
      <colorScale>
        <cfvo type="min"/>
        <cfvo type="percentile" val="50"/>
        <cfvo type="max"/>
        <color rgb="FFF8696B"/>
        <color rgb="FFFFEB84"/>
        <color rgb="FF63BE7B"/>
      </colorScale>
    </cfRule>
  </conditionalFormatting>
  <conditionalFormatting sqref="T11:T12">
    <cfRule type="colorScale" priority="48813">
      <colorScale>
        <cfvo type="min"/>
        <cfvo type="max"/>
        <color rgb="FFFFEF9C"/>
        <color rgb="FF63BE7B"/>
      </colorScale>
    </cfRule>
    <cfRule type="colorScale" priority="48814">
      <colorScale>
        <cfvo type="min"/>
        <cfvo type="percentile" val="50"/>
        <cfvo type="max"/>
        <color rgb="FFF8696B"/>
        <color rgb="FFFCFCFF"/>
        <color rgb="FF63BE7B"/>
      </colorScale>
    </cfRule>
  </conditionalFormatting>
  <conditionalFormatting sqref="U11:W12">
    <cfRule type="colorScale" priority="48815">
      <colorScale>
        <cfvo type="min"/>
        <cfvo type="max"/>
        <color rgb="FFFFEF9C"/>
        <color rgb="FF63BE7B"/>
      </colorScale>
    </cfRule>
    <cfRule type="colorScale" priority="48816">
      <colorScale>
        <cfvo type="min"/>
        <cfvo type="max"/>
        <color rgb="FFFFEF9C"/>
        <color rgb="FF63BE7B"/>
      </colorScale>
    </cfRule>
  </conditionalFormatting>
  <conditionalFormatting sqref="H7:H12">
    <cfRule type="colorScale" priority="48817">
      <colorScale>
        <cfvo type="min"/>
        <cfvo type="percentile" val="50"/>
        <cfvo type="max"/>
        <color rgb="FFF8696B"/>
        <color rgb="FFFCFCFF"/>
        <color rgb="FF5A8AC6"/>
      </colorScale>
    </cfRule>
  </conditionalFormatting>
  <conditionalFormatting sqref="D7:D12">
    <cfRule type="colorScale" priority="48819">
      <colorScale>
        <cfvo type="min"/>
        <cfvo type="percentile" val="50"/>
        <cfvo type="max"/>
        <color rgb="FFF8696B"/>
        <color rgb="FFFCFCFF"/>
        <color rgb="FF63BE7B"/>
      </colorScale>
    </cfRule>
  </conditionalFormatting>
  <conditionalFormatting sqref="E7:E12">
    <cfRule type="colorScale" priority="48821">
      <colorScale>
        <cfvo type="min"/>
        <cfvo type="max"/>
        <color rgb="FFFCFCFF"/>
        <color rgb="FF63BE7B"/>
      </colorScale>
    </cfRule>
  </conditionalFormatting>
  <conditionalFormatting sqref="E7:E12">
    <cfRule type="colorScale" priority="48823">
      <colorScale>
        <cfvo type="min"/>
        <cfvo type="percentile" val="50"/>
        <cfvo type="max"/>
        <color rgb="FFF8696B"/>
        <color rgb="FFFCFCFF"/>
        <color rgb="FF63BE7B"/>
      </colorScale>
    </cfRule>
    <cfRule type="colorScale" priority="48824">
      <colorScale>
        <cfvo type="min"/>
        <cfvo type="max"/>
        <color rgb="FFFCFCFF"/>
        <color rgb="FF63BE7B"/>
      </colorScale>
    </cfRule>
    <cfRule type="colorScale" priority="48825">
      <colorScale>
        <cfvo type="min"/>
        <cfvo type="percentile" val="50"/>
        <cfvo type="max"/>
        <color rgb="FFF8696B"/>
        <color rgb="FFFCFCFF"/>
        <color rgb="FF63BE7B"/>
      </colorScale>
    </cfRule>
  </conditionalFormatting>
  <conditionalFormatting sqref="F7:F12">
    <cfRule type="colorScale" priority="48829">
      <colorScale>
        <cfvo type="min"/>
        <cfvo type="max"/>
        <color rgb="FFFCFCFF"/>
        <color rgb="FF63BE7B"/>
      </colorScale>
    </cfRule>
  </conditionalFormatting>
  <conditionalFormatting sqref="F7:F12">
    <cfRule type="colorScale" priority="48831">
      <colorScale>
        <cfvo type="min"/>
        <cfvo type="max"/>
        <color rgb="FFFCFCFF"/>
        <color rgb="FF63BE7B"/>
      </colorScale>
    </cfRule>
    <cfRule type="colorScale" priority="48832">
      <colorScale>
        <cfvo type="min"/>
        <cfvo type="percentile" val="50"/>
        <cfvo type="max"/>
        <color rgb="FFF8696B"/>
        <color rgb="FFFCFCFF"/>
        <color rgb="FF63BE7B"/>
      </colorScale>
    </cfRule>
    <cfRule type="colorScale" priority="48833">
      <colorScale>
        <cfvo type="min"/>
        <cfvo type="max"/>
        <color rgb="FFFCFCFF"/>
        <color rgb="FF63BE7B"/>
      </colorScale>
    </cfRule>
    <cfRule type="colorScale" priority="48834">
      <colorScale>
        <cfvo type="min"/>
        <cfvo type="percentile" val="50"/>
        <cfvo type="max"/>
        <color rgb="FFF8696B"/>
        <color rgb="FFFCFCFF"/>
        <color rgb="FF63BE7B"/>
      </colorScale>
    </cfRule>
  </conditionalFormatting>
  <conditionalFormatting sqref="G7:G12">
    <cfRule type="colorScale" priority="48839">
      <colorScale>
        <cfvo type="min"/>
        <cfvo type="max"/>
        <color rgb="FFFCFCFF"/>
        <color rgb="FF63BE7B"/>
      </colorScale>
    </cfRule>
  </conditionalFormatting>
  <conditionalFormatting sqref="G7:G12">
    <cfRule type="colorScale" priority="48841">
      <colorScale>
        <cfvo type="min"/>
        <cfvo type="max"/>
        <color rgb="FFFCFCFF"/>
        <color rgb="FF63BE7B"/>
      </colorScale>
    </cfRule>
    <cfRule type="colorScale" priority="48842">
      <colorScale>
        <cfvo type="min"/>
        <cfvo type="percentile" val="50"/>
        <cfvo type="max"/>
        <color rgb="FFF8696B"/>
        <color rgb="FFFCFCFF"/>
        <color rgb="FF63BE7B"/>
      </colorScale>
    </cfRule>
    <cfRule type="colorScale" priority="48843">
      <colorScale>
        <cfvo type="min"/>
        <cfvo type="percentile" val="50"/>
        <cfvo type="max"/>
        <color rgb="FFF8696B"/>
        <color rgb="FFFCFCFF"/>
        <color rgb="FF63BE7B"/>
      </colorScale>
    </cfRule>
  </conditionalFormatting>
  <conditionalFormatting sqref="H7:H12">
    <cfRule type="colorScale" priority="48847">
      <colorScale>
        <cfvo type="min"/>
        <cfvo type="percentile" val="50"/>
        <cfvo type="max"/>
        <color rgb="FFF8696B"/>
        <color rgb="FFFCFCFF"/>
        <color rgb="FF63BE7B"/>
      </colorScale>
    </cfRule>
    <cfRule type="colorScale" priority="48848">
      <colorScale>
        <cfvo type="min"/>
        <cfvo type="max"/>
        <color rgb="FFFCFCFF"/>
        <color rgb="FF63BE7B"/>
      </colorScale>
    </cfRule>
    <cfRule type="colorScale" priority="48849">
      <colorScale>
        <cfvo type="min"/>
        <cfvo type="percentile" val="50"/>
        <cfvo type="max"/>
        <color rgb="FFF8696B"/>
        <color rgb="FFFCFCFF"/>
        <color rgb="FF63BE7B"/>
      </colorScale>
    </cfRule>
  </conditionalFormatting>
  <conditionalFormatting sqref="I7:I12">
    <cfRule type="colorScale" priority="48853">
      <colorScale>
        <cfvo type="min"/>
        <cfvo type="percentile" val="50"/>
        <cfvo type="max"/>
        <color rgb="FFF8696B"/>
        <color rgb="FFFCFCFF"/>
        <color rgb="FF63BE7B"/>
      </colorScale>
    </cfRule>
    <cfRule type="colorScale" priority="48854">
      <colorScale>
        <cfvo type="min"/>
        <cfvo type="max"/>
        <color rgb="FFFCFCFF"/>
        <color rgb="FF63BE7B"/>
      </colorScale>
    </cfRule>
    <cfRule type="colorScale" priority="48855">
      <colorScale>
        <cfvo type="min"/>
        <cfvo type="percentile" val="50"/>
        <cfvo type="max"/>
        <color rgb="FFF8696B"/>
        <color rgb="FFFCFCFF"/>
        <color rgb="FF63BE7B"/>
      </colorScale>
    </cfRule>
  </conditionalFormatting>
  <conditionalFormatting sqref="I7:I12">
    <cfRule type="colorScale" priority="48859">
      <colorScale>
        <cfvo type="min"/>
        <cfvo type="percentile" val="50"/>
        <cfvo type="max"/>
        <color rgb="FFF8696B"/>
        <color rgb="FFFCFCFF"/>
        <color rgb="FF63BE7B"/>
      </colorScale>
    </cfRule>
    <cfRule type="colorScale" priority="48860">
      <colorScale>
        <cfvo type="min"/>
        <cfvo type="percentile" val="50"/>
        <cfvo type="max"/>
        <color rgb="FFF8696B"/>
        <color rgb="FFFCFCFF"/>
        <color rgb="FF5A8AC6"/>
      </colorScale>
    </cfRule>
    <cfRule type="colorScale" priority="48861">
      <colorScale>
        <cfvo type="min"/>
        <cfvo type="percentile" val="50"/>
        <cfvo type="max"/>
        <color rgb="FFF8696B"/>
        <color rgb="FFFCFCFF"/>
        <color rgb="FF63BE7B"/>
      </colorScale>
    </cfRule>
    <cfRule type="colorScale" priority="48862">
      <colorScale>
        <cfvo type="min"/>
        <cfvo type="percentile" val="50"/>
        <cfvo type="max"/>
        <color rgb="FFF8696B"/>
        <color rgb="FFFCFCFF"/>
        <color rgb="FF63BE7B"/>
      </colorScale>
    </cfRule>
    <cfRule type="colorScale" priority="48863">
      <colorScale>
        <cfvo type="min"/>
        <cfvo type="max"/>
        <color rgb="FFFCFCFF"/>
        <color rgb="FF63BE7B"/>
      </colorScale>
    </cfRule>
    <cfRule type="colorScale" priority="48864">
      <colorScale>
        <cfvo type="min"/>
        <cfvo type="percentile" val="50"/>
        <cfvo type="max"/>
        <color rgb="FFF8696B"/>
        <color rgb="FFFCFCFF"/>
        <color rgb="FF63BE7B"/>
      </colorScale>
    </cfRule>
  </conditionalFormatting>
  <conditionalFormatting sqref="I7:I12">
    <cfRule type="colorScale" priority="48871">
      <colorScale>
        <cfvo type="min"/>
        <cfvo type="percentile" val="50"/>
        <cfvo type="max"/>
        <color rgb="FFF8696B"/>
        <color rgb="FFFCFCFF"/>
        <color rgb="FF63BE7B"/>
      </colorScale>
    </cfRule>
    <cfRule type="colorScale" priority="48872">
      <colorScale>
        <cfvo type="min"/>
        <cfvo type="max"/>
        <color rgb="FFFCFCFF"/>
        <color rgb="FF63BE7B"/>
      </colorScale>
    </cfRule>
  </conditionalFormatting>
  <conditionalFormatting sqref="K7:K12">
    <cfRule type="colorScale" priority="48875">
      <colorScale>
        <cfvo type="min"/>
        <cfvo type="percentile" val="50"/>
        <cfvo type="max"/>
        <color rgb="FFF8696B"/>
        <color rgb="FFFCFCFF"/>
        <color rgb="FF63BE7B"/>
      </colorScale>
    </cfRule>
  </conditionalFormatting>
  <conditionalFormatting sqref="K7:L12">
    <cfRule type="colorScale" priority="48877">
      <colorScale>
        <cfvo type="min"/>
        <cfvo type="max"/>
        <color rgb="FFFCFCFF"/>
        <color rgb="FF63BE7B"/>
      </colorScale>
    </cfRule>
  </conditionalFormatting>
  <conditionalFormatting sqref="K7:L12">
    <cfRule type="colorScale" priority="48879">
      <colorScale>
        <cfvo type="min"/>
        <cfvo type="percentile" val="50"/>
        <cfvo type="max"/>
        <color rgb="FFF8696B"/>
        <color rgb="FFFCFCFF"/>
        <color rgb="FF63BE7B"/>
      </colorScale>
    </cfRule>
    <cfRule type="colorScale" priority="48880">
      <colorScale>
        <cfvo type="min"/>
        <cfvo type="max"/>
        <color rgb="FFFCFCFF"/>
        <color rgb="FF63BE7B"/>
      </colorScale>
    </cfRule>
  </conditionalFormatting>
  <conditionalFormatting sqref="L7:L12">
    <cfRule type="colorScale" priority="48883">
      <colorScale>
        <cfvo type="min"/>
        <cfvo type="percentile" val="50"/>
        <cfvo type="max"/>
        <color rgb="FFF8696B"/>
        <color rgb="FFFCFCFF"/>
        <color rgb="FF63BE7B"/>
      </colorScale>
    </cfRule>
  </conditionalFormatting>
  <conditionalFormatting sqref="O7:O12">
    <cfRule type="colorScale" priority="48885">
      <colorScale>
        <cfvo type="min"/>
        <cfvo type="percentile" val="50"/>
        <cfvo type="max"/>
        <color rgb="FF63BE7B"/>
        <color rgb="FFFCFCFF"/>
        <color rgb="FFF8696B"/>
      </colorScale>
    </cfRule>
  </conditionalFormatting>
  <conditionalFormatting sqref="P7:P12">
    <cfRule type="colorScale" priority="48887">
      <colorScale>
        <cfvo type="min"/>
        <cfvo type="percentile" val="50"/>
        <cfvo type="max"/>
        <color rgb="FF63BE7B"/>
        <color rgb="FFFCFCFF"/>
        <color rgb="FFF8696B"/>
      </colorScale>
    </cfRule>
    <cfRule type="colorScale" priority="48888">
      <colorScale>
        <cfvo type="min"/>
        <cfvo type="percentile" val="50"/>
        <cfvo type="max"/>
        <color rgb="FF63BE7B"/>
        <color rgb="FFFCFCFF"/>
        <color rgb="FFF8696B"/>
      </colorScale>
    </cfRule>
    <cfRule type="colorScale" priority="48889">
      <colorScale>
        <cfvo type="min"/>
        <cfvo type="max"/>
        <color rgb="FFFCFCFF"/>
        <color rgb="FFF8696B"/>
      </colorScale>
    </cfRule>
  </conditionalFormatting>
  <conditionalFormatting sqref="P7:P12">
    <cfRule type="colorScale" priority="48893">
      <colorScale>
        <cfvo type="min"/>
        <cfvo type="percentile" val="50"/>
        <cfvo type="max"/>
        <color rgb="FF63BE7B"/>
        <color rgb="FFFCFCFF"/>
        <color rgb="FFF8696B"/>
      </colorScale>
    </cfRule>
  </conditionalFormatting>
  <conditionalFormatting sqref="Q7:Q12">
    <cfRule type="colorScale" priority="48895">
      <colorScale>
        <cfvo type="min"/>
        <cfvo type="percentile" val="50"/>
        <cfvo type="max"/>
        <color rgb="FFF8696B"/>
        <color rgb="FFFCFCFF"/>
        <color rgb="FF63BE7B"/>
      </colorScale>
    </cfRule>
    <cfRule type="colorScale" priority="48896">
      <colorScale>
        <cfvo type="min"/>
        <cfvo type="max"/>
        <color rgb="FFFFEF9C"/>
        <color rgb="FF63BE7B"/>
      </colorScale>
    </cfRule>
    <cfRule type="colorScale" priority="48897">
      <colorScale>
        <cfvo type="min"/>
        <cfvo type="max"/>
        <color rgb="FFFCFCFF"/>
        <color rgb="FF63BE7B"/>
      </colorScale>
    </cfRule>
    <cfRule type="colorScale" priority="48898">
      <colorScale>
        <cfvo type="min"/>
        <cfvo type="max"/>
        <color rgb="FFFCFCFF"/>
        <color rgb="FF63BE7B"/>
      </colorScale>
    </cfRule>
    <cfRule type="colorScale" priority="48899">
      <colorScale>
        <cfvo type="min"/>
        <cfvo type="percentile" val="50"/>
        <cfvo type="max"/>
        <color rgb="FFF8696B"/>
        <color rgb="FFFCFCFF"/>
        <color rgb="FF63BE7B"/>
      </colorScale>
    </cfRule>
  </conditionalFormatting>
  <conditionalFormatting sqref="Q7:Q12">
    <cfRule type="colorScale" priority="48905">
      <colorScale>
        <cfvo type="min"/>
        <cfvo type="percentile" val="50"/>
        <cfvo type="max"/>
        <color rgb="FFF8696B"/>
        <color rgb="FFFCFCFF"/>
        <color rgb="FF63BE7B"/>
      </colorScale>
    </cfRule>
    <cfRule type="colorScale" priority="48906">
      <colorScale>
        <cfvo type="min"/>
        <cfvo type="max"/>
        <color rgb="FFFCFCFF"/>
        <color rgb="FF63BE7B"/>
      </colorScale>
    </cfRule>
  </conditionalFormatting>
  <conditionalFormatting sqref="R7:R12">
    <cfRule type="colorScale" priority="48909">
      <colorScale>
        <cfvo type="min"/>
        <cfvo type="max"/>
        <color rgb="FFFCFCFF"/>
        <color rgb="FF63BE7B"/>
      </colorScale>
    </cfRule>
    <cfRule type="colorScale" priority="48910">
      <colorScale>
        <cfvo type="min"/>
        <cfvo type="percentile" val="50"/>
        <cfvo type="max"/>
        <color rgb="FFF8696B"/>
        <color rgb="FFFCFCFF"/>
        <color rgb="FF63BE7B"/>
      </colorScale>
    </cfRule>
  </conditionalFormatting>
  <conditionalFormatting sqref="R7:S12">
    <cfRule type="colorScale" priority="48913">
      <colorScale>
        <cfvo type="min"/>
        <cfvo type="percentile" val="50"/>
        <cfvo type="max"/>
        <color rgb="FFF8696B"/>
        <color rgb="FFFCFCFF"/>
        <color rgb="FF63BE7B"/>
      </colorScale>
    </cfRule>
    <cfRule type="colorScale" priority="48914">
      <colorScale>
        <cfvo type="min"/>
        <cfvo type="max"/>
        <color rgb="FFFCFCFF"/>
        <color rgb="FF63BE7B"/>
      </colorScale>
    </cfRule>
    <cfRule type="colorScale" priority="48915">
      <colorScale>
        <cfvo type="min"/>
        <cfvo type="max"/>
        <color rgb="FFFCFCFF"/>
        <color rgb="FF63BE7B"/>
      </colorScale>
    </cfRule>
  </conditionalFormatting>
  <conditionalFormatting sqref="R7:S12">
    <cfRule type="colorScale" priority="48919">
      <colorScale>
        <cfvo type="min"/>
        <cfvo type="percentile" val="50"/>
        <cfvo type="max"/>
        <color rgb="FFF8696B"/>
        <color rgb="FFFCFCFF"/>
        <color rgb="FF63BE7B"/>
      </colorScale>
    </cfRule>
    <cfRule type="colorScale" priority="48920">
      <colorScale>
        <cfvo type="min"/>
        <cfvo type="max"/>
        <color rgb="FFFCFCFF"/>
        <color rgb="FF63BE7B"/>
      </colorScale>
    </cfRule>
  </conditionalFormatting>
  <conditionalFormatting sqref="S7:S12">
    <cfRule type="colorScale" priority="48923">
      <colorScale>
        <cfvo type="min"/>
        <cfvo type="max"/>
        <color rgb="FFFCFCFF"/>
        <color rgb="FF63BE7B"/>
      </colorScale>
    </cfRule>
    <cfRule type="colorScale" priority="48924">
      <colorScale>
        <cfvo type="min"/>
        <cfvo type="percentile" val="50"/>
        <cfvo type="max"/>
        <color rgb="FFF8696B"/>
        <color rgb="FFFCFCFF"/>
        <color rgb="FF63BE7B"/>
      </colorScale>
    </cfRule>
  </conditionalFormatting>
  <conditionalFormatting sqref="T7:T12">
    <cfRule type="colorScale" priority="48927">
      <colorScale>
        <cfvo type="min"/>
        <cfvo type="percentile" val="50"/>
        <cfvo type="max"/>
        <color rgb="FFF8696B"/>
        <color rgb="FFFCFCFF"/>
        <color rgb="FF63BE7B"/>
      </colorScale>
    </cfRule>
    <cfRule type="colorScale" priority="48928">
      <colorScale>
        <cfvo type="min"/>
        <cfvo type="max"/>
        <color rgb="FFFCFCFF"/>
        <color rgb="FF63BE7B"/>
      </colorScale>
    </cfRule>
    <cfRule type="colorScale" priority="48929">
      <colorScale>
        <cfvo type="min"/>
        <cfvo type="max"/>
        <color rgb="FFFCFCFF"/>
        <color rgb="FF63BE7B"/>
      </colorScale>
    </cfRule>
    <cfRule type="colorScale" priority="48930">
      <colorScale>
        <cfvo type="min"/>
        <cfvo type="max"/>
        <color rgb="FFFCFCFF"/>
        <color rgb="FF63BE7B"/>
      </colorScale>
    </cfRule>
  </conditionalFormatting>
  <conditionalFormatting sqref="T7:T12">
    <cfRule type="colorScale" priority="48935">
      <colorScale>
        <cfvo type="min"/>
        <cfvo type="max"/>
        <color rgb="FFFCFCFF"/>
        <color rgb="FF63BE7B"/>
      </colorScale>
    </cfRule>
    <cfRule type="colorScale" priority="48936">
      <colorScale>
        <cfvo type="min"/>
        <cfvo type="percentile" val="50"/>
        <cfvo type="max"/>
        <color rgb="FFF8696B"/>
        <color rgb="FFFCFCFF"/>
        <color rgb="FF63BE7B"/>
      </colorScale>
    </cfRule>
  </conditionalFormatting>
  <conditionalFormatting sqref="U7:U12">
    <cfRule type="colorScale" priority="48939">
      <colorScale>
        <cfvo type="min"/>
        <cfvo type="percentile" val="50"/>
        <cfvo type="max"/>
        <color rgb="FFF8696B"/>
        <color rgb="FFFCFCFF"/>
        <color rgb="FF63BE7B"/>
      </colorScale>
    </cfRule>
    <cfRule type="colorScale" priority="48940">
      <colorScale>
        <cfvo type="min"/>
        <cfvo type="max"/>
        <color rgb="FFFCFCFF"/>
        <color rgb="FF63BE7B"/>
      </colorScale>
    </cfRule>
  </conditionalFormatting>
  <conditionalFormatting sqref="U7:U12">
    <cfRule type="colorScale" priority="48943">
      <colorScale>
        <cfvo type="min"/>
        <cfvo type="max"/>
        <color rgb="FFFCFCFF"/>
        <color rgb="FF63BE7B"/>
      </colorScale>
    </cfRule>
    <cfRule type="colorScale" priority="48944">
      <colorScale>
        <cfvo type="min"/>
        <cfvo type="percentile" val="50"/>
        <cfvo type="max"/>
        <color rgb="FFF8696B"/>
        <color rgb="FFFCFCFF"/>
        <color rgb="FF63BE7B"/>
      </colorScale>
    </cfRule>
  </conditionalFormatting>
  <conditionalFormatting sqref="W7:W12">
    <cfRule type="colorScale" priority="48947">
      <colorScale>
        <cfvo type="min"/>
        <cfvo type="percentile" val="50"/>
        <cfvo type="max"/>
        <color rgb="FF63BE7B"/>
        <color rgb="FFFCFCFF"/>
        <color rgb="FFF8696B"/>
      </colorScale>
    </cfRule>
    <cfRule type="colorScale" priority="48948">
      <colorScale>
        <cfvo type="min"/>
        <cfvo type="max"/>
        <color rgb="FF63BE7B"/>
        <color rgb="FFFCFCFF"/>
      </colorScale>
    </cfRule>
    <cfRule type="colorScale" priority="48949">
      <colorScale>
        <cfvo type="min"/>
        <cfvo type="percentile" val="50"/>
        <cfvo type="max"/>
        <color rgb="FF63BE7B"/>
        <color rgb="FFFCFCFF"/>
        <color rgb="FFF8696B"/>
      </colorScale>
    </cfRule>
  </conditionalFormatting>
  <conditionalFormatting sqref="W7:W12">
    <cfRule type="colorScale" priority="48953">
      <colorScale>
        <cfvo type="min"/>
        <cfvo type="percentile" val="50"/>
        <cfvo type="max"/>
        <color rgb="FF63BE7B"/>
        <color rgb="FFFCFCFF"/>
        <color rgb="FFF8696B"/>
      </colorScale>
    </cfRule>
  </conditionalFormatting>
  <conditionalFormatting sqref="J7:J12">
    <cfRule type="colorScale" priority="48955">
      <colorScale>
        <cfvo type="min"/>
        <cfvo type="max"/>
        <color rgb="FFFCFCFF"/>
        <color rgb="FF63BE7B"/>
      </colorScale>
    </cfRule>
  </conditionalFormatting>
  <conditionalFormatting sqref="J7:J12">
    <cfRule type="colorScale" priority="48957">
      <colorScale>
        <cfvo type="min"/>
        <cfvo type="max"/>
        <color rgb="FFFCFCFF"/>
        <color rgb="FF63BE7B"/>
      </colorScale>
    </cfRule>
    <cfRule type="colorScale" priority="48958">
      <colorScale>
        <cfvo type="min"/>
        <cfvo type="percentile" val="50"/>
        <cfvo type="max"/>
        <color rgb="FFF8696B"/>
        <color rgb="FFFCFCFF"/>
        <color rgb="FF63BE7B"/>
      </colorScale>
    </cfRule>
    <cfRule type="colorScale" priority="48959">
      <colorScale>
        <cfvo type="min"/>
        <cfvo type="percentile" val="50"/>
        <cfvo type="max"/>
        <color rgb="FFF8696B"/>
        <color rgb="FFFCFCFF"/>
        <color rgb="FF63BE7B"/>
      </colorScale>
    </cfRule>
  </conditionalFormatting>
  <conditionalFormatting sqref="N7:N12">
    <cfRule type="colorScale" priority="48971">
      <colorScale>
        <cfvo type="min"/>
        <cfvo type="max"/>
        <color rgb="FFFCFCFF"/>
        <color rgb="FF63BE7B"/>
      </colorScale>
    </cfRule>
  </conditionalFormatting>
  <conditionalFormatting sqref="N7:N12">
    <cfRule type="colorScale" priority="48973">
      <colorScale>
        <cfvo type="min"/>
        <cfvo type="max"/>
        <color rgb="FFFCFCFF"/>
        <color rgb="FF63BE7B"/>
      </colorScale>
    </cfRule>
    <cfRule type="colorScale" priority="48974">
      <colorScale>
        <cfvo type="min"/>
        <cfvo type="percentile" val="50"/>
        <cfvo type="max"/>
        <color rgb="FFF8696B"/>
        <color rgb="FFFCFCFF"/>
        <color rgb="FF63BE7B"/>
      </colorScale>
    </cfRule>
    <cfRule type="colorScale" priority="48975">
      <colorScale>
        <cfvo type="min"/>
        <cfvo type="percentile" val="50"/>
        <cfvo type="max"/>
        <color rgb="FFF8696B"/>
        <color rgb="FFFCFCFF"/>
        <color rgb="FF63BE7B"/>
      </colorScale>
    </cfRule>
  </conditionalFormatting>
  <conditionalFormatting sqref="V11:V12 U7:W10">
    <cfRule type="colorScale" priority="48979">
      <colorScale>
        <cfvo type="min"/>
        <cfvo type="max"/>
        <color rgb="FFFFEF9C"/>
        <color rgb="FF63BE7B"/>
      </colorScale>
    </cfRule>
  </conditionalFormatting>
  <conditionalFormatting sqref="V11:V12">
    <cfRule type="colorScale" priority="48981">
      <colorScale>
        <cfvo type="min"/>
        <cfvo type="max"/>
        <color rgb="FFFFEF9C"/>
        <color rgb="FF63BE7B"/>
      </colorScale>
    </cfRule>
  </conditionalFormatting>
  <conditionalFormatting sqref="V7:V12">
    <cfRule type="colorScale" priority="48982">
      <colorScale>
        <cfvo type="min"/>
        <cfvo type="percentile" val="50"/>
        <cfvo type="max"/>
        <color rgb="FF63BE7B"/>
        <color rgb="FFFCFCFF"/>
        <color rgb="FFF8696B"/>
      </colorScale>
    </cfRule>
    <cfRule type="colorScale" priority="48983">
      <colorScale>
        <cfvo type="min"/>
        <cfvo type="percentile" val="50"/>
        <cfvo type="max"/>
        <color rgb="FF63BE7B"/>
        <color rgb="FFFCFCFF"/>
        <color rgb="FFF8696B"/>
      </colorScale>
    </cfRule>
    <cfRule type="colorScale" priority="48984">
      <colorScale>
        <cfvo type="min"/>
        <cfvo type="max"/>
        <color rgb="FF63BE7B"/>
        <color rgb="FFFCFCFF"/>
      </colorScale>
    </cfRule>
    <cfRule type="colorScale" priority="48985">
      <colorScale>
        <cfvo type="min"/>
        <cfvo type="percentile" val="50"/>
        <cfvo type="max"/>
        <color rgb="FF63BE7B"/>
        <color rgb="FFFCFCFF"/>
        <color rgb="FFF8696B"/>
      </colorScale>
    </cfRule>
  </conditionalFormatting>
  <conditionalFormatting sqref="V8:V12">
    <cfRule type="colorScale" priority="48990">
      <colorScale>
        <cfvo type="min"/>
        <cfvo type="max"/>
        <color rgb="FFFFEF9C"/>
        <color rgb="FF63BE7B"/>
      </colorScale>
    </cfRule>
  </conditionalFormatting>
  <conditionalFormatting sqref="H7:H12">
    <cfRule type="colorScale" priority="48992">
      <colorScale>
        <cfvo type="min"/>
        <cfvo type="max"/>
        <color rgb="FFFCFCFF"/>
        <color rgb="FF63BE7B"/>
      </colorScale>
    </cfRule>
  </conditionalFormatting>
  <conditionalFormatting sqref="I7:I12">
    <cfRule type="colorScale" priority="48994">
      <colorScale>
        <cfvo type="min"/>
        <cfvo type="max"/>
        <color rgb="FFFCFCFF"/>
        <color rgb="FF63BE7B"/>
      </colorScale>
    </cfRule>
  </conditionalFormatting>
  <conditionalFormatting sqref="K7:K12">
    <cfRule type="colorScale" priority="48996">
      <colorScale>
        <cfvo type="min"/>
        <cfvo type="max"/>
        <color rgb="FFFCFCFF"/>
        <color rgb="FF63BE7B"/>
      </colorScale>
    </cfRule>
    <cfRule type="colorScale" priority="48997">
      <colorScale>
        <cfvo type="min"/>
        <cfvo type="percentile" val="50"/>
        <cfvo type="max"/>
        <color rgb="FFF8696B"/>
        <color rgb="FFFCFCFF"/>
        <color rgb="FF63BE7B"/>
      </colorScale>
    </cfRule>
  </conditionalFormatting>
  <conditionalFormatting sqref="L7:L12">
    <cfRule type="colorScale" priority="49000">
      <colorScale>
        <cfvo type="min"/>
        <cfvo type="max"/>
        <color rgb="FFFCFCFF"/>
        <color rgb="FF63BE7B"/>
      </colorScale>
    </cfRule>
    <cfRule type="colorScale" priority="49001">
      <colorScale>
        <cfvo type="min"/>
        <cfvo type="percentile" val="50"/>
        <cfvo type="max"/>
        <color rgb="FFF8696B"/>
        <color rgb="FFFCFCFF"/>
        <color rgb="FF63BE7B"/>
      </colorScale>
    </cfRule>
  </conditionalFormatting>
  <conditionalFormatting sqref="Q7:Q12">
    <cfRule type="colorScale" priority="49004">
      <colorScale>
        <cfvo type="min"/>
        <cfvo type="percentile" val="50"/>
        <cfvo type="max"/>
        <color rgb="FFF8696B"/>
        <color rgb="FFFCFCFF"/>
        <color rgb="FF63BE7B"/>
      </colorScale>
    </cfRule>
  </conditionalFormatting>
  <conditionalFormatting sqref="R7:R12">
    <cfRule type="colorScale" priority="49006">
      <colorScale>
        <cfvo type="min"/>
        <cfvo type="max"/>
        <color rgb="FFFCFCFF"/>
        <color rgb="FF63BE7B"/>
      </colorScale>
    </cfRule>
  </conditionalFormatting>
  <conditionalFormatting sqref="S7:S12">
    <cfRule type="colorScale" priority="49008">
      <colorScale>
        <cfvo type="min"/>
        <cfvo type="max"/>
        <color rgb="FFFCFCFF"/>
        <color rgb="FF63BE7B"/>
      </colorScale>
    </cfRule>
  </conditionalFormatting>
  <conditionalFormatting sqref="T7:T12">
    <cfRule type="colorScale" priority="49010">
      <colorScale>
        <cfvo type="min"/>
        <cfvo type="max"/>
        <color rgb="FFFCFCFF"/>
        <color rgb="FF63BE7B"/>
      </colorScale>
    </cfRule>
  </conditionalFormatting>
  <conditionalFormatting sqref="U7:U12">
    <cfRule type="colorScale" priority="49012">
      <colorScale>
        <cfvo type="min"/>
        <cfvo type="max"/>
        <color rgb="FFFCFCFF"/>
        <color rgb="FF63BE7B"/>
      </colorScale>
    </cfRule>
  </conditionalFormatting>
  <conditionalFormatting sqref="V7:V12">
    <cfRule type="colorScale" priority="49014">
      <colorScale>
        <cfvo type="min"/>
        <cfvo type="percentile" val="50"/>
        <cfvo type="max"/>
        <color rgb="FF63BE7B"/>
        <color rgb="FFFCFCFF"/>
        <color rgb="FFF8696B"/>
      </colorScale>
    </cfRule>
  </conditionalFormatting>
  <conditionalFormatting sqref="H7:H12">
    <cfRule type="colorScale" priority="49016">
      <colorScale>
        <cfvo type="min"/>
        <cfvo type="percentile" val="50"/>
        <cfvo type="max"/>
        <color rgb="FFF8696B"/>
        <color rgb="FFFCFCFF"/>
        <color rgb="FF63BE7B"/>
      </colorScale>
    </cfRule>
    <cfRule type="colorScale" priority="49017">
      <colorScale>
        <cfvo type="min"/>
        <cfvo type="max"/>
        <color rgb="FFFCFCFF"/>
        <color rgb="FF63BE7B"/>
      </colorScale>
    </cfRule>
  </conditionalFormatting>
  <conditionalFormatting sqref="U7:U12">
    <cfRule type="colorScale" priority="49020">
      <colorScale>
        <cfvo type="min"/>
        <cfvo type="percentile" val="50"/>
        <cfvo type="max"/>
        <color rgb="FFF8696B"/>
        <color rgb="FFFCFCFF"/>
        <color rgb="FF63BE7B"/>
      </colorScale>
    </cfRule>
  </conditionalFormatting>
  <conditionalFormatting sqref="T6:T12 T17 T14:T15">
    <cfRule type="colorScale" priority="49127">
      <colorScale>
        <cfvo type="min"/>
        <cfvo type="max"/>
        <color rgb="FFFCFCFF"/>
        <color rgb="FF63BE7B"/>
      </colorScale>
    </cfRule>
  </conditionalFormatting>
  <conditionalFormatting sqref="D3:D12 D14">
    <cfRule type="colorScale" priority="49139">
      <colorScale>
        <cfvo type="min"/>
        <cfvo type="percentile" val="50"/>
        <cfvo type="max"/>
        <color rgb="FFF8696B"/>
        <color rgb="FFFCFCFF"/>
        <color rgb="FF63BE7B"/>
      </colorScale>
    </cfRule>
  </conditionalFormatting>
  <conditionalFormatting sqref="E3:E12 E14">
    <cfRule type="colorScale" priority="49141">
      <colorScale>
        <cfvo type="min"/>
        <cfvo type="max"/>
        <color rgb="FFFCFCFF"/>
        <color rgb="FF63BE7B"/>
      </colorScale>
    </cfRule>
  </conditionalFormatting>
  <conditionalFormatting sqref="O3:O12 O14">
    <cfRule type="colorScale" priority="49159">
      <colorScale>
        <cfvo type="min"/>
        <cfvo type="percentile" val="50"/>
        <cfvo type="max"/>
        <color rgb="FF63BE7B"/>
        <color rgb="FFFCFCFF"/>
        <color rgb="FFF8696B"/>
      </colorScale>
    </cfRule>
  </conditionalFormatting>
  <conditionalFormatting sqref="P3:P12 P14">
    <cfRule type="colorScale" priority="49161">
      <colorScale>
        <cfvo type="min"/>
        <cfvo type="percentile" val="50"/>
        <cfvo type="max"/>
        <color rgb="FF63BE7B"/>
        <color rgb="FFFCFCFF"/>
        <color rgb="FFF8696B"/>
      </colorScale>
    </cfRule>
  </conditionalFormatting>
  <conditionalFormatting sqref="Q3:Q12 Q14">
    <cfRule type="colorScale" priority="49163">
      <colorScale>
        <cfvo type="min"/>
        <cfvo type="percentile" val="50"/>
        <cfvo type="max"/>
        <color rgb="FFF8696B"/>
        <color rgb="FFFCFCFF"/>
        <color rgb="FF63BE7B"/>
      </colorScale>
    </cfRule>
  </conditionalFormatting>
  <conditionalFormatting sqref="U3:U12 U14">
    <cfRule type="colorScale" priority="49171">
      <colorScale>
        <cfvo type="min"/>
        <cfvo type="percentile" val="50"/>
        <cfvo type="max"/>
        <color rgb="FFF8696B"/>
        <color rgb="FFFCFCFF"/>
        <color rgb="FF63BE7B"/>
      </colorScale>
    </cfRule>
  </conditionalFormatting>
  <conditionalFormatting sqref="V3:V12 V14">
    <cfRule type="colorScale" priority="49173">
      <colorScale>
        <cfvo type="min"/>
        <cfvo type="percentile" val="50"/>
        <cfvo type="max"/>
        <color rgb="FF63BE7B"/>
        <color rgb="FFFCFCFF"/>
        <color rgb="FFF8696B"/>
      </colorScale>
    </cfRule>
  </conditionalFormatting>
  <conditionalFormatting sqref="W3:W12 W14">
    <cfRule type="colorScale" priority="49175">
      <colorScale>
        <cfvo type="min"/>
        <cfvo type="percentile" val="50"/>
        <cfvo type="max"/>
        <color rgb="FF63BE7B"/>
        <color rgb="FFFCFCFF"/>
        <color rgb="FFF8696B"/>
      </colorScale>
    </cfRule>
  </conditionalFormatting>
  <conditionalFormatting sqref="G3:G12 G14:G15">
    <cfRule type="colorScale" priority="49219">
      <colorScale>
        <cfvo type="min"/>
        <cfvo type="max"/>
        <color rgb="FFFCFCFF"/>
        <color rgb="FF63BE7B"/>
      </colorScale>
    </cfRule>
  </conditionalFormatting>
  <conditionalFormatting sqref="J3:J12 J14:J15">
    <cfRule type="colorScale" priority="49221">
      <colorScale>
        <cfvo type="min"/>
        <cfvo type="max"/>
        <color rgb="FFFCFCFF"/>
        <color rgb="FF63BE7B"/>
      </colorScale>
    </cfRule>
  </conditionalFormatting>
  <conditionalFormatting sqref="D2:D12 D17 D14:D15">
    <cfRule type="colorScale" priority="49239">
      <colorScale>
        <cfvo type="min"/>
        <cfvo type="percentile" val="50"/>
        <cfvo type="max"/>
        <color rgb="FFF8696B"/>
        <color rgb="FFFCFCFF"/>
        <color rgb="FF63BE7B"/>
      </colorScale>
    </cfRule>
  </conditionalFormatting>
  <conditionalFormatting sqref="G2:G12 G17 G14:G15">
    <cfRule type="colorScale" priority="49241">
      <colorScale>
        <cfvo type="min"/>
        <cfvo type="max"/>
        <color rgb="FFFCFCFF"/>
        <color rgb="FF63BE7B"/>
      </colorScale>
    </cfRule>
  </conditionalFormatting>
  <conditionalFormatting sqref="J2:J12 J17 J14:J15">
    <cfRule type="colorScale" priority="49243">
      <colorScale>
        <cfvo type="min"/>
        <cfvo type="max"/>
        <color rgb="FFFCFCFF"/>
        <color rgb="FF63BE7B"/>
      </colorScale>
    </cfRule>
  </conditionalFormatting>
  <conditionalFormatting sqref="N14:N15 N17 N2:N12">
    <cfRule type="colorScale" priority="49247">
      <colorScale>
        <cfvo type="min"/>
        <cfvo type="max"/>
        <color rgb="FFFCFCFF"/>
        <color rgb="FF63BE7B"/>
      </colorScale>
    </cfRule>
  </conditionalFormatting>
  <conditionalFormatting sqref="O2:O12 O17 O14:O15">
    <cfRule type="colorScale" priority="49249">
      <colorScale>
        <cfvo type="min"/>
        <cfvo type="percentile" val="50"/>
        <cfvo type="max"/>
        <color rgb="FF63BE7B"/>
        <color rgb="FFFCFCFF"/>
        <color rgb="FFF8696B"/>
      </colorScale>
    </cfRule>
  </conditionalFormatting>
  <conditionalFormatting sqref="P2:P12 P17 P14:P15">
    <cfRule type="colorScale" priority="49251">
      <colorScale>
        <cfvo type="min"/>
        <cfvo type="percentile" val="50"/>
        <cfvo type="max"/>
        <color rgb="FF63BE7B"/>
        <color rgb="FFFCFCFF"/>
        <color rgb="FFF8696B"/>
      </colorScale>
    </cfRule>
  </conditionalFormatting>
  <conditionalFormatting sqref="Q2:Q12 Q17 Q14:Q15">
    <cfRule type="colorScale" priority="49253">
      <colorScale>
        <cfvo type="min"/>
        <cfvo type="percentile" val="50"/>
        <cfvo type="max"/>
        <color rgb="FFF8696B"/>
        <color rgb="FFFCFCFF"/>
        <color rgb="FF63BE7B"/>
      </colorScale>
    </cfRule>
  </conditionalFormatting>
  <conditionalFormatting sqref="R2:R12 R17 R14:R15">
    <cfRule type="colorScale" priority="49255">
      <colorScale>
        <cfvo type="min"/>
        <cfvo type="max"/>
        <color rgb="FFFCFCFF"/>
        <color rgb="FF63BE7B"/>
      </colorScale>
    </cfRule>
  </conditionalFormatting>
  <conditionalFormatting sqref="S2:S12 S17 S14:S15">
    <cfRule type="colorScale" priority="49257">
      <colorScale>
        <cfvo type="min"/>
        <cfvo type="max"/>
        <color rgb="FFFCFCFF"/>
        <color rgb="FF63BE7B"/>
      </colorScale>
    </cfRule>
  </conditionalFormatting>
  <conditionalFormatting sqref="T2:T12 T17 T14:T15">
    <cfRule type="colorScale" priority="49259">
      <colorScale>
        <cfvo type="min"/>
        <cfvo type="max"/>
        <color rgb="FFFCFCFF"/>
        <color rgb="FF63BE7B"/>
      </colorScale>
    </cfRule>
  </conditionalFormatting>
  <conditionalFormatting sqref="U2:U12 U17 U14:U15">
    <cfRule type="colorScale" priority="49261">
      <colorScale>
        <cfvo type="min"/>
        <cfvo type="percentile" val="50"/>
        <cfvo type="max"/>
        <color rgb="FFF8696B"/>
        <color rgb="FFFCFCFF"/>
        <color rgb="FF63BE7B"/>
      </colorScale>
    </cfRule>
  </conditionalFormatting>
  <conditionalFormatting sqref="V2:V12 V17 V14:V15">
    <cfRule type="colorScale" priority="49263">
      <colorScale>
        <cfvo type="min"/>
        <cfvo type="percentile" val="50"/>
        <cfvo type="max"/>
        <color rgb="FF63BE7B"/>
        <color rgb="FFFCFCFF"/>
        <color rgb="FFF8696B"/>
      </colorScale>
    </cfRule>
  </conditionalFormatting>
  <conditionalFormatting sqref="W2:W12 W17 W14:W15">
    <cfRule type="colorScale" priority="49265">
      <colorScale>
        <cfvo type="min"/>
        <cfvo type="percentile" val="50"/>
        <cfvo type="max"/>
        <color rgb="FF63BE7B"/>
        <color rgb="FFFCFCFF"/>
        <color rgb="FFF8696B"/>
      </colorScale>
    </cfRule>
  </conditionalFormatting>
  <conditionalFormatting sqref="D3:D4">
    <cfRule type="colorScale" priority="49381">
      <colorScale>
        <cfvo type="min"/>
        <cfvo type="percentile" val="50"/>
        <cfvo type="max"/>
        <color rgb="FFF8696B"/>
        <color rgb="FFFCFCFF"/>
        <color rgb="FF63BE7B"/>
      </colorScale>
    </cfRule>
  </conditionalFormatting>
  <conditionalFormatting sqref="D3:D5">
    <cfRule type="colorScale" priority="49382">
      <colorScale>
        <cfvo type="min"/>
        <cfvo type="percentile" val="50"/>
        <cfvo type="max"/>
        <color rgb="FFF8696B"/>
        <color rgb="FFFCFCFF"/>
        <color rgb="FF63BE7B"/>
      </colorScale>
    </cfRule>
  </conditionalFormatting>
  <conditionalFormatting sqref="D4">
    <cfRule type="colorScale" priority="49384">
      <colorScale>
        <cfvo type="min"/>
        <cfvo type="percentile" val="50"/>
        <cfvo type="max"/>
        <color rgb="FFF8696B"/>
        <color rgb="FFFCFCFF"/>
        <color rgb="FF63BE7B"/>
      </colorScale>
    </cfRule>
  </conditionalFormatting>
  <conditionalFormatting sqref="E3:E4">
    <cfRule type="colorScale" priority="49385">
      <colorScale>
        <cfvo type="min"/>
        <cfvo type="max"/>
        <color rgb="FFFCFCFF"/>
        <color rgb="FF63BE7B"/>
      </colorScale>
    </cfRule>
  </conditionalFormatting>
  <conditionalFormatting sqref="E3:E5">
    <cfRule type="colorScale" priority="49386">
      <colorScale>
        <cfvo type="min"/>
        <cfvo type="percentile" val="50"/>
        <cfvo type="max"/>
        <color rgb="FFF8696B"/>
        <color rgb="FFFCFCFF"/>
        <color rgb="FF63BE7B"/>
      </colorScale>
    </cfRule>
    <cfRule type="colorScale" priority="49387">
      <colorScale>
        <cfvo type="min"/>
        <cfvo type="max"/>
        <color rgb="FFFCFCFF"/>
        <color rgb="FF63BE7B"/>
      </colorScale>
    </cfRule>
  </conditionalFormatting>
  <conditionalFormatting sqref="E4">
    <cfRule type="colorScale" priority="49390">
      <colorScale>
        <cfvo type="min"/>
        <cfvo type="max"/>
        <color rgb="FFFCFCFF"/>
        <color rgb="FF63BE7B"/>
      </colorScale>
    </cfRule>
  </conditionalFormatting>
  <conditionalFormatting sqref="F3:F4">
    <cfRule type="colorScale" priority="49391">
      <colorScale>
        <cfvo type="min"/>
        <cfvo type="max"/>
        <color rgb="FFFCFCFF"/>
        <color rgb="FF63BE7B"/>
      </colorScale>
    </cfRule>
  </conditionalFormatting>
  <conditionalFormatting sqref="F3:F5">
    <cfRule type="colorScale" priority="49392">
      <colorScale>
        <cfvo type="min"/>
        <cfvo type="percentile" val="50"/>
        <cfvo type="max"/>
        <color rgb="FFF8696B"/>
        <color rgb="FFFCFCFF"/>
        <color rgb="FF63BE7B"/>
      </colorScale>
    </cfRule>
    <cfRule type="colorScale" priority="49393">
      <colorScale>
        <cfvo type="min"/>
        <cfvo type="max"/>
        <color rgb="FFFCFCFF"/>
        <color rgb="FF63BE7B"/>
      </colorScale>
    </cfRule>
  </conditionalFormatting>
  <conditionalFormatting sqref="F4">
    <cfRule type="colorScale" priority="49396">
      <colorScale>
        <cfvo type="min"/>
        <cfvo type="max"/>
        <color rgb="FFFCFCFF"/>
        <color rgb="FF63BE7B"/>
      </colorScale>
    </cfRule>
  </conditionalFormatting>
  <conditionalFormatting sqref="G3:G4">
    <cfRule type="colorScale" priority="49397">
      <colorScale>
        <cfvo type="min"/>
        <cfvo type="max"/>
        <color rgb="FFFCFCFF"/>
        <color rgb="FF63BE7B"/>
      </colorScale>
    </cfRule>
  </conditionalFormatting>
  <conditionalFormatting sqref="G3:G5">
    <cfRule type="colorScale" priority="49398">
      <colorScale>
        <cfvo type="min"/>
        <cfvo type="percentile" val="50"/>
        <cfvo type="max"/>
        <color rgb="FFF8696B"/>
        <color rgb="FFFCFCFF"/>
        <color rgb="FF63BE7B"/>
      </colorScale>
    </cfRule>
    <cfRule type="colorScale" priority="49399">
      <colorScale>
        <cfvo type="min"/>
        <cfvo type="max"/>
        <color rgb="FFFCFCFF"/>
        <color rgb="FF63BE7B"/>
      </colorScale>
    </cfRule>
  </conditionalFormatting>
  <conditionalFormatting sqref="G4">
    <cfRule type="colorScale" priority="49402">
      <colorScale>
        <cfvo type="min"/>
        <cfvo type="max"/>
        <color rgb="FFFCFCFF"/>
        <color rgb="FF63BE7B"/>
      </colorScale>
    </cfRule>
  </conditionalFormatting>
  <conditionalFormatting sqref="H3:H4">
    <cfRule type="colorScale" priority="49403">
      <colorScale>
        <cfvo type="min"/>
        <cfvo type="percentile" val="50"/>
        <cfvo type="max"/>
        <color rgb="FFF8696B"/>
        <color rgb="FFFCFCFF"/>
        <color rgb="FF63BE7B"/>
      </colorScale>
    </cfRule>
  </conditionalFormatting>
  <conditionalFormatting sqref="H3:H5">
    <cfRule type="colorScale" priority="49404">
      <colorScale>
        <cfvo type="min"/>
        <cfvo type="percentile" val="50"/>
        <cfvo type="max"/>
        <color rgb="FFF8696B"/>
        <color rgb="FFFCFCFF"/>
        <color rgb="FF63BE7B"/>
      </colorScale>
    </cfRule>
    <cfRule type="colorScale" priority="49405">
      <colorScale>
        <cfvo type="min"/>
        <cfvo type="max"/>
        <color rgb="FFFCFCFF"/>
        <color rgb="FF63BE7B"/>
      </colorScale>
    </cfRule>
  </conditionalFormatting>
  <conditionalFormatting sqref="H4">
    <cfRule type="colorScale" priority="49408">
      <colorScale>
        <cfvo type="min"/>
        <cfvo type="percentile" val="50"/>
        <cfvo type="max"/>
        <color rgb="FFF8696B"/>
        <color rgb="FFFCFCFF"/>
        <color rgb="FF5A8AC6"/>
      </colorScale>
    </cfRule>
    <cfRule type="colorScale" priority="49409">
      <colorScale>
        <cfvo type="min"/>
        <cfvo type="percentile" val="50"/>
        <cfvo type="max"/>
        <color rgb="FFF8696B"/>
        <color rgb="FFFCFCFF"/>
        <color rgb="FF63BE7B"/>
      </colorScale>
    </cfRule>
    <cfRule type="colorScale" priority="49410">
      <colorScale>
        <cfvo type="min"/>
        <cfvo type="max"/>
        <color rgb="FFFCFCFF"/>
        <color rgb="FF63BE7B"/>
      </colorScale>
    </cfRule>
    <cfRule type="colorScale" priority="49411">
      <colorScale>
        <cfvo type="min"/>
        <cfvo type="percentile" val="50"/>
        <cfvo type="max"/>
        <color rgb="FFF8696B"/>
        <color rgb="FFFCFCFF"/>
        <color rgb="FF63BE7B"/>
      </colorScale>
    </cfRule>
  </conditionalFormatting>
  <conditionalFormatting sqref="I3:I5">
    <cfRule type="colorScale" priority="49412">
      <colorScale>
        <cfvo type="min"/>
        <cfvo type="percentile" val="50"/>
        <cfvo type="max"/>
        <color rgb="FFF8696B"/>
        <color rgb="FFFCFCFF"/>
        <color rgb="FF63BE7B"/>
      </colorScale>
    </cfRule>
    <cfRule type="colorScale" priority="49413">
      <colorScale>
        <cfvo type="min"/>
        <cfvo type="max"/>
        <color rgb="FFFCFCFF"/>
        <color rgb="FF63BE7B"/>
      </colorScale>
    </cfRule>
  </conditionalFormatting>
  <conditionalFormatting sqref="K3:K5">
    <cfRule type="colorScale" priority="49416">
      <colorScale>
        <cfvo type="min"/>
        <cfvo type="percentile" val="50"/>
        <cfvo type="max"/>
        <color rgb="FFF8696B"/>
        <color rgb="FFFCFCFF"/>
        <color rgb="FF63BE7B"/>
      </colorScale>
    </cfRule>
  </conditionalFormatting>
  <conditionalFormatting sqref="K3:L4">
    <cfRule type="colorScale" priority="49418">
      <colorScale>
        <cfvo type="min"/>
        <cfvo type="max"/>
        <color rgb="FFFCFCFF"/>
        <color rgb="FF63BE7B"/>
      </colorScale>
    </cfRule>
  </conditionalFormatting>
  <conditionalFormatting sqref="K3:L5">
    <cfRule type="colorScale" priority="49419">
      <colorScale>
        <cfvo type="min"/>
        <cfvo type="percentile" val="50"/>
        <cfvo type="max"/>
        <color rgb="FFF8696B"/>
        <color rgb="FFFCFCFF"/>
        <color rgb="FF63BE7B"/>
      </colorScale>
    </cfRule>
    <cfRule type="colorScale" priority="49420">
      <colorScale>
        <cfvo type="min"/>
        <cfvo type="max"/>
        <color rgb="FFFCFCFF"/>
        <color rgb="FF63BE7B"/>
      </colorScale>
    </cfRule>
  </conditionalFormatting>
  <conditionalFormatting sqref="K4:L4">
    <cfRule type="colorScale" priority="49423">
      <colorScale>
        <cfvo type="min"/>
        <cfvo type="max"/>
        <color rgb="FFFCFCFF"/>
        <color rgb="FF63BE7B"/>
      </colorScale>
    </cfRule>
  </conditionalFormatting>
  <conditionalFormatting sqref="L3:L5">
    <cfRule type="colorScale" priority="49424">
      <colorScale>
        <cfvo type="min"/>
        <cfvo type="percentile" val="50"/>
        <cfvo type="max"/>
        <color rgb="FFF8696B"/>
        <color rgb="FFFCFCFF"/>
        <color rgb="FF63BE7B"/>
      </colorScale>
    </cfRule>
  </conditionalFormatting>
  <conditionalFormatting sqref="I3:I4">
    <cfRule type="colorScale" priority="49426">
      <colorScale>
        <cfvo type="min"/>
        <cfvo type="percentile" val="50"/>
        <cfvo type="max"/>
        <color rgb="FFF8696B"/>
        <color rgb="FFFCFCFF"/>
        <color rgb="FF63BE7B"/>
      </colorScale>
    </cfRule>
  </conditionalFormatting>
  <conditionalFormatting sqref="I4">
    <cfRule type="colorScale" priority="49427">
      <colorScale>
        <cfvo type="min"/>
        <cfvo type="percentile" val="50"/>
        <cfvo type="max"/>
        <color rgb="FFF8696B"/>
        <color rgb="FFFCFCFF"/>
        <color rgb="FF5A8AC6"/>
      </colorScale>
    </cfRule>
    <cfRule type="colorScale" priority="49428">
      <colorScale>
        <cfvo type="min"/>
        <cfvo type="percentile" val="50"/>
        <cfvo type="max"/>
        <color rgb="FFF8696B"/>
        <color rgb="FFFCFCFF"/>
        <color rgb="FF63BE7B"/>
      </colorScale>
    </cfRule>
    <cfRule type="colorScale" priority="49429">
      <colorScale>
        <cfvo type="min"/>
        <cfvo type="max"/>
        <color rgb="FFFCFCFF"/>
        <color rgb="FF63BE7B"/>
      </colorScale>
    </cfRule>
    <cfRule type="colorScale" priority="49430">
      <colorScale>
        <cfvo type="min"/>
        <cfvo type="percentile" val="50"/>
        <cfvo type="max"/>
        <color rgb="FFF8696B"/>
        <color rgb="FFFCFCFF"/>
        <color rgb="FF63BE7B"/>
      </colorScale>
    </cfRule>
  </conditionalFormatting>
  <conditionalFormatting sqref="O3:O4">
    <cfRule type="colorScale" priority="49431">
      <colorScale>
        <cfvo type="min"/>
        <cfvo type="percentile" val="50"/>
        <cfvo type="max"/>
        <color rgb="FF63BE7B"/>
        <color rgb="FFFCFCFF"/>
        <color rgb="FFF8696B"/>
      </colorScale>
    </cfRule>
  </conditionalFormatting>
  <conditionalFormatting sqref="O4">
    <cfRule type="colorScale" priority="49432">
      <colorScale>
        <cfvo type="min"/>
        <cfvo type="percentile" val="50"/>
        <cfvo type="max"/>
        <color rgb="FF63BE7B"/>
        <color rgb="FFFCFCFF"/>
        <color rgb="FFF8696B"/>
      </colorScale>
    </cfRule>
  </conditionalFormatting>
  <conditionalFormatting sqref="P3:P4">
    <cfRule type="colorScale" priority="49433">
      <colorScale>
        <cfvo type="min"/>
        <cfvo type="percentile" val="50"/>
        <cfvo type="max"/>
        <color rgb="FF63BE7B"/>
        <color rgb="FFFCFCFF"/>
        <color rgb="FFF8696B"/>
      </colorScale>
    </cfRule>
    <cfRule type="colorScale" priority="49434">
      <colorScale>
        <cfvo type="min"/>
        <cfvo type="max"/>
        <color rgb="FFFCFCFF"/>
        <color rgb="FFF8696B"/>
      </colorScale>
    </cfRule>
  </conditionalFormatting>
  <conditionalFormatting sqref="P4">
    <cfRule type="colorScale" priority="49435">
      <colorScale>
        <cfvo type="min"/>
        <cfvo type="percentile" val="50"/>
        <cfvo type="max"/>
        <color rgb="FF63BE7B"/>
        <color rgb="FFFCFCFF"/>
        <color rgb="FFF8696B"/>
      </colorScale>
    </cfRule>
  </conditionalFormatting>
  <conditionalFormatting sqref="Q3:Q4">
    <cfRule type="colorScale" priority="49436">
      <colorScale>
        <cfvo type="min"/>
        <cfvo type="percentile" val="50"/>
        <cfvo type="max"/>
        <color rgb="FFF8696B"/>
        <color rgb="FFFCFCFF"/>
        <color rgb="FF63BE7B"/>
      </colorScale>
    </cfRule>
    <cfRule type="colorScale" priority="49437">
      <colorScale>
        <cfvo type="min"/>
        <cfvo type="max"/>
        <color rgb="FFFCFCFF"/>
        <color rgb="FF63BE7B"/>
      </colorScale>
    </cfRule>
  </conditionalFormatting>
  <conditionalFormatting sqref="Q4">
    <cfRule type="colorScale" priority="49438">
      <colorScale>
        <cfvo type="min"/>
        <cfvo type="max"/>
        <color rgb="FFFCFCFF"/>
        <color rgb="FF63BE7B"/>
      </colorScale>
    </cfRule>
    <cfRule type="colorScale" priority="49439">
      <colorScale>
        <cfvo type="min"/>
        <cfvo type="max"/>
        <color rgb="FFFFEF9C"/>
        <color rgb="FF63BE7B"/>
      </colorScale>
    </cfRule>
  </conditionalFormatting>
  <conditionalFormatting sqref="Q4">
    <cfRule type="colorScale" priority="49440">
      <colorScale>
        <cfvo type="min"/>
        <cfvo type="max"/>
        <color rgb="FFFFEF9C"/>
        <color rgb="FF63BE7B"/>
      </colorScale>
    </cfRule>
  </conditionalFormatting>
  <conditionalFormatting sqref="R3:S4">
    <cfRule type="colorScale" priority="49441">
      <colorScale>
        <cfvo type="min"/>
        <cfvo type="max"/>
        <color rgb="FFFCFCFF"/>
        <color rgb="FF63BE7B"/>
      </colorScale>
    </cfRule>
  </conditionalFormatting>
  <conditionalFormatting sqref="R4:S4">
    <cfRule type="colorScale" priority="49442">
      <colorScale>
        <cfvo type="min"/>
        <cfvo type="max"/>
        <color rgb="FFFCFCFF"/>
        <color rgb="FF63BE7B"/>
      </colorScale>
    </cfRule>
    <cfRule type="colorScale" priority="49443">
      <colorScale>
        <cfvo type="min"/>
        <cfvo type="max"/>
        <color rgb="FFFFEF9C"/>
        <color rgb="FF63BE7B"/>
      </colorScale>
    </cfRule>
  </conditionalFormatting>
  <conditionalFormatting sqref="R4:S4">
    <cfRule type="colorScale" priority="49444">
      <colorScale>
        <cfvo type="min"/>
        <cfvo type="max"/>
        <color rgb="FFFFEF9C"/>
        <color rgb="FF63BE7B"/>
      </colorScale>
    </cfRule>
  </conditionalFormatting>
  <conditionalFormatting sqref="T3:T4">
    <cfRule type="colorScale" priority="49445">
      <colorScale>
        <cfvo type="min"/>
        <cfvo type="percentile" val="50"/>
        <cfvo type="max"/>
        <color rgb="FFF8696B"/>
        <color rgb="FFFCFCFF"/>
        <color rgb="FF63BE7B"/>
      </colorScale>
    </cfRule>
    <cfRule type="colorScale" priority="49446">
      <colorScale>
        <cfvo type="min"/>
        <cfvo type="max"/>
        <color rgb="FFFCFCFF"/>
        <color rgb="FF63BE7B"/>
      </colorScale>
    </cfRule>
  </conditionalFormatting>
  <conditionalFormatting sqref="T4">
    <cfRule type="colorScale" priority="49447">
      <colorScale>
        <cfvo type="min"/>
        <cfvo type="max"/>
        <color rgb="FFFCFCFF"/>
        <color rgb="FF63BE7B"/>
      </colorScale>
    </cfRule>
    <cfRule type="colorScale" priority="49448">
      <colorScale>
        <cfvo type="min"/>
        <cfvo type="max"/>
        <color rgb="FFFFEF9C"/>
        <color rgb="FF63BE7B"/>
      </colorScale>
    </cfRule>
  </conditionalFormatting>
  <conditionalFormatting sqref="T4">
    <cfRule type="colorScale" priority="49449">
      <colorScale>
        <cfvo type="min"/>
        <cfvo type="max"/>
        <color rgb="FFFFEF9C"/>
        <color rgb="FF63BE7B"/>
      </colorScale>
    </cfRule>
  </conditionalFormatting>
  <conditionalFormatting sqref="U3:U4">
    <cfRule type="colorScale" priority="49450">
      <colorScale>
        <cfvo type="min"/>
        <cfvo type="percentile" val="50"/>
        <cfvo type="max"/>
        <color rgb="FFF8696B"/>
        <color rgb="FFFCFCFF"/>
        <color rgb="FF63BE7B"/>
      </colorScale>
    </cfRule>
  </conditionalFormatting>
  <conditionalFormatting sqref="U4">
    <cfRule type="colorScale" priority="49451">
      <colorScale>
        <cfvo type="min"/>
        <cfvo type="max"/>
        <color rgb="FFFCFCFF"/>
        <color rgb="FF63BE7B"/>
      </colorScale>
    </cfRule>
  </conditionalFormatting>
  <conditionalFormatting sqref="W3:W4">
    <cfRule type="colorScale" priority="49452">
      <colorScale>
        <cfvo type="min"/>
        <cfvo type="percentile" val="50"/>
        <cfvo type="max"/>
        <color rgb="FF63BE7B"/>
        <color rgb="FFFCFCFF"/>
        <color rgb="FFF8696B"/>
      </colorScale>
    </cfRule>
  </conditionalFormatting>
  <conditionalFormatting sqref="W4">
    <cfRule type="colorScale" priority="49453">
      <colorScale>
        <cfvo type="min"/>
        <cfvo type="percentile" val="50"/>
        <cfvo type="max"/>
        <color rgb="FF63BE7B"/>
        <color rgb="FFFCFCFF"/>
        <color rgb="FFF8696B"/>
      </colorScale>
    </cfRule>
    <cfRule type="colorScale" priority="49454">
      <colorScale>
        <cfvo type="min"/>
        <cfvo type="max"/>
        <color rgb="FF63BE7B"/>
        <color rgb="FFFCFCFF"/>
      </colorScale>
    </cfRule>
  </conditionalFormatting>
  <conditionalFormatting sqref="J3:J4">
    <cfRule type="colorScale" priority="49455">
      <colorScale>
        <cfvo type="min"/>
        <cfvo type="max"/>
        <color rgb="FFFCFCFF"/>
        <color rgb="FF63BE7B"/>
      </colorScale>
    </cfRule>
  </conditionalFormatting>
  <conditionalFormatting sqref="J3:J5">
    <cfRule type="colorScale" priority="49456">
      <colorScale>
        <cfvo type="min"/>
        <cfvo type="percentile" val="50"/>
        <cfvo type="max"/>
        <color rgb="FFF8696B"/>
        <color rgb="FFFCFCFF"/>
        <color rgb="FF63BE7B"/>
      </colorScale>
    </cfRule>
    <cfRule type="colorScale" priority="49457">
      <colorScale>
        <cfvo type="min"/>
        <cfvo type="max"/>
        <color rgb="FFFCFCFF"/>
        <color rgb="FF63BE7B"/>
      </colorScale>
    </cfRule>
  </conditionalFormatting>
  <conditionalFormatting sqref="J4">
    <cfRule type="colorScale" priority="49460">
      <colorScale>
        <cfvo type="min"/>
        <cfvo type="max"/>
        <color rgb="FFFCFCFF"/>
        <color rgb="FF63BE7B"/>
      </colorScale>
    </cfRule>
  </conditionalFormatting>
  <conditionalFormatting sqref="M4:N4">
    <cfRule type="colorScale" priority="49467">
      <colorScale>
        <cfvo type="min"/>
        <cfvo type="max"/>
        <color rgb="FFFCFCFF"/>
        <color rgb="FF63BE7B"/>
      </colorScale>
    </cfRule>
  </conditionalFormatting>
  <conditionalFormatting sqref="N3:N4">
    <cfRule type="colorScale" priority="49468">
      <colorScale>
        <cfvo type="min"/>
        <cfvo type="max"/>
        <color rgb="FFFCFCFF"/>
        <color rgb="FF63BE7B"/>
      </colorScale>
    </cfRule>
  </conditionalFormatting>
  <conditionalFormatting sqref="N3:N6">
    <cfRule type="colorScale" priority="49469">
      <colorScale>
        <cfvo type="min"/>
        <cfvo type="percentile" val="50"/>
        <cfvo type="max"/>
        <color rgb="FFF8696B"/>
        <color rgb="FFFCFCFF"/>
        <color rgb="FF63BE7B"/>
      </colorScale>
    </cfRule>
    <cfRule type="colorScale" priority="49470">
      <colorScale>
        <cfvo type="min"/>
        <cfvo type="max"/>
        <color rgb="FFFCFCFF"/>
        <color rgb="FF63BE7B"/>
      </colorScale>
    </cfRule>
  </conditionalFormatting>
  <conditionalFormatting sqref="N4">
    <cfRule type="colorScale" priority="49473">
      <colorScale>
        <cfvo type="min"/>
        <cfvo type="max"/>
        <color rgb="FFFCFCFF"/>
        <color rgb="FF63BE7B"/>
      </colorScale>
    </cfRule>
  </conditionalFormatting>
  <conditionalFormatting sqref="E3:E5">
    <cfRule type="colorScale" priority="49474">
      <colorScale>
        <cfvo type="min"/>
        <cfvo type="percentile" val="50"/>
        <cfvo type="max"/>
        <color rgb="FFF8696B"/>
        <color rgb="FFFCFCFF"/>
        <color rgb="FF63BE7B"/>
      </colorScale>
    </cfRule>
  </conditionalFormatting>
  <conditionalFormatting sqref="F3:F5">
    <cfRule type="colorScale" priority="49476">
      <colorScale>
        <cfvo type="min"/>
        <cfvo type="percentile" val="50"/>
        <cfvo type="max"/>
        <color rgb="FFF8696B"/>
        <color rgb="FFFCFCFF"/>
        <color rgb="FF63BE7B"/>
      </colorScale>
    </cfRule>
  </conditionalFormatting>
  <conditionalFormatting sqref="G3:G5">
    <cfRule type="colorScale" priority="49478">
      <colorScale>
        <cfvo type="min"/>
        <cfvo type="max"/>
        <color rgb="FFFCFCFF"/>
        <color rgb="FF63BE7B"/>
      </colorScale>
    </cfRule>
    <cfRule type="colorScale" priority="49479">
      <colorScale>
        <cfvo type="min"/>
        <cfvo type="percentile" val="50"/>
        <cfvo type="max"/>
        <color rgb="FFF8696B"/>
        <color rgb="FFFCFCFF"/>
        <color rgb="FF63BE7B"/>
      </colorScale>
    </cfRule>
  </conditionalFormatting>
  <conditionalFormatting sqref="H3:H5">
    <cfRule type="colorScale" priority="49482">
      <colorScale>
        <cfvo type="min"/>
        <cfvo type="percentile" val="50"/>
        <cfvo type="max"/>
        <color rgb="FFF8696B"/>
        <color rgb="FFFCFCFF"/>
        <color rgb="FF63BE7B"/>
      </colorScale>
    </cfRule>
  </conditionalFormatting>
  <conditionalFormatting sqref="I3:I5">
    <cfRule type="colorScale" priority="49484">
      <colorScale>
        <cfvo type="min"/>
        <cfvo type="percentile" val="50"/>
        <cfvo type="max"/>
        <color rgb="FFF8696B"/>
        <color rgb="FFFCFCFF"/>
        <color rgb="FF63BE7B"/>
      </colorScale>
    </cfRule>
  </conditionalFormatting>
  <conditionalFormatting sqref="O3:O5">
    <cfRule type="colorScale" priority="49486">
      <colorScale>
        <cfvo type="min"/>
        <cfvo type="percentile" val="50"/>
        <cfvo type="max"/>
        <color rgb="FF63BE7B"/>
        <color rgb="FFFCFCFF"/>
        <color rgb="FFF8696B"/>
      </colorScale>
    </cfRule>
  </conditionalFormatting>
  <conditionalFormatting sqref="P3:P5">
    <cfRule type="colorScale" priority="49488">
      <colorScale>
        <cfvo type="min"/>
        <cfvo type="percentile" val="50"/>
        <cfvo type="max"/>
        <color rgb="FF63BE7B"/>
        <color rgb="FFFCFCFF"/>
        <color rgb="FFF8696B"/>
      </colorScale>
    </cfRule>
  </conditionalFormatting>
  <conditionalFormatting sqref="Q3:Q5">
    <cfRule type="colorScale" priority="49490">
      <colorScale>
        <cfvo type="min"/>
        <cfvo type="percentile" val="50"/>
        <cfvo type="max"/>
        <color rgb="FFF8696B"/>
        <color rgb="FFFCFCFF"/>
        <color rgb="FF63BE7B"/>
      </colorScale>
    </cfRule>
  </conditionalFormatting>
  <conditionalFormatting sqref="R3:R5">
    <cfRule type="colorScale" priority="49492">
      <colorScale>
        <cfvo type="min"/>
        <cfvo type="max"/>
        <color rgb="FFFCFCFF"/>
        <color rgb="FF63BE7B"/>
      </colorScale>
    </cfRule>
  </conditionalFormatting>
  <conditionalFormatting sqref="R3:S5">
    <cfRule type="colorScale" priority="49494">
      <colorScale>
        <cfvo type="min"/>
        <cfvo type="percentile" val="50"/>
        <cfvo type="max"/>
        <color rgb="FFF8696B"/>
        <color rgb="FFFCFCFF"/>
        <color rgb="FF63BE7B"/>
      </colorScale>
    </cfRule>
    <cfRule type="colorScale" priority="49495">
      <colorScale>
        <cfvo type="min"/>
        <cfvo type="max"/>
        <color rgb="FFFCFCFF"/>
        <color rgb="FF63BE7B"/>
      </colorScale>
    </cfRule>
  </conditionalFormatting>
  <conditionalFormatting sqref="S3:S5">
    <cfRule type="colorScale" priority="49498">
      <colorScale>
        <cfvo type="min"/>
        <cfvo type="max"/>
        <color rgb="FFFCFCFF"/>
        <color rgb="FF63BE7B"/>
      </colorScale>
    </cfRule>
  </conditionalFormatting>
  <conditionalFormatting sqref="T3:T5">
    <cfRule type="colorScale" priority="49500">
      <colorScale>
        <cfvo type="min"/>
        <cfvo type="max"/>
        <color rgb="FFFCFCFF"/>
        <color rgb="FF63BE7B"/>
      </colorScale>
    </cfRule>
    <cfRule type="colorScale" priority="49501">
      <colorScale>
        <cfvo type="min"/>
        <cfvo type="percentile" val="50"/>
        <cfvo type="max"/>
        <color rgb="FFF8696B"/>
        <color rgb="FFFCFCFF"/>
        <color rgb="FF63BE7B"/>
      </colorScale>
    </cfRule>
  </conditionalFormatting>
  <conditionalFormatting sqref="U3:U5">
    <cfRule type="colorScale" priority="49504">
      <colorScale>
        <cfvo type="min"/>
        <cfvo type="max"/>
        <color rgb="FFFCFCFF"/>
        <color rgb="FF63BE7B"/>
      </colorScale>
    </cfRule>
    <cfRule type="colorScale" priority="49505">
      <colorScale>
        <cfvo type="min"/>
        <cfvo type="percentile" val="50"/>
        <cfvo type="max"/>
        <color rgb="FFF8696B"/>
        <color rgb="FFFCFCFF"/>
        <color rgb="FF63BE7B"/>
      </colorScale>
    </cfRule>
  </conditionalFormatting>
  <conditionalFormatting sqref="V3:V5">
    <cfRule type="colorScale" priority="49508">
      <colorScale>
        <cfvo type="min"/>
        <cfvo type="max"/>
        <color rgb="FFFFEF9C"/>
        <color rgb="FF63BE7B"/>
      </colorScale>
    </cfRule>
    <cfRule type="colorScale" priority="49509">
      <colorScale>
        <cfvo type="min"/>
        <cfvo type="percentile" val="50"/>
        <cfvo type="max"/>
        <color rgb="FF63BE7B"/>
        <color rgb="FFFCFCFF"/>
        <color rgb="FFF8696B"/>
      </colorScale>
    </cfRule>
    <cfRule type="colorScale" priority="49510">
      <colorScale>
        <cfvo type="min"/>
        <cfvo type="percentile" val="50"/>
        <cfvo type="max"/>
        <color rgb="FF63BE7B"/>
        <color rgb="FFFCFCFF"/>
        <color rgb="FFF8696B"/>
      </colorScale>
    </cfRule>
    <cfRule type="colorScale" priority="49511">
      <colorScale>
        <cfvo type="min"/>
        <cfvo type="max"/>
        <color rgb="FF63BE7B"/>
        <color rgb="FFFCFCFF"/>
      </colorScale>
    </cfRule>
    <cfRule type="colorScale" priority="49512">
      <colorScale>
        <cfvo type="min"/>
        <cfvo type="percentile" val="50"/>
        <cfvo type="max"/>
        <color rgb="FF63BE7B"/>
        <color rgb="FFFCFCFF"/>
        <color rgb="FFF8696B"/>
      </colorScale>
    </cfRule>
    <cfRule type="colorScale" priority="49513">
      <colorScale>
        <cfvo type="min"/>
        <cfvo type="max"/>
        <color rgb="FFFFEF9C"/>
        <color rgb="FF63BE7B"/>
      </colorScale>
    </cfRule>
    <cfRule type="colorScale" priority="49514">
      <colorScale>
        <cfvo type="min"/>
        <cfvo type="max"/>
        <color rgb="FFFFEF9C"/>
        <color rgb="FF63BE7B"/>
      </colorScale>
    </cfRule>
    <cfRule type="colorScale" priority="49515">
      <colorScale>
        <cfvo type="min"/>
        <cfvo type="max"/>
        <color rgb="FFFFEF9C"/>
        <color rgb="FF63BE7B"/>
      </colorScale>
    </cfRule>
  </conditionalFormatting>
  <conditionalFormatting sqref="W3:W5">
    <cfRule type="colorScale" priority="49524">
      <colorScale>
        <cfvo type="min"/>
        <cfvo type="percentile" val="50"/>
        <cfvo type="max"/>
        <color rgb="FF63BE7B"/>
        <color rgb="FFFCFCFF"/>
        <color rgb="FFF8696B"/>
      </colorScale>
    </cfRule>
  </conditionalFormatting>
  <conditionalFormatting sqref="J3:J5">
    <cfRule type="colorScale" priority="49526">
      <colorScale>
        <cfvo type="min"/>
        <cfvo type="max"/>
        <color rgb="FFFCFCFF"/>
        <color rgb="FF63BE7B"/>
      </colorScale>
    </cfRule>
    <cfRule type="colorScale" priority="49527">
      <colorScale>
        <cfvo type="min"/>
        <cfvo type="percentile" val="50"/>
        <cfvo type="max"/>
        <color rgb="FFF8696B"/>
        <color rgb="FFFCFCFF"/>
        <color rgb="FF63BE7B"/>
      </colorScale>
    </cfRule>
  </conditionalFormatting>
  <conditionalFormatting sqref="N3:N6">
    <cfRule type="colorScale" priority="49534">
      <colorScale>
        <cfvo type="min"/>
        <cfvo type="max"/>
        <color rgb="FFFCFCFF"/>
        <color rgb="FF63BE7B"/>
      </colorScale>
    </cfRule>
    <cfRule type="colorScale" priority="49535">
      <colorScale>
        <cfvo type="min"/>
        <cfvo type="percentile" val="50"/>
        <cfvo type="max"/>
        <color rgb="FFF8696B"/>
        <color rgb="FFFCFCFF"/>
        <color rgb="FF63BE7B"/>
      </colorScale>
    </cfRule>
  </conditionalFormatting>
  <conditionalFormatting sqref="E3:E6">
    <cfRule type="colorScale" priority="49538">
      <colorScale>
        <cfvo type="min"/>
        <cfvo type="max"/>
        <color rgb="FFFCFCFF"/>
        <color rgb="FF63BE7B"/>
      </colorScale>
    </cfRule>
  </conditionalFormatting>
  <conditionalFormatting sqref="F3:F6">
    <cfRule type="colorScale" priority="49540">
      <colorScale>
        <cfvo type="min"/>
        <cfvo type="max"/>
        <color rgb="FFFCFCFF"/>
        <color rgb="FF63BE7B"/>
      </colorScale>
    </cfRule>
  </conditionalFormatting>
  <conditionalFormatting sqref="G3:G6">
    <cfRule type="colorScale" priority="49542">
      <colorScale>
        <cfvo type="min"/>
        <cfvo type="max"/>
        <color rgb="FFFCFCFF"/>
        <color rgb="FF63BE7B"/>
      </colorScale>
    </cfRule>
  </conditionalFormatting>
  <conditionalFormatting sqref="R3:R6">
    <cfRule type="colorScale" priority="49544">
      <colorScale>
        <cfvo type="min"/>
        <cfvo type="max"/>
        <color rgb="FFFCFCFF"/>
        <color rgb="FF63BE7B"/>
      </colorScale>
    </cfRule>
    <cfRule type="colorScale" priority="49545">
      <colorScale>
        <cfvo type="min"/>
        <cfvo type="percentile" val="50"/>
        <cfvo type="max"/>
        <color rgb="FFF8696B"/>
        <color rgb="FFFCFCFF"/>
        <color rgb="FF63BE7B"/>
      </colorScale>
    </cfRule>
  </conditionalFormatting>
  <conditionalFormatting sqref="S3:S6">
    <cfRule type="colorScale" priority="49548">
      <colorScale>
        <cfvo type="min"/>
        <cfvo type="percentile" val="50"/>
        <cfvo type="max"/>
        <color rgb="FFF8696B"/>
        <color rgb="FFFCFCFF"/>
        <color rgb="FF63BE7B"/>
      </colorScale>
    </cfRule>
    <cfRule type="colorScale" priority="49549">
      <colorScale>
        <cfvo type="min"/>
        <cfvo type="max"/>
        <color rgb="FFFCFCFF"/>
        <color rgb="FF63BE7B"/>
      </colorScale>
    </cfRule>
  </conditionalFormatting>
  <conditionalFormatting sqref="T3:T6">
    <cfRule type="colorScale" priority="49552">
      <colorScale>
        <cfvo type="min"/>
        <cfvo type="percentile" val="50"/>
        <cfvo type="max"/>
        <color rgb="FFF8696B"/>
        <color rgb="FFFCFCFF"/>
        <color rgb="FF63BE7B"/>
      </colorScale>
    </cfRule>
    <cfRule type="colorScale" priority="49553">
      <colorScale>
        <cfvo type="min"/>
        <cfvo type="max"/>
        <color rgb="FFFCFCFF"/>
        <color rgb="FF63BE7B"/>
      </colorScale>
    </cfRule>
  </conditionalFormatting>
  <conditionalFormatting sqref="U3:U6">
    <cfRule type="colorScale" priority="49556">
      <colorScale>
        <cfvo type="min"/>
        <cfvo type="percentile" val="50"/>
        <cfvo type="max"/>
        <color rgb="FFF8696B"/>
        <color rgb="FFFCFCFF"/>
        <color rgb="FF63BE7B"/>
      </colorScale>
    </cfRule>
  </conditionalFormatting>
  <conditionalFormatting sqref="V3:V6">
    <cfRule type="colorScale" priority="49558">
      <colorScale>
        <cfvo type="min"/>
        <cfvo type="percentile" val="50"/>
        <cfvo type="max"/>
        <color rgb="FF63BE7B"/>
        <color rgb="FFFCFCFF"/>
        <color rgb="FFF8696B"/>
      </colorScale>
    </cfRule>
  </conditionalFormatting>
  <conditionalFormatting sqref="J3:J6">
    <cfRule type="colorScale" priority="49560">
      <colorScale>
        <cfvo type="min"/>
        <cfvo type="max"/>
        <color rgb="FFFCFCFF"/>
        <color rgb="FF63BE7B"/>
      </colorScale>
    </cfRule>
  </conditionalFormatting>
  <conditionalFormatting sqref="N3:N6">
    <cfRule type="colorScale" priority="49564">
      <colorScale>
        <cfvo type="min"/>
        <cfvo type="max"/>
        <color rgb="FFFCFCFF"/>
        <color rgb="FF63BE7B"/>
      </colorScale>
    </cfRule>
  </conditionalFormatting>
  <conditionalFormatting sqref="S3:S12 S14">
    <cfRule type="colorScale" priority="49615">
      <colorScale>
        <cfvo type="min"/>
        <cfvo type="max"/>
        <color rgb="FFFCFCFF"/>
        <color rgb="FF63BE7B"/>
      </colorScale>
    </cfRule>
    <cfRule type="colorScale" priority="49616">
      <colorScale>
        <cfvo type="min"/>
        <cfvo type="percentile" val="50"/>
        <cfvo type="max"/>
        <color rgb="FFF8696B"/>
        <color rgb="FFFCFCFF"/>
        <color rgb="FF63BE7B"/>
      </colorScale>
    </cfRule>
  </conditionalFormatting>
  <conditionalFormatting sqref="T3:T12 T14">
    <cfRule type="colorScale" priority="49619">
      <colorScale>
        <cfvo type="min"/>
        <cfvo type="max"/>
        <color rgb="FFFCFCFF"/>
        <color rgb="FF63BE7B"/>
      </colorScale>
    </cfRule>
    <cfRule type="colorScale" priority="49620">
      <colorScale>
        <cfvo type="min"/>
        <cfvo type="percentile" val="50"/>
        <cfvo type="max"/>
        <color rgb="FFF8696B"/>
        <color rgb="FFFCFCFF"/>
        <color rgb="FF63BE7B"/>
      </colorScale>
    </cfRule>
  </conditionalFormatting>
  <conditionalFormatting sqref="S3:S12">
    <cfRule type="colorScale" priority="49623">
      <colorScale>
        <cfvo type="min"/>
        <cfvo type="percentile" val="50"/>
        <cfvo type="max"/>
        <color rgb="FFF8696B"/>
        <color rgb="FFFCFCFF"/>
        <color rgb="FF63BE7B"/>
      </colorScale>
    </cfRule>
  </conditionalFormatting>
  <conditionalFormatting sqref="D3:D12">
    <cfRule type="colorScale" priority="49625">
      <colorScale>
        <cfvo type="min"/>
        <cfvo type="percentile" val="50"/>
        <cfvo type="max"/>
        <color rgb="FFF8696B"/>
        <color rgb="FFFCFCFF"/>
        <color rgb="FF63BE7B"/>
      </colorScale>
    </cfRule>
  </conditionalFormatting>
  <conditionalFormatting sqref="E3:E12">
    <cfRule type="colorScale" priority="49627">
      <colorScale>
        <cfvo type="min"/>
        <cfvo type="max"/>
        <color rgb="FFFCFCFF"/>
        <color rgb="FF63BE7B"/>
      </colorScale>
    </cfRule>
  </conditionalFormatting>
  <conditionalFormatting sqref="F3:F12">
    <cfRule type="colorScale" priority="49629">
      <colorScale>
        <cfvo type="min"/>
        <cfvo type="percentile" val="50"/>
        <cfvo type="max"/>
        <color rgb="FFF8696B"/>
        <color rgb="FFFCFCFF"/>
        <color rgb="FF63BE7B"/>
      </colorScale>
    </cfRule>
    <cfRule type="colorScale" priority="49630">
      <colorScale>
        <cfvo type="min"/>
        <cfvo type="max"/>
        <color rgb="FFFCFCFF"/>
        <color rgb="FF63BE7B"/>
      </colorScale>
    </cfRule>
  </conditionalFormatting>
  <conditionalFormatting sqref="G3:G12">
    <cfRule type="colorScale" priority="49633">
      <colorScale>
        <cfvo type="min"/>
        <cfvo type="percentile" val="50"/>
        <cfvo type="max"/>
        <color rgb="FFF8696B"/>
        <color rgb="FFFCFCFF"/>
        <color rgb="FF63BE7B"/>
      </colorScale>
    </cfRule>
    <cfRule type="colorScale" priority="49634">
      <colorScale>
        <cfvo type="min"/>
        <cfvo type="max"/>
        <color rgb="FFFCFCFF"/>
        <color rgb="FF63BE7B"/>
      </colorScale>
    </cfRule>
  </conditionalFormatting>
  <conditionalFormatting sqref="H3:H12">
    <cfRule type="colorScale" priority="49637">
      <colorScale>
        <cfvo type="min"/>
        <cfvo type="percentile" val="50"/>
        <cfvo type="max"/>
        <color rgb="FFF8696B"/>
        <color rgb="FFFCFCFF"/>
        <color rgb="FF63BE7B"/>
      </colorScale>
    </cfRule>
  </conditionalFormatting>
  <conditionalFormatting sqref="I3:I12">
    <cfRule type="colorScale" priority="49639">
      <colorScale>
        <cfvo type="min"/>
        <cfvo type="percentile" val="50"/>
        <cfvo type="max"/>
        <color rgb="FFF8696B"/>
        <color rgb="FFFCFCFF"/>
        <color rgb="FF63BE7B"/>
      </colorScale>
    </cfRule>
  </conditionalFormatting>
  <conditionalFormatting sqref="K3:K12">
    <cfRule type="colorScale" priority="49641">
      <colorScale>
        <cfvo type="min"/>
        <cfvo type="percentile" val="50"/>
        <cfvo type="max"/>
        <color rgb="FFF8696B"/>
        <color rgb="FFFCFCFF"/>
        <color rgb="FF63BE7B"/>
      </colorScale>
    </cfRule>
  </conditionalFormatting>
  <conditionalFormatting sqref="L3:L12">
    <cfRule type="colorScale" priority="49643">
      <colorScale>
        <cfvo type="min"/>
        <cfvo type="percentile" val="50"/>
        <cfvo type="max"/>
        <color rgb="FFF8696B"/>
        <color rgb="FFFCFCFF"/>
        <color rgb="FF63BE7B"/>
      </colorScale>
    </cfRule>
  </conditionalFormatting>
  <conditionalFormatting sqref="O3:O12">
    <cfRule type="colorScale" priority="49645">
      <colorScale>
        <cfvo type="min"/>
        <cfvo type="percentile" val="50"/>
        <cfvo type="max"/>
        <color rgb="FF63BE7B"/>
        <color rgb="FFFCFCFF"/>
        <color rgb="FFF8696B"/>
      </colorScale>
    </cfRule>
  </conditionalFormatting>
  <conditionalFormatting sqref="P3:P12">
    <cfRule type="colorScale" priority="49647">
      <colorScale>
        <cfvo type="min"/>
        <cfvo type="percentile" val="50"/>
        <cfvo type="max"/>
        <color rgb="FF63BE7B"/>
        <color rgb="FFFCFCFF"/>
        <color rgb="FFF8696B"/>
      </colorScale>
    </cfRule>
  </conditionalFormatting>
  <conditionalFormatting sqref="Q3:Q12">
    <cfRule type="colorScale" priority="49649">
      <colorScale>
        <cfvo type="min"/>
        <cfvo type="percentile" val="50"/>
        <cfvo type="max"/>
        <color rgb="FFF8696B"/>
        <color rgb="FFFCFCFF"/>
        <color rgb="FF63BE7B"/>
      </colorScale>
    </cfRule>
  </conditionalFormatting>
  <conditionalFormatting sqref="R3:R12">
    <cfRule type="colorScale" priority="49651">
      <colorScale>
        <cfvo type="min"/>
        <cfvo type="percentile" val="50"/>
        <cfvo type="max"/>
        <color rgb="FFF8696B"/>
        <color rgb="FFFCFCFF"/>
        <color rgb="FF63BE7B"/>
      </colorScale>
    </cfRule>
    <cfRule type="colorScale" priority="49652">
      <colorScale>
        <cfvo type="min"/>
        <cfvo type="max"/>
        <color rgb="FFFCFCFF"/>
        <color rgb="FF63BE7B"/>
      </colorScale>
    </cfRule>
  </conditionalFormatting>
  <conditionalFormatting sqref="T3:T12">
    <cfRule type="colorScale" priority="49655">
      <colorScale>
        <cfvo type="min"/>
        <cfvo type="percentile" val="50"/>
        <cfvo type="max"/>
        <color rgb="FFF8696B"/>
        <color rgb="FFFCFCFF"/>
        <color rgb="FF63BE7B"/>
      </colorScale>
    </cfRule>
  </conditionalFormatting>
  <conditionalFormatting sqref="U3:U12">
    <cfRule type="colorScale" priority="49657">
      <colorScale>
        <cfvo type="min"/>
        <cfvo type="percentile" val="50"/>
        <cfvo type="max"/>
        <color rgb="FFF8696B"/>
        <color rgb="FFFCFCFF"/>
        <color rgb="FF63BE7B"/>
      </colorScale>
    </cfRule>
  </conditionalFormatting>
  <conditionalFormatting sqref="V3:V12">
    <cfRule type="colorScale" priority="49659">
      <colorScale>
        <cfvo type="min"/>
        <cfvo type="percentile" val="50"/>
        <cfvo type="max"/>
        <color rgb="FF63BE7B"/>
        <color rgb="FFFCFCFF"/>
        <color rgb="FFF8696B"/>
      </colorScale>
    </cfRule>
  </conditionalFormatting>
  <conditionalFormatting sqref="W3:W12">
    <cfRule type="colorScale" priority="49661">
      <colorScale>
        <cfvo type="min"/>
        <cfvo type="percentile" val="50"/>
        <cfvo type="max"/>
        <color rgb="FF63BE7B"/>
        <color rgb="FFFCFCFF"/>
        <color rgb="FFF8696B"/>
      </colorScale>
    </cfRule>
  </conditionalFormatting>
  <conditionalFormatting sqref="J3:J12">
    <cfRule type="colorScale" priority="49663">
      <colorScale>
        <cfvo type="min"/>
        <cfvo type="percentile" val="50"/>
        <cfvo type="max"/>
        <color rgb="FFF8696B"/>
        <color rgb="FFFCFCFF"/>
        <color rgb="FF63BE7B"/>
      </colorScale>
    </cfRule>
    <cfRule type="colorScale" priority="49664">
      <colorScale>
        <cfvo type="min"/>
        <cfvo type="max"/>
        <color rgb="FFFCFCFF"/>
        <color rgb="FF63BE7B"/>
      </colorScale>
    </cfRule>
  </conditionalFormatting>
  <conditionalFormatting sqref="N3:N12">
    <cfRule type="colorScale" priority="49671">
      <colorScale>
        <cfvo type="min"/>
        <cfvo type="percentile" val="50"/>
        <cfvo type="max"/>
        <color rgb="FFF8696B"/>
        <color rgb="FFFCFCFF"/>
        <color rgb="FF63BE7B"/>
      </colorScale>
    </cfRule>
    <cfRule type="colorScale" priority="49672">
      <colorScale>
        <cfvo type="min"/>
        <cfvo type="max"/>
        <color rgb="FFFCFCFF"/>
        <color rgb="FF63BE7B"/>
      </colorScale>
    </cfRule>
  </conditionalFormatting>
  <conditionalFormatting sqref="G3:G12 G14">
    <cfRule type="colorScale" priority="49675">
      <colorScale>
        <cfvo type="min"/>
        <cfvo type="max"/>
        <color rgb="FFFCFCFF"/>
        <color rgb="FF63BE7B"/>
      </colorScale>
    </cfRule>
    <cfRule type="colorScale" priority="49676">
      <colorScale>
        <cfvo type="min"/>
        <cfvo type="percentile" val="50"/>
        <cfvo type="max"/>
        <color rgb="FFF8696B"/>
        <color rgb="FFFCFCFF"/>
        <color rgb="FF63BE7B"/>
      </colorScale>
    </cfRule>
  </conditionalFormatting>
  <conditionalFormatting sqref="J3:J12 J14">
    <cfRule type="colorScale" priority="49679">
      <colorScale>
        <cfvo type="min"/>
        <cfvo type="max"/>
        <color rgb="FFFCFCFF"/>
        <color rgb="FF63BE7B"/>
      </colorScale>
    </cfRule>
    <cfRule type="colorScale" priority="49680">
      <colorScale>
        <cfvo type="min"/>
        <cfvo type="percentile" val="50"/>
        <cfvo type="max"/>
        <color rgb="FFF8696B"/>
        <color rgb="FFFCFCFF"/>
        <color rgb="FF63BE7B"/>
      </colorScale>
    </cfRule>
  </conditionalFormatting>
  <conditionalFormatting sqref="N3:N12 N14">
    <cfRule type="colorScale" priority="49687">
      <colorScale>
        <cfvo type="min"/>
        <cfvo type="max"/>
        <color rgb="FFFCFCFF"/>
        <color rgb="FF63BE7B"/>
      </colorScale>
    </cfRule>
    <cfRule type="colorScale" priority="49688">
      <colorScale>
        <cfvo type="min"/>
        <cfvo type="percentile" val="50"/>
        <cfvo type="max"/>
        <color rgb="FFF8696B"/>
        <color rgb="FFFCFCFF"/>
        <color rgb="FF63BE7B"/>
      </colorScale>
    </cfRule>
  </conditionalFormatting>
  <conditionalFormatting sqref="R3:R12 R14">
    <cfRule type="colorScale" priority="49691">
      <colorScale>
        <cfvo type="min"/>
        <cfvo type="max"/>
        <color rgb="FFFCFCFF"/>
        <color rgb="FF63BE7B"/>
      </colorScale>
    </cfRule>
    <cfRule type="colorScale" priority="49692">
      <colorScale>
        <cfvo type="min"/>
        <cfvo type="percentile" val="50"/>
        <cfvo type="max"/>
        <color rgb="FFF8696B"/>
        <color rgb="FFFCFCFF"/>
        <color rgb="FF63BE7B"/>
      </colorScale>
    </cfRule>
  </conditionalFormatting>
  <conditionalFormatting sqref="F3:F12 F14">
    <cfRule type="colorScale" priority="49695">
      <colorScale>
        <cfvo type="min"/>
        <cfvo type="max"/>
        <color rgb="FFFCFCFF"/>
        <color rgb="FF63BE7B"/>
      </colorScale>
    </cfRule>
  </conditionalFormatting>
  <conditionalFormatting sqref="H3:H12 H14">
    <cfRule type="colorScale" priority="49697">
      <colorScale>
        <cfvo type="min"/>
        <cfvo type="max"/>
        <color rgb="FFFCFCFF"/>
        <color rgb="FF63BE7B"/>
      </colorScale>
    </cfRule>
  </conditionalFormatting>
  <conditionalFormatting sqref="I3:I12 I14">
    <cfRule type="colorScale" priority="49699">
      <colorScale>
        <cfvo type="min"/>
        <cfvo type="max"/>
        <color rgb="FFFCFCFF"/>
        <color rgb="FF63BE7B"/>
      </colorScale>
    </cfRule>
  </conditionalFormatting>
  <conditionalFormatting sqref="K3:K12 K14">
    <cfRule type="colorScale" priority="49701">
      <colorScale>
        <cfvo type="min"/>
        <cfvo type="max"/>
        <color rgb="FFFCFCFF"/>
        <color rgb="FF63BE7B"/>
      </colorScale>
    </cfRule>
  </conditionalFormatting>
  <conditionalFormatting sqref="L3:L12 L14">
    <cfRule type="colorScale" priority="49703">
      <colorScale>
        <cfvo type="min"/>
        <cfvo type="max"/>
        <color rgb="FFFCFCFF"/>
        <color rgb="FF63BE7B"/>
      </colorScale>
    </cfRule>
  </conditionalFormatting>
  <conditionalFormatting sqref="G3:G12 G14">
    <cfRule type="colorScale" priority="49705">
      <colorScale>
        <cfvo type="min"/>
        <cfvo type="max"/>
        <color rgb="FFFCFCFF"/>
        <color rgb="FF63BE7B"/>
      </colorScale>
    </cfRule>
  </conditionalFormatting>
  <conditionalFormatting sqref="J3:J12 J14">
    <cfRule type="colorScale" priority="49707">
      <colorScale>
        <cfvo type="min"/>
        <cfvo type="max"/>
        <color rgb="FFFCFCFF"/>
        <color rgb="FF63BE7B"/>
      </colorScale>
    </cfRule>
  </conditionalFormatting>
  <conditionalFormatting sqref="N5:N12 N14">
    <cfRule type="colorScale" priority="49710">
      <colorScale>
        <cfvo type="min"/>
        <cfvo type="max"/>
        <color rgb="FFFCFCFF"/>
        <color rgb="FF63BE7B"/>
      </colorScale>
    </cfRule>
    <cfRule type="colorScale" priority="49711">
      <colorScale>
        <cfvo type="min"/>
        <cfvo type="percentile" val="50"/>
        <cfvo type="max"/>
        <color rgb="FFF8696B"/>
        <color rgb="FFFCFCFF"/>
        <color rgb="FF63BE7B"/>
      </colorScale>
    </cfRule>
  </conditionalFormatting>
  <conditionalFormatting sqref="N14:N15 N3:N12">
    <cfRule type="colorScale" priority="49714">
      <colorScale>
        <cfvo type="min"/>
        <cfvo type="max"/>
        <color rgb="FFFCFCFF"/>
        <color rgb="FF63BE7B"/>
      </colorScale>
    </cfRule>
  </conditionalFormatting>
  <conditionalFormatting sqref="R3:R12 R14:R15">
    <cfRule type="colorScale" priority="49716">
      <colorScale>
        <cfvo type="min"/>
        <cfvo type="max"/>
        <color rgb="FFFCFCFF"/>
        <color rgb="FF63BE7B"/>
      </colorScale>
    </cfRule>
  </conditionalFormatting>
  <conditionalFormatting sqref="S3:S12 S14:S15">
    <cfRule type="colorScale" priority="49718">
      <colorScale>
        <cfvo type="min"/>
        <cfvo type="max"/>
        <color rgb="FFFCFCFF"/>
        <color rgb="FF63BE7B"/>
      </colorScale>
    </cfRule>
  </conditionalFormatting>
  <conditionalFormatting sqref="T3:T12 T14:T15">
    <cfRule type="colorScale" priority="49720">
      <colorScale>
        <cfvo type="min"/>
        <cfvo type="max"/>
        <color rgb="FFFCFCFF"/>
        <color rgb="FF63BE7B"/>
      </colorScale>
    </cfRule>
  </conditionalFormatting>
  <conditionalFormatting sqref="D2:D12 D14:D15">
    <cfRule type="colorScale" priority="49722">
      <colorScale>
        <cfvo type="min"/>
        <cfvo type="percentile" val="50"/>
        <cfvo type="max"/>
        <color rgb="FFF8696B"/>
        <color rgb="FFFCFCFF"/>
        <color rgb="FF63BE7B"/>
      </colorScale>
    </cfRule>
  </conditionalFormatting>
  <conditionalFormatting sqref="G2:G12 G14:G15">
    <cfRule type="colorScale" priority="49724">
      <colorScale>
        <cfvo type="min"/>
        <cfvo type="max"/>
        <color rgb="FFFCFCFF"/>
        <color rgb="FF63BE7B"/>
      </colorScale>
    </cfRule>
  </conditionalFormatting>
  <conditionalFormatting sqref="J2:J12 J14:J15">
    <cfRule type="colorScale" priority="49726">
      <colorScale>
        <cfvo type="min"/>
        <cfvo type="max"/>
        <color rgb="FFFCFCFF"/>
        <color rgb="FF63BE7B"/>
      </colorScale>
    </cfRule>
  </conditionalFormatting>
  <conditionalFormatting sqref="N14:N15 N2:N12">
    <cfRule type="colorScale" priority="49730">
      <colorScale>
        <cfvo type="min"/>
        <cfvo type="max"/>
        <color rgb="FFFCFCFF"/>
        <color rgb="FF63BE7B"/>
      </colorScale>
    </cfRule>
  </conditionalFormatting>
  <conditionalFormatting sqref="O2:O12 O14:O15">
    <cfRule type="colorScale" priority="49732">
      <colorScale>
        <cfvo type="min"/>
        <cfvo type="percentile" val="50"/>
        <cfvo type="max"/>
        <color rgb="FF63BE7B"/>
        <color rgb="FFFCFCFF"/>
        <color rgb="FFF8696B"/>
      </colorScale>
    </cfRule>
  </conditionalFormatting>
  <conditionalFormatting sqref="P2:P12 P14:P15">
    <cfRule type="colorScale" priority="49734">
      <colorScale>
        <cfvo type="min"/>
        <cfvo type="percentile" val="50"/>
        <cfvo type="max"/>
        <color rgb="FF63BE7B"/>
        <color rgb="FFFCFCFF"/>
        <color rgb="FFF8696B"/>
      </colorScale>
    </cfRule>
  </conditionalFormatting>
  <conditionalFormatting sqref="Q2:Q12 Q14:Q15">
    <cfRule type="colorScale" priority="49736">
      <colorScale>
        <cfvo type="min"/>
        <cfvo type="percentile" val="50"/>
        <cfvo type="max"/>
        <color rgb="FFF8696B"/>
        <color rgb="FFFCFCFF"/>
        <color rgb="FF63BE7B"/>
      </colorScale>
    </cfRule>
  </conditionalFormatting>
  <conditionalFormatting sqref="R2:R12 R14:R15">
    <cfRule type="colorScale" priority="49738">
      <colorScale>
        <cfvo type="min"/>
        <cfvo type="max"/>
        <color rgb="FFFCFCFF"/>
        <color rgb="FF63BE7B"/>
      </colorScale>
    </cfRule>
  </conditionalFormatting>
  <conditionalFormatting sqref="S2:S12 S14:S15">
    <cfRule type="colorScale" priority="49740">
      <colorScale>
        <cfvo type="min"/>
        <cfvo type="max"/>
        <color rgb="FFFCFCFF"/>
        <color rgb="FF63BE7B"/>
      </colorScale>
    </cfRule>
  </conditionalFormatting>
  <conditionalFormatting sqref="T2:T12 T14:T15">
    <cfRule type="colorScale" priority="49742">
      <colorScale>
        <cfvo type="min"/>
        <cfvo type="max"/>
        <color rgb="FFFCFCFF"/>
        <color rgb="FF63BE7B"/>
      </colorScale>
    </cfRule>
  </conditionalFormatting>
  <conditionalFormatting sqref="U2:U12 U14:U15">
    <cfRule type="colorScale" priority="49744">
      <colorScale>
        <cfvo type="min"/>
        <cfvo type="percentile" val="50"/>
        <cfvo type="max"/>
        <color rgb="FFF8696B"/>
        <color rgb="FFFCFCFF"/>
        <color rgb="FF63BE7B"/>
      </colorScale>
    </cfRule>
  </conditionalFormatting>
  <conditionalFormatting sqref="V2:V12 V14:V15">
    <cfRule type="colorScale" priority="49746">
      <colorScale>
        <cfvo type="min"/>
        <cfvo type="percentile" val="50"/>
        <cfvo type="max"/>
        <color rgb="FF63BE7B"/>
        <color rgb="FFFCFCFF"/>
        <color rgb="FFF8696B"/>
      </colorScale>
    </cfRule>
  </conditionalFormatting>
  <conditionalFormatting sqref="W2:W12 W14:W15">
    <cfRule type="colorScale" priority="49748">
      <colorScale>
        <cfvo type="min"/>
        <cfvo type="percentile" val="50"/>
        <cfvo type="max"/>
        <color rgb="FF63BE7B"/>
        <color rgb="FFFCFCFF"/>
        <color rgb="FFF8696B"/>
      </colorScale>
    </cfRule>
  </conditionalFormatting>
  <conditionalFormatting sqref="R2:R12 R17 R14:R15">
    <cfRule type="colorScale" priority="1115">
      <colorScale>
        <cfvo type="min"/>
        <cfvo type="max"/>
        <color rgb="FFFCFCFF"/>
        <color rgb="FF63BE7B"/>
      </colorScale>
    </cfRule>
    <cfRule type="colorScale" priority="49751">
      <colorScale>
        <cfvo type="min"/>
        <cfvo type="percentile" val="50"/>
        <cfvo type="max"/>
        <color rgb="FFF8696B"/>
        <color rgb="FFFCFCFF"/>
        <color rgb="FF63BE7B"/>
      </colorScale>
    </cfRule>
  </conditionalFormatting>
  <conditionalFormatting sqref="S2:S12 S17 S14:S15">
    <cfRule type="colorScale" priority="1114">
      <colorScale>
        <cfvo type="min"/>
        <cfvo type="percentile" val="50"/>
        <cfvo type="max"/>
        <color rgb="FFF8696B"/>
        <color rgb="FFFCFCFF"/>
        <color rgb="FF63BE7B"/>
      </colorScale>
    </cfRule>
    <cfRule type="colorScale" priority="1138">
      <colorScale>
        <cfvo type="min"/>
        <cfvo type="max"/>
        <color rgb="FFFCFCFF"/>
        <color rgb="FF63BE7B"/>
      </colorScale>
    </cfRule>
  </conditionalFormatting>
  <conditionalFormatting sqref="T2:T12 T17 T14:T15">
    <cfRule type="colorScale" priority="1113">
      <colorScale>
        <cfvo type="min"/>
        <cfvo type="percentile" val="50"/>
        <cfvo type="max"/>
        <color rgb="FFF8696B"/>
        <color rgb="FFFCFCFF"/>
        <color rgb="FF63BE7B"/>
      </colorScale>
    </cfRule>
    <cfRule type="colorScale" priority="49758">
      <colorScale>
        <cfvo type="min"/>
        <cfvo type="max"/>
        <color rgb="FFFCFCFF"/>
        <color rgb="FF63BE7B"/>
      </colorScale>
    </cfRule>
  </conditionalFormatting>
  <conditionalFormatting sqref="G19:N1048576">
    <cfRule type="colorScale" priority="49759">
      <colorScale>
        <cfvo type="min"/>
        <cfvo type="percentile" val="50"/>
        <cfvo type="max"/>
        <color rgb="FFF8696B"/>
        <color rgb="FFFCFCFF"/>
        <color rgb="FF63BE7B"/>
      </colorScale>
    </cfRule>
  </conditionalFormatting>
  <conditionalFormatting sqref="I1:N1 G1">
    <cfRule type="colorScale" priority="49761">
      <colorScale>
        <cfvo type="min"/>
        <cfvo type="percentile" val="50"/>
        <cfvo type="max"/>
        <color rgb="FFF8696B"/>
        <color rgb="FFFCFCFF"/>
        <color rgb="FF63BE7B"/>
      </colorScale>
    </cfRule>
  </conditionalFormatting>
  <conditionalFormatting sqref="E3:N3 N4">
    <cfRule type="colorScale" priority="49764">
      <colorScale>
        <cfvo type="min"/>
        <cfvo type="max"/>
        <color rgb="FFFCFCFF"/>
        <color rgb="FF63BE7B"/>
      </colorScale>
    </cfRule>
    <cfRule type="colorScale" priority="49765">
      <colorScale>
        <cfvo type="min"/>
        <cfvo type="max"/>
        <color rgb="FFFCFCFF"/>
        <color rgb="FF63BE7B"/>
      </colorScale>
    </cfRule>
    <cfRule type="colorScale" priority="49766">
      <colorScale>
        <cfvo type="min"/>
        <cfvo type="percentile" val="50"/>
        <cfvo type="max"/>
        <color rgb="FFF8696B"/>
        <color rgb="FFFFEB84"/>
        <color rgb="FF63BE7B"/>
      </colorScale>
    </cfRule>
    <cfRule type="colorScale" priority="49767">
      <colorScale>
        <cfvo type="min"/>
        <cfvo type="max"/>
        <color rgb="FFFFEF9C"/>
        <color rgb="FF63BE7B"/>
      </colorScale>
    </cfRule>
  </conditionalFormatting>
  <conditionalFormatting sqref="E4:N4">
    <cfRule type="colorScale" priority="49772">
      <colorScale>
        <cfvo type="min"/>
        <cfvo type="max"/>
        <color rgb="FFFCFCFF"/>
        <color rgb="FF63BE7B"/>
      </colorScale>
    </cfRule>
    <cfRule type="colorScale" priority="49773">
      <colorScale>
        <cfvo type="min"/>
        <cfvo type="max"/>
        <color rgb="FFFCFCFF"/>
        <color rgb="FF63BE7B"/>
      </colorScale>
    </cfRule>
    <cfRule type="colorScale" priority="49774">
      <colorScale>
        <cfvo type="min"/>
        <cfvo type="percentile" val="50"/>
        <cfvo type="max"/>
        <color rgb="FFF8696B"/>
        <color rgb="FFFFEB84"/>
        <color rgb="FF63BE7B"/>
      </colorScale>
    </cfRule>
    <cfRule type="colorScale" priority="49775">
      <colorScale>
        <cfvo type="min"/>
        <cfvo type="max"/>
        <color rgb="FFFFEF9C"/>
        <color rgb="FF63BE7B"/>
      </colorScale>
    </cfRule>
  </conditionalFormatting>
  <conditionalFormatting sqref="E6:N6">
    <cfRule type="colorScale" priority="49788">
      <colorScale>
        <cfvo type="min"/>
        <cfvo type="max"/>
        <color rgb="FFFCFCFF"/>
        <color rgb="FF63BE7B"/>
      </colorScale>
    </cfRule>
    <cfRule type="colorScale" priority="49789">
      <colorScale>
        <cfvo type="min"/>
        <cfvo type="max"/>
        <color rgb="FFFCFCFF"/>
        <color rgb="FF63BE7B"/>
      </colorScale>
    </cfRule>
    <cfRule type="colorScale" priority="49790">
      <colorScale>
        <cfvo type="min"/>
        <cfvo type="percentile" val="50"/>
        <cfvo type="max"/>
        <color rgb="FFF8696B"/>
        <color rgb="FFFFEB84"/>
        <color rgb="FF63BE7B"/>
      </colorScale>
    </cfRule>
    <cfRule type="colorScale" priority="49791">
      <colorScale>
        <cfvo type="min"/>
        <cfvo type="max"/>
        <color rgb="FFFFEF9C"/>
        <color rgb="FF63BE7B"/>
      </colorScale>
    </cfRule>
  </conditionalFormatting>
  <conditionalFormatting sqref="F3:G3 J3:N3 N4">
    <cfRule type="colorScale" priority="49796">
      <colorScale>
        <cfvo type="min"/>
        <cfvo type="max"/>
        <color rgb="FFFCFCFF"/>
        <color rgb="FF63BE7B"/>
      </colorScale>
    </cfRule>
  </conditionalFormatting>
  <conditionalFormatting sqref="G5:N5 E5 N6">
    <cfRule type="colorScale" priority="49799">
      <colorScale>
        <cfvo type="min"/>
        <cfvo type="max"/>
        <color rgb="FFFCFCFF"/>
        <color rgb="FF63BE7B"/>
      </colorScale>
    </cfRule>
    <cfRule type="colorScale" priority="49800">
      <colorScale>
        <cfvo type="min"/>
        <cfvo type="max"/>
        <color rgb="FFFCFCFF"/>
        <color rgb="FF63BE7B"/>
      </colorScale>
    </cfRule>
    <cfRule type="colorScale" priority="49801">
      <colorScale>
        <cfvo type="min"/>
        <cfvo type="percentile" val="50"/>
        <cfvo type="max"/>
        <color rgb="FFF8696B"/>
        <color rgb="FFFFEB84"/>
        <color rgb="FF63BE7B"/>
      </colorScale>
    </cfRule>
    <cfRule type="colorScale" priority="49802">
      <colorScale>
        <cfvo type="min"/>
        <cfvo type="max"/>
        <color rgb="FFFFEF9C"/>
        <color rgb="FF63BE7B"/>
      </colorScale>
    </cfRule>
  </conditionalFormatting>
  <conditionalFormatting sqref="E8:N8">
    <cfRule type="colorScale" priority="49826">
      <colorScale>
        <cfvo type="min"/>
        <cfvo type="max"/>
        <color rgb="FFFCFCFF"/>
        <color rgb="FF63BE7B"/>
      </colorScale>
    </cfRule>
    <cfRule type="colorScale" priority="49827">
      <colorScale>
        <cfvo type="min"/>
        <cfvo type="max"/>
        <color rgb="FFFCFCFF"/>
        <color rgb="FF63BE7B"/>
      </colorScale>
    </cfRule>
    <cfRule type="colorScale" priority="49828">
      <colorScale>
        <cfvo type="min"/>
        <cfvo type="percentile" val="50"/>
        <cfvo type="max"/>
        <color rgb="FFF8696B"/>
        <color rgb="FFFFEB84"/>
        <color rgb="FF63BE7B"/>
      </colorScale>
    </cfRule>
    <cfRule type="colorScale" priority="49829">
      <colorScale>
        <cfvo type="min"/>
        <cfvo type="max"/>
        <color rgb="FFFFEF9C"/>
        <color rgb="FF63BE7B"/>
      </colorScale>
    </cfRule>
  </conditionalFormatting>
  <conditionalFormatting sqref="E9:N9">
    <cfRule type="colorScale" priority="49834">
      <colorScale>
        <cfvo type="min"/>
        <cfvo type="max"/>
        <color rgb="FFFCFCFF"/>
        <color rgb="FF63BE7B"/>
      </colorScale>
    </cfRule>
    <cfRule type="colorScale" priority="49835">
      <colorScale>
        <cfvo type="min"/>
        <cfvo type="max"/>
        <color rgb="FFFCFCFF"/>
        <color rgb="FF63BE7B"/>
      </colorScale>
    </cfRule>
    <cfRule type="colorScale" priority="49836">
      <colorScale>
        <cfvo type="min"/>
        <cfvo type="max"/>
        <color rgb="FFFCFCFF"/>
        <color rgb="FF63BE7B"/>
      </colorScale>
    </cfRule>
    <cfRule type="colorScale" priority="49837">
      <colorScale>
        <cfvo type="min"/>
        <cfvo type="percentile" val="50"/>
        <cfvo type="max"/>
        <color rgb="FFF8696B"/>
        <color rgb="FFFFEB84"/>
        <color rgb="FF63BE7B"/>
      </colorScale>
    </cfRule>
    <cfRule type="colorScale" priority="49838">
      <colorScale>
        <cfvo type="min"/>
        <cfvo type="max"/>
        <color rgb="FFFCFCFF"/>
        <color rgb="FF63BE7B"/>
      </colorScale>
    </cfRule>
    <cfRule type="colorScale" priority="49839">
      <colorScale>
        <cfvo type="min"/>
        <cfvo type="max"/>
        <color rgb="FFFFEF9C"/>
        <color rgb="FF63BE7B"/>
      </colorScale>
    </cfRule>
  </conditionalFormatting>
  <conditionalFormatting sqref="E10:N10">
    <cfRule type="colorScale" priority="49846">
      <colorScale>
        <cfvo type="min"/>
        <cfvo type="max"/>
        <color rgb="FFFCFCFF"/>
        <color rgb="FF63BE7B"/>
      </colorScale>
    </cfRule>
    <cfRule type="colorScale" priority="49847">
      <colorScale>
        <cfvo type="min"/>
        <cfvo type="max"/>
        <color rgb="FFFCFCFF"/>
        <color rgb="FF63BE7B"/>
      </colorScale>
    </cfRule>
    <cfRule type="colorScale" priority="49848">
      <colorScale>
        <cfvo type="min"/>
        <cfvo type="percentile" val="50"/>
        <cfvo type="max"/>
        <color rgb="FFF8696B"/>
        <color rgb="FFFFEB84"/>
        <color rgb="FF63BE7B"/>
      </colorScale>
    </cfRule>
    <cfRule type="colorScale" priority="49849">
      <colorScale>
        <cfvo type="min"/>
        <cfvo type="max"/>
        <color rgb="FFFFEF9C"/>
        <color rgb="FF63BE7B"/>
      </colorScale>
    </cfRule>
  </conditionalFormatting>
  <conditionalFormatting sqref="E11:N11 N12">
    <cfRule type="colorScale" priority="49854">
      <colorScale>
        <cfvo type="min"/>
        <cfvo type="max"/>
        <color rgb="FFFCFCFF"/>
        <color rgb="FF63BE7B"/>
      </colorScale>
    </cfRule>
    <cfRule type="colorScale" priority="49855">
      <colorScale>
        <cfvo type="min"/>
        <cfvo type="max"/>
        <color rgb="FFFCFCFF"/>
        <color rgb="FF63BE7B"/>
      </colorScale>
    </cfRule>
    <cfRule type="colorScale" priority="49856">
      <colorScale>
        <cfvo type="min"/>
        <cfvo type="max"/>
        <color rgb="FFFCFCFF"/>
        <color rgb="FF63BE7B"/>
      </colorScale>
    </cfRule>
    <cfRule type="colorScale" priority="49857">
      <colorScale>
        <cfvo type="min"/>
        <cfvo type="percentile" val="50"/>
        <cfvo type="max"/>
        <color rgb="FFF8696B"/>
        <color rgb="FFFFEB84"/>
        <color rgb="FF63BE7B"/>
      </colorScale>
    </cfRule>
    <cfRule type="colorScale" priority="49858">
      <colorScale>
        <cfvo type="min"/>
        <cfvo type="max"/>
        <color rgb="FFFCFCFF"/>
        <color rgb="FF63BE7B"/>
      </colorScale>
    </cfRule>
    <cfRule type="colorScale" priority="49859">
      <colorScale>
        <cfvo type="min"/>
        <cfvo type="max"/>
        <color rgb="FFFFEF9C"/>
        <color rgb="FF63BE7B"/>
      </colorScale>
    </cfRule>
  </conditionalFormatting>
  <conditionalFormatting sqref="E12:N12">
    <cfRule type="colorScale" priority="49866">
      <colorScale>
        <cfvo type="min"/>
        <cfvo type="max"/>
        <color rgb="FFFCFCFF"/>
        <color rgb="FF63BE7B"/>
      </colorScale>
    </cfRule>
    <cfRule type="colorScale" priority="49867">
      <colorScale>
        <cfvo type="min"/>
        <cfvo type="max"/>
        <color rgb="FFFCFCFF"/>
        <color rgb="FF63BE7B"/>
      </colorScale>
    </cfRule>
    <cfRule type="colorScale" priority="49868">
      <colorScale>
        <cfvo type="min"/>
        <cfvo type="max"/>
        <color rgb="FFFCFCFF"/>
        <color rgb="FF63BE7B"/>
      </colorScale>
    </cfRule>
    <cfRule type="colorScale" priority="49869">
      <colorScale>
        <cfvo type="min"/>
        <cfvo type="max"/>
        <color rgb="FFFCFCFF"/>
        <color rgb="FF63BE7B"/>
      </colorScale>
    </cfRule>
    <cfRule type="colorScale" priority="49870">
      <colorScale>
        <cfvo type="min"/>
        <cfvo type="percentile" val="50"/>
        <cfvo type="max"/>
        <color rgb="FFF8696B"/>
        <color rgb="FFFFEB84"/>
        <color rgb="FF63BE7B"/>
      </colorScale>
    </cfRule>
    <cfRule type="colorScale" priority="49871">
      <colorScale>
        <cfvo type="min"/>
        <cfvo type="max"/>
        <color rgb="FFFFEF9C"/>
        <color rgb="FF63BE7B"/>
      </colorScale>
    </cfRule>
  </conditionalFormatting>
  <conditionalFormatting sqref="E7:N7">
    <cfRule type="colorScale" priority="49886">
      <colorScale>
        <cfvo type="min"/>
        <cfvo type="max"/>
        <color rgb="FFFCFCFF"/>
        <color rgb="FF63BE7B"/>
      </colorScale>
    </cfRule>
    <cfRule type="colorScale" priority="49887">
      <colorScale>
        <cfvo type="min"/>
        <cfvo type="max"/>
        <color rgb="FFFCFCFF"/>
        <color rgb="FF63BE7B"/>
      </colorScale>
    </cfRule>
    <cfRule type="colorScale" priority="49888">
      <colorScale>
        <cfvo type="min"/>
        <cfvo type="percentile" val="50"/>
        <cfvo type="max"/>
        <color rgb="FFF8696B"/>
        <color rgb="FFFFEB84"/>
        <color rgb="FF63BE7B"/>
      </colorScale>
    </cfRule>
    <cfRule type="colorScale" priority="49889">
      <colorScale>
        <cfvo type="min"/>
        <cfvo type="max"/>
        <color rgb="FFFFEF9C"/>
        <color rgb="FF63BE7B"/>
      </colorScale>
    </cfRule>
  </conditionalFormatting>
  <conditionalFormatting sqref="M5">
    <cfRule type="colorScale" priority="49894">
      <colorScale>
        <cfvo type="min"/>
        <cfvo type="max"/>
        <color rgb="FFFCFCFF"/>
        <color rgb="FF63BE7B"/>
      </colorScale>
    </cfRule>
    <cfRule type="colorScale" priority="49895">
      <colorScale>
        <cfvo type="min"/>
        <cfvo type="max"/>
        <color rgb="FFFCFCFF"/>
        <color rgb="FF63BE7B"/>
      </colorScale>
    </cfRule>
    <cfRule type="colorScale" priority="49896">
      <colorScale>
        <cfvo type="min"/>
        <cfvo type="max"/>
        <color rgb="FFFCFCFF"/>
        <color rgb="FF63BE7B"/>
      </colorScale>
    </cfRule>
  </conditionalFormatting>
  <conditionalFormatting sqref="M6:N6">
    <cfRule type="colorScale" priority="49897">
      <colorScale>
        <cfvo type="min"/>
        <cfvo type="max"/>
        <color rgb="FFFCFCFF"/>
        <color rgb="FF63BE7B"/>
      </colorScale>
    </cfRule>
    <cfRule type="colorScale" priority="49898">
      <colorScale>
        <cfvo type="min"/>
        <cfvo type="max"/>
        <color rgb="FFFCFCFF"/>
        <color rgb="FF63BE7B"/>
      </colorScale>
    </cfRule>
    <cfRule type="colorScale" priority="49899">
      <colorScale>
        <cfvo type="min"/>
        <cfvo type="max"/>
        <color rgb="FFFCFCFF"/>
        <color rgb="FF63BE7B"/>
      </colorScale>
    </cfRule>
    <cfRule type="colorScale" priority="49900">
      <colorScale>
        <cfvo type="min"/>
        <cfvo type="max"/>
        <color rgb="FFFCFCFF"/>
        <color rgb="FF63BE7B"/>
      </colorScale>
    </cfRule>
    <cfRule type="colorScale" priority="49901">
      <colorScale>
        <cfvo type="min"/>
        <cfvo type="percentile" val="50"/>
        <cfvo type="max"/>
        <color rgb="FFF8696B"/>
        <color rgb="FFFCFCFF"/>
        <color rgb="FF63BE7B"/>
      </colorScale>
    </cfRule>
    <cfRule type="colorScale" priority="49902">
      <colorScale>
        <cfvo type="min"/>
        <cfvo type="percentile" val="50"/>
        <cfvo type="max"/>
        <color rgb="FFF8696B"/>
        <color rgb="FFFCFCFF"/>
        <color rgb="FF63BE7B"/>
      </colorScale>
    </cfRule>
    <cfRule type="colorScale" priority="49903">
      <colorScale>
        <cfvo type="min"/>
        <cfvo type="max"/>
        <color rgb="FFFCFCFF"/>
        <color rgb="FF63BE7B"/>
      </colorScale>
    </cfRule>
  </conditionalFormatting>
  <conditionalFormatting sqref="M7:M10">
    <cfRule type="colorScale" priority="49911">
      <colorScale>
        <cfvo type="min"/>
        <cfvo type="max"/>
        <color rgb="FFFCFCFF"/>
        <color rgb="FF63BE7B"/>
      </colorScale>
    </cfRule>
  </conditionalFormatting>
  <conditionalFormatting sqref="E14:N14">
    <cfRule type="colorScale" priority="49916">
      <colorScale>
        <cfvo type="min"/>
        <cfvo type="max"/>
        <color rgb="FFFCFCFF"/>
        <color rgb="FF63BE7B"/>
      </colorScale>
    </cfRule>
    <cfRule type="colorScale" priority="49917">
      <colorScale>
        <cfvo type="min"/>
        <cfvo type="max"/>
        <color rgb="FFFCFCFF"/>
        <color rgb="FF63BE7B"/>
      </colorScale>
    </cfRule>
    <cfRule type="colorScale" priority="49918">
      <colorScale>
        <cfvo type="min"/>
        <cfvo type="percentile" val="50"/>
        <cfvo type="max"/>
        <color rgb="FFF8696B"/>
        <color rgb="FFFFEB84"/>
        <color rgb="FF63BE7B"/>
      </colorScale>
    </cfRule>
    <cfRule type="colorScale" priority="49919">
      <colorScale>
        <cfvo type="min"/>
        <cfvo type="max"/>
        <color rgb="FFFFEF9C"/>
        <color rgb="FF63BE7B"/>
      </colorScale>
    </cfRule>
  </conditionalFormatting>
  <conditionalFormatting sqref="M14">
    <cfRule type="colorScale" priority="49927">
      <colorScale>
        <cfvo type="min"/>
        <cfvo type="max"/>
        <color rgb="FFFCFCFF"/>
        <color rgb="FF63BE7B"/>
      </colorScale>
    </cfRule>
  </conditionalFormatting>
  <conditionalFormatting sqref="M14">
    <cfRule type="colorScale" priority="49928">
      <colorScale>
        <cfvo type="min"/>
        <cfvo type="percentile" val="50"/>
        <cfvo type="max"/>
        <color rgb="FFF8696B"/>
        <color rgb="FFFCFCFF"/>
        <color rgb="FF63BE7B"/>
      </colorScale>
    </cfRule>
    <cfRule type="colorScale" priority="49929">
      <colorScale>
        <cfvo type="min"/>
        <cfvo type="max"/>
        <color rgb="FFFCFCFF"/>
        <color rgb="FF63BE7B"/>
      </colorScale>
    </cfRule>
  </conditionalFormatting>
  <conditionalFormatting sqref="M14">
    <cfRule type="colorScale" priority="49930">
      <colorScale>
        <cfvo type="min"/>
        <cfvo type="max"/>
        <color rgb="FFFCFCFF"/>
        <color rgb="FF63BE7B"/>
      </colorScale>
    </cfRule>
    <cfRule type="colorScale" priority="49931">
      <colorScale>
        <cfvo type="min"/>
        <cfvo type="percentile" val="50"/>
        <cfvo type="max"/>
        <color rgb="FFF8696B"/>
        <color rgb="FFFCFCFF"/>
        <color rgb="FF63BE7B"/>
      </colorScale>
    </cfRule>
  </conditionalFormatting>
  <conditionalFormatting sqref="M7:M12">
    <cfRule type="colorScale" priority="49940">
      <colorScale>
        <cfvo type="min"/>
        <cfvo type="max"/>
        <color rgb="FFFCFCFF"/>
        <color rgb="FF63BE7B"/>
      </colorScale>
    </cfRule>
  </conditionalFormatting>
  <conditionalFormatting sqref="E15:N15">
    <cfRule type="colorScale" priority="49941">
      <colorScale>
        <cfvo type="min"/>
        <cfvo type="max"/>
        <color rgb="FFFCFCFF"/>
        <color rgb="FF63BE7B"/>
      </colorScale>
    </cfRule>
    <cfRule type="colorScale" priority="49942">
      <colorScale>
        <cfvo type="min"/>
        <cfvo type="max"/>
        <color rgb="FFFCFCFF"/>
        <color rgb="FF63BE7B"/>
      </colorScale>
    </cfRule>
    <cfRule type="colorScale" priority="49943">
      <colorScale>
        <cfvo type="min"/>
        <cfvo type="percentile" val="50"/>
        <cfvo type="max"/>
        <color rgb="FFF8696B"/>
        <color rgb="FFFFEB84"/>
        <color rgb="FF63BE7B"/>
      </colorScale>
    </cfRule>
    <cfRule type="colorScale" priority="49944">
      <colorScale>
        <cfvo type="min"/>
        <cfvo type="max"/>
        <color rgb="FFFFEF9C"/>
        <color rgb="FF63BE7B"/>
      </colorScale>
    </cfRule>
  </conditionalFormatting>
  <conditionalFormatting sqref="F15:G15 J15:N15">
    <cfRule type="colorScale" priority="49949">
      <colorScale>
        <cfvo type="min"/>
        <cfvo type="max"/>
        <color rgb="FFFCFCFF"/>
        <color rgb="FF63BE7B"/>
      </colorScale>
    </cfRule>
  </conditionalFormatting>
  <conditionalFormatting sqref="M15">
    <cfRule type="colorScale" priority="49956">
      <colorScale>
        <cfvo type="min"/>
        <cfvo type="max"/>
        <color rgb="FFFCFCFF"/>
        <color rgb="FF63BE7B"/>
      </colorScale>
    </cfRule>
  </conditionalFormatting>
  <conditionalFormatting sqref="M15">
    <cfRule type="colorScale" priority="49957">
      <colorScale>
        <cfvo type="min"/>
        <cfvo type="percentile" val="50"/>
        <cfvo type="max"/>
        <color rgb="FFF8696B"/>
        <color rgb="FFFCFCFF"/>
        <color rgb="FF63BE7B"/>
      </colorScale>
    </cfRule>
    <cfRule type="colorScale" priority="49958">
      <colorScale>
        <cfvo type="min"/>
        <cfvo type="max"/>
        <color rgb="FFFCFCFF"/>
        <color rgb="FF63BE7B"/>
      </colorScale>
    </cfRule>
  </conditionalFormatting>
  <conditionalFormatting sqref="M15">
    <cfRule type="colorScale" priority="49959">
      <colorScale>
        <cfvo type="min"/>
        <cfvo type="max"/>
        <color rgb="FFFCFCFF"/>
        <color rgb="FF63BE7B"/>
      </colorScale>
    </cfRule>
    <cfRule type="colorScale" priority="49960">
      <colorScale>
        <cfvo type="min"/>
        <cfvo type="percentile" val="50"/>
        <cfvo type="max"/>
        <color rgb="FFF8696B"/>
        <color rgb="FFFCFCFF"/>
        <color rgb="FF63BE7B"/>
      </colorScale>
    </cfRule>
  </conditionalFormatting>
  <conditionalFormatting sqref="E2:N2">
    <cfRule type="colorScale" priority="49995">
      <colorScale>
        <cfvo type="min"/>
        <cfvo type="max"/>
        <color rgb="FFFCFCFF"/>
        <color rgb="FF63BE7B"/>
      </colorScale>
    </cfRule>
    <cfRule type="colorScale" priority="49996">
      <colorScale>
        <cfvo type="min"/>
        <cfvo type="max"/>
        <color rgb="FFFCFCFF"/>
        <color rgb="FF63BE7B"/>
      </colorScale>
    </cfRule>
    <cfRule type="colorScale" priority="49997">
      <colorScale>
        <cfvo type="min"/>
        <cfvo type="percentile" val="50"/>
        <cfvo type="max"/>
        <color rgb="FFF8696B"/>
        <color rgb="FFFFEB84"/>
        <color rgb="FF63BE7B"/>
      </colorScale>
    </cfRule>
    <cfRule type="colorScale" priority="49998">
      <colorScale>
        <cfvo type="min"/>
        <cfvo type="max"/>
        <color rgb="FFFFEF9C"/>
        <color rgb="FF63BE7B"/>
      </colorScale>
    </cfRule>
  </conditionalFormatting>
  <conditionalFormatting sqref="M2">
    <cfRule type="colorScale" priority="50007">
      <colorScale>
        <cfvo type="min"/>
        <cfvo type="max"/>
        <color rgb="FFFCFCFF"/>
        <color rgb="FF63BE7B"/>
      </colorScale>
    </cfRule>
    <cfRule type="colorScale" priority="50008">
      <colorScale>
        <cfvo type="min"/>
        <cfvo type="max"/>
        <color rgb="FFFCFCFF"/>
        <color rgb="FF63BE7B"/>
      </colorScale>
    </cfRule>
    <cfRule type="colorScale" priority="50009">
      <colorScale>
        <cfvo type="min"/>
        <cfvo type="max"/>
        <color rgb="FFFCFCFF"/>
        <color rgb="FF63BE7B"/>
      </colorScale>
    </cfRule>
  </conditionalFormatting>
  <conditionalFormatting sqref="M2">
    <cfRule type="colorScale" priority="50010">
      <colorScale>
        <cfvo type="min"/>
        <cfvo type="max"/>
        <color rgb="FFFCFCFF"/>
        <color rgb="FF63BE7B"/>
      </colorScale>
    </cfRule>
  </conditionalFormatting>
  <conditionalFormatting sqref="M2">
    <cfRule type="colorScale" priority="50011">
      <colorScale>
        <cfvo type="min"/>
        <cfvo type="percentile" val="50"/>
        <cfvo type="max"/>
        <color rgb="FFF8696B"/>
        <color rgb="FFFCFCFF"/>
        <color rgb="FF63BE7B"/>
      </colorScale>
    </cfRule>
    <cfRule type="colorScale" priority="50012">
      <colorScale>
        <cfvo type="min"/>
        <cfvo type="max"/>
        <color rgb="FFFCFCFF"/>
        <color rgb="FF63BE7B"/>
      </colorScale>
    </cfRule>
  </conditionalFormatting>
  <conditionalFormatting sqref="M2">
    <cfRule type="colorScale" priority="50013">
      <colorScale>
        <cfvo type="min"/>
        <cfvo type="max"/>
        <color rgb="FFFCFCFF"/>
        <color rgb="FF63BE7B"/>
      </colorScale>
    </cfRule>
    <cfRule type="colorScale" priority="50014">
      <colorScale>
        <cfvo type="min"/>
        <cfvo type="percentile" val="50"/>
        <cfvo type="max"/>
        <color rgb="FFF8696B"/>
        <color rgb="FFFCFCFF"/>
        <color rgb="FF63BE7B"/>
      </colorScale>
    </cfRule>
  </conditionalFormatting>
  <conditionalFormatting sqref="E17:M17">
    <cfRule type="colorScale" priority="50022">
      <colorScale>
        <cfvo type="min"/>
        <cfvo type="max"/>
        <color rgb="FFFCFCFF"/>
        <color rgb="FF63BE7B"/>
      </colorScale>
    </cfRule>
    <cfRule type="colorScale" priority="50023">
      <colorScale>
        <cfvo type="min"/>
        <cfvo type="max"/>
        <color rgb="FFFCFCFF"/>
        <color rgb="FF63BE7B"/>
      </colorScale>
    </cfRule>
    <cfRule type="colorScale" priority="50024">
      <colorScale>
        <cfvo type="min"/>
        <cfvo type="percentile" val="50"/>
        <cfvo type="max"/>
        <color rgb="FFF8696B"/>
        <color rgb="FFFFEB84"/>
        <color rgb="FF63BE7B"/>
      </colorScale>
    </cfRule>
    <cfRule type="colorScale" priority="50025">
      <colorScale>
        <cfvo type="min"/>
        <cfvo type="max"/>
        <color rgb="FFFFEF9C"/>
        <color rgb="FF63BE7B"/>
      </colorScale>
    </cfRule>
  </conditionalFormatting>
  <conditionalFormatting sqref="M17">
    <cfRule type="colorScale" priority="50026">
      <colorScale>
        <cfvo type="min"/>
        <cfvo type="max"/>
        <color rgb="FFFCFCFF"/>
        <color rgb="FF63BE7B"/>
      </colorScale>
    </cfRule>
  </conditionalFormatting>
  <conditionalFormatting sqref="M17">
    <cfRule type="colorScale" priority="50028">
      <colorScale>
        <cfvo type="min"/>
        <cfvo type="percentile" val="50"/>
        <cfvo type="max"/>
        <color rgb="FFF8696B"/>
        <color rgb="FFFCFCFF"/>
        <color rgb="FF63BE7B"/>
      </colorScale>
    </cfRule>
    <cfRule type="colorScale" priority="50029">
      <colorScale>
        <cfvo type="min"/>
        <cfvo type="max"/>
        <color rgb="FFFCFCFF"/>
        <color rgb="FF63BE7B"/>
      </colorScale>
    </cfRule>
    <cfRule type="colorScale" priority="50030">
      <colorScale>
        <cfvo type="min"/>
        <cfvo type="percentile" val="50"/>
        <cfvo type="max"/>
        <color rgb="FFF8696B"/>
        <color rgb="FFFCFCFF"/>
        <color rgb="FF63BE7B"/>
      </colorScale>
    </cfRule>
  </conditionalFormatting>
  <conditionalFormatting sqref="M2:M12 M17 M14:M15">
    <cfRule type="colorScale" priority="1120">
      <colorScale>
        <cfvo type="min"/>
        <cfvo type="max"/>
        <color rgb="FFFCFCFF"/>
        <color rgb="FF63BE7B"/>
      </colorScale>
    </cfRule>
  </conditionalFormatting>
  <conditionalFormatting sqref="M11:M12">
    <cfRule type="colorScale" priority="50067">
      <colorScale>
        <cfvo type="min"/>
        <cfvo type="max"/>
        <color rgb="FFFCFCFF"/>
        <color rgb="FF63BE7B"/>
      </colorScale>
    </cfRule>
  </conditionalFormatting>
  <conditionalFormatting sqref="M7:M12">
    <cfRule type="colorScale" priority="50068">
      <colorScale>
        <cfvo type="min"/>
        <cfvo type="max"/>
        <color rgb="FFFCFCFF"/>
        <color rgb="FF63BE7B"/>
      </colorScale>
    </cfRule>
  </conditionalFormatting>
  <conditionalFormatting sqref="M7:M12">
    <cfRule type="colorScale" priority="50069">
      <colorScale>
        <cfvo type="min"/>
        <cfvo type="max"/>
        <color rgb="FFFCFCFF"/>
        <color rgb="FF63BE7B"/>
      </colorScale>
    </cfRule>
    <cfRule type="colorScale" priority="50070">
      <colorScale>
        <cfvo type="min"/>
        <cfvo type="percentile" val="50"/>
        <cfvo type="max"/>
        <color rgb="FFF8696B"/>
        <color rgb="FFFCFCFF"/>
        <color rgb="FF63BE7B"/>
      </colorScale>
    </cfRule>
    <cfRule type="colorScale" priority="50071">
      <colorScale>
        <cfvo type="min"/>
        <cfvo type="percentile" val="50"/>
        <cfvo type="max"/>
        <color rgb="FFF8696B"/>
        <color rgb="FFFCFCFF"/>
        <color rgb="FF63BE7B"/>
      </colorScale>
    </cfRule>
  </conditionalFormatting>
  <conditionalFormatting sqref="M2:M12 M17 M14:M15">
    <cfRule type="colorScale" priority="50073">
      <colorScale>
        <cfvo type="min"/>
        <cfvo type="max"/>
        <color rgb="FFFCFCFF"/>
        <color rgb="FF63BE7B"/>
      </colorScale>
    </cfRule>
  </conditionalFormatting>
  <conditionalFormatting sqref="M3:M4">
    <cfRule type="colorScale" priority="50074">
      <colorScale>
        <cfvo type="min"/>
        <cfvo type="max"/>
        <color rgb="FFFCFCFF"/>
        <color rgb="FF63BE7B"/>
      </colorScale>
    </cfRule>
  </conditionalFormatting>
  <conditionalFormatting sqref="M3:M5">
    <cfRule type="colorScale" priority="50075">
      <colorScale>
        <cfvo type="min"/>
        <cfvo type="percentile" val="50"/>
        <cfvo type="max"/>
        <color rgb="FFF8696B"/>
        <color rgb="FFFCFCFF"/>
        <color rgb="FF63BE7B"/>
      </colorScale>
    </cfRule>
    <cfRule type="colorScale" priority="50076">
      <colorScale>
        <cfvo type="min"/>
        <cfvo type="max"/>
        <color rgb="FFFCFCFF"/>
        <color rgb="FF63BE7B"/>
      </colorScale>
    </cfRule>
  </conditionalFormatting>
  <conditionalFormatting sqref="M4">
    <cfRule type="colorScale" priority="50079">
      <colorScale>
        <cfvo type="min"/>
        <cfvo type="max"/>
        <color rgb="FFFCFCFF"/>
        <color rgb="FF63BE7B"/>
      </colorScale>
    </cfRule>
  </conditionalFormatting>
  <conditionalFormatting sqref="M3:M5">
    <cfRule type="colorScale" priority="50080">
      <colorScale>
        <cfvo type="min"/>
        <cfvo type="max"/>
        <color rgb="FFFCFCFF"/>
        <color rgb="FF63BE7B"/>
      </colorScale>
    </cfRule>
    <cfRule type="colorScale" priority="50081">
      <colorScale>
        <cfvo type="min"/>
        <cfvo type="percentile" val="50"/>
        <cfvo type="max"/>
        <color rgb="FFF8696B"/>
        <color rgb="FFFCFCFF"/>
        <color rgb="FF63BE7B"/>
      </colorScale>
    </cfRule>
  </conditionalFormatting>
  <conditionalFormatting sqref="M3:M6">
    <cfRule type="colorScale" priority="50082">
      <colorScale>
        <cfvo type="min"/>
        <cfvo type="max"/>
        <color rgb="FFFCFCFF"/>
        <color rgb="FF63BE7B"/>
      </colorScale>
    </cfRule>
  </conditionalFormatting>
  <conditionalFormatting sqref="M3:M12">
    <cfRule type="colorScale" priority="50083">
      <colorScale>
        <cfvo type="min"/>
        <cfvo type="percentile" val="50"/>
        <cfvo type="max"/>
        <color rgb="FFF8696B"/>
        <color rgb="FFFCFCFF"/>
        <color rgb="FF63BE7B"/>
      </colorScale>
    </cfRule>
    <cfRule type="colorScale" priority="50084">
      <colorScale>
        <cfvo type="min"/>
        <cfvo type="max"/>
        <color rgb="FFFCFCFF"/>
        <color rgb="FF63BE7B"/>
      </colorScale>
    </cfRule>
  </conditionalFormatting>
  <conditionalFormatting sqref="M3:M12 M14">
    <cfRule type="colorScale" priority="50085">
      <colorScale>
        <cfvo type="min"/>
        <cfvo type="max"/>
        <color rgb="FFFCFCFF"/>
        <color rgb="FF63BE7B"/>
      </colorScale>
    </cfRule>
    <cfRule type="colorScale" priority="50086">
      <colorScale>
        <cfvo type="min"/>
        <cfvo type="percentile" val="50"/>
        <cfvo type="max"/>
        <color rgb="FFF8696B"/>
        <color rgb="FFFCFCFF"/>
        <color rgb="FF63BE7B"/>
      </colorScale>
    </cfRule>
  </conditionalFormatting>
  <conditionalFormatting sqref="M5:M12 M14">
    <cfRule type="colorScale" priority="50087">
      <colorScale>
        <cfvo type="min"/>
        <cfvo type="max"/>
        <color rgb="FFFCFCFF"/>
        <color rgb="FF63BE7B"/>
      </colorScale>
    </cfRule>
  </conditionalFormatting>
  <conditionalFormatting sqref="M3:M12 M14:M15">
    <cfRule type="colorScale" priority="50088">
      <colorScale>
        <cfvo type="min"/>
        <cfvo type="max"/>
        <color rgb="FFFCFCFF"/>
        <color rgb="FF63BE7B"/>
      </colorScale>
    </cfRule>
  </conditionalFormatting>
  <conditionalFormatting sqref="M2:M12 M14:M15">
    <cfRule type="colorScale" priority="50089">
      <colorScale>
        <cfvo type="min"/>
        <cfvo type="max"/>
        <color rgb="FFFCFCFF"/>
        <color rgb="FF63BE7B"/>
      </colorScale>
    </cfRule>
  </conditionalFormatting>
  <conditionalFormatting sqref="E2:E12 E17 E14:E15">
    <cfRule type="colorScale" priority="1129">
      <colorScale>
        <cfvo type="min"/>
        <cfvo type="max"/>
        <color rgb="FFFCFCFF"/>
        <color rgb="FF63BE7B"/>
      </colorScale>
    </cfRule>
  </conditionalFormatting>
  <conditionalFormatting sqref="F2:F12 F17 F14:F15">
    <cfRule type="colorScale" priority="1128">
      <colorScale>
        <cfvo type="min"/>
        <cfvo type="max"/>
        <color rgb="FFFCFCFF"/>
        <color rgb="FF63BE7B"/>
      </colorScale>
    </cfRule>
  </conditionalFormatting>
  <conditionalFormatting sqref="H2:H12 H17 H14:H15">
    <cfRule type="colorScale" priority="1126">
      <colorScale>
        <cfvo type="min"/>
        <cfvo type="max"/>
        <color rgb="FFFCFCFF"/>
        <color rgb="FF63BE7B"/>
      </colorScale>
    </cfRule>
  </conditionalFormatting>
  <conditionalFormatting sqref="I2:I12 I17 I14:I15">
    <cfRule type="colorScale" priority="1125">
      <colorScale>
        <cfvo type="min"/>
        <cfvo type="max"/>
        <color rgb="FFFCFCFF"/>
        <color rgb="FF63BE7B"/>
      </colorScale>
    </cfRule>
  </conditionalFormatting>
  <conditionalFormatting sqref="K2:K12 K17 K14:K15">
    <cfRule type="colorScale" priority="1123">
      <colorScale>
        <cfvo type="min"/>
        <cfvo type="max"/>
        <color rgb="FFFCFCFF"/>
        <color rgb="FF63BE7B"/>
      </colorScale>
    </cfRule>
  </conditionalFormatting>
  <conditionalFormatting sqref="L2:L12 L17 L14:L15">
    <cfRule type="colorScale" priority="1122">
      <colorScale>
        <cfvo type="min"/>
        <cfvo type="max"/>
        <color rgb="FFFCFCFF"/>
        <color rgb="FF63BE7B"/>
      </colorScale>
    </cfRule>
  </conditionalFormatting>
  <conditionalFormatting sqref="D18">
    <cfRule type="colorScale" priority="1023">
      <colorScale>
        <cfvo type="min"/>
        <cfvo type="percentile" val="50"/>
        <cfvo type="max"/>
        <color rgb="FFF8696B"/>
        <color rgb="FFFCFCFF"/>
        <color rgb="FF63BE7B"/>
      </colorScale>
    </cfRule>
  </conditionalFormatting>
  <conditionalFormatting sqref="D18">
    <cfRule type="colorScale" priority="1024">
      <colorScale>
        <cfvo type="min"/>
        <cfvo type="percentile" val="50"/>
        <cfvo type="max"/>
        <color rgb="FFF8696B"/>
        <color rgb="FFFCFCFF"/>
        <color rgb="FF63BE7B"/>
      </colorScale>
    </cfRule>
  </conditionalFormatting>
  <conditionalFormatting sqref="E18">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fRule type="colorScale" priority="1027">
      <colorScale>
        <cfvo type="min"/>
        <cfvo type="percentile" val="50"/>
        <cfvo type="max"/>
        <color rgb="FFF8696B"/>
        <color rgb="FFFCFCFF"/>
        <color rgb="FF63BE7B"/>
      </colorScale>
    </cfRule>
  </conditionalFormatting>
  <conditionalFormatting sqref="E18">
    <cfRule type="colorScale" priority="1028">
      <colorScale>
        <cfvo type="min"/>
        <cfvo type="max"/>
        <color rgb="FFFCFCFF"/>
        <color rgb="FF63BE7B"/>
      </colorScale>
    </cfRule>
    <cfRule type="colorScale" priority="1029">
      <colorScale>
        <cfvo type="min"/>
        <cfvo type="max"/>
        <color rgb="FFFCFCFF"/>
        <color rgb="FF63BE7B"/>
      </colorScale>
    </cfRule>
    <cfRule type="colorScale" priority="1030">
      <colorScale>
        <cfvo type="min"/>
        <cfvo type="max"/>
        <color rgb="FFFCFCFF"/>
        <color rgb="FF63BE7B"/>
      </colorScale>
    </cfRule>
  </conditionalFormatting>
  <conditionalFormatting sqref="E18:M18">
    <cfRule type="colorScale" priority="1002">
      <colorScale>
        <cfvo type="min"/>
        <cfvo type="max"/>
        <color rgb="FFFCFCFF"/>
        <color rgb="FF63BE7B"/>
      </colorScale>
    </cfRule>
    <cfRule type="colorScale" priority="1003">
      <colorScale>
        <cfvo type="min"/>
        <cfvo type="max"/>
        <color rgb="FFFCFCFF"/>
        <color rgb="FF63BE7B"/>
      </colorScale>
    </cfRule>
    <cfRule type="colorScale" priority="1004">
      <colorScale>
        <cfvo type="min"/>
        <cfvo type="percentile" val="50"/>
        <cfvo type="max"/>
        <color rgb="FFF8696B"/>
        <color rgb="FFFFEB84"/>
        <color rgb="FF63BE7B"/>
      </colorScale>
    </cfRule>
    <cfRule type="colorScale" priority="1005">
      <colorScale>
        <cfvo type="min"/>
        <cfvo type="max"/>
        <color rgb="FFFFEF9C"/>
        <color rgb="FF63BE7B"/>
      </colorScale>
    </cfRule>
  </conditionalFormatting>
  <conditionalFormatting sqref="F18">
    <cfRule type="colorScale" priority="1031">
      <colorScale>
        <cfvo type="min"/>
        <cfvo type="max"/>
        <color rgb="FFFCFCFF"/>
        <color rgb="FF63BE7B"/>
      </colorScale>
    </cfRule>
    <cfRule type="colorScale" priority="1032">
      <colorScale>
        <cfvo type="min"/>
        <cfvo type="percentile" val="50"/>
        <cfvo type="max"/>
        <color rgb="FFF8696B"/>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onditionalFormatting>
  <conditionalFormatting sqref="F18">
    <cfRule type="colorScale" priority="1035">
      <colorScale>
        <cfvo type="min"/>
        <cfvo type="max"/>
        <color rgb="FFFCFCFF"/>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onditionalFormatting>
  <conditionalFormatting sqref="G18">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fRule type="colorScale" priority="1040">
      <colorScale>
        <cfvo type="min"/>
        <cfvo type="percentile" val="50"/>
        <cfvo type="max"/>
        <color rgb="FFF8696B"/>
        <color rgb="FFFCFCFF"/>
        <color rgb="FF63BE7B"/>
      </colorScale>
    </cfRule>
  </conditionalFormatting>
  <conditionalFormatting sqref="G18">
    <cfRule type="colorScale" priority="1041">
      <colorScale>
        <cfvo type="min"/>
        <cfvo type="max"/>
        <color rgb="FFFCFCFF"/>
        <color rgb="FF63BE7B"/>
      </colorScale>
    </cfRule>
    <cfRule type="colorScale" priority="1042">
      <colorScale>
        <cfvo type="min"/>
        <cfvo type="max"/>
        <color rgb="FFFCFCFF"/>
        <color rgb="FF63BE7B"/>
      </colorScale>
    </cfRule>
    <cfRule type="colorScale" priority="1043">
      <colorScale>
        <cfvo type="min"/>
        <cfvo type="max"/>
        <color rgb="FFFCFCFF"/>
        <color rgb="FF63BE7B"/>
      </colorScale>
    </cfRule>
  </conditionalFormatting>
  <conditionalFormatting sqref="H18">
    <cfRule type="colorScale" priority="1022">
      <colorScale>
        <cfvo type="min"/>
        <cfvo type="percentile" val="50"/>
        <cfvo type="max"/>
        <color rgb="FFF8696B"/>
        <color rgb="FFFCFCFF"/>
        <color rgb="FF5A8AC6"/>
      </colorScale>
    </cfRule>
  </conditionalFormatting>
  <conditionalFormatting sqref="H18">
    <cfRule type="colorScale" priority="1044">
      <colorScale>
        <cfvo type="min"/>
        <cfvo type="percentile" val="50"/>
        <cfvo type="max"/>
        <color rgb="FFF8696B"/>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onditionalFormatting>
  <conditionalFormatting sqref="H18">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fRule type="colorScale" priority="1051">
      <colorScale>
        <cfvo type="min"/>
        <cfvo type="percentile" val="50"/>
        <cfvo type="max"/>
        <color rgb="FFF8696B"/>
        <color rgb="FFFCFCFF"/>
        <color rgb="FF63BE7B"/>
      </colorScale>
    </cfRule>
  </conditionalFormatting>
  <conditionalFormatting sqref="I18">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onditionalFormatting>
  <conditionalFormatting sqref="I18:J18">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onditionalFormatting>
  <conditionalFormatting sqref="I18:J18">
    <cfRule type="colorScale" priority="1055">
      <colorScale>
        <cfvo type="min"/>
        <cfvo type="percentile" val="50"/>
        <cfvo type="max"/>
        <color rgb="FFF8696B"/>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percentile" val="50"/>
        <cfvo type="max"/>
        <color rgb="FFF8696B"/>
        <color rgb="FFFCFCFF"/>
        <color rgb="FF5A8AC6"/>
      </colorScale>
    </cfRule>
    <cfRule type="colorScale" priority="1059">
      <colorScale>
        <cfvo type="min"/>
        <cfvo type="percentile" val="50"/>
        <cfvo type="max"/>
        <color rgb="FFF8696B"/>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onditionalFormatting>
  <conditionalFormatting sqref="J18">
    <cfRule type="colorScale" priority="1076">
      <colorScale>
        <cfvo type="min"/>
        <cfvo type="percentile" val="50"/>
        <cfvo type="max"/>
        <color rgb="FFF8696B"/>
        <color rgb="FFFCFCFF"/>
        <color rgb="FF63BE7B"/>
      </colorScale>
    </cfRule>
  </conditionalFormatting>
  <conditionalFormatting sqref="J18">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K18">
    <cfRule type="colorScale" priority="1066">
      <colorScale>
        <cfvo type="min"/>
        <cfvo type="percentile" val="50"/>
        <cfvo type="max"/>
        <color rgb="FFF8696B"/>
        <color rgb="FFFCFCFF"/>
        <color rgb="FF63BE7B"/>
      </colorScale>
    </cfRule>
  </conditionalFormatting>
  <conditionalFormatting sqref="K18:L18">
    <cfRule type="colorScale" priority="1006">
      <colorScale>
        <cfvo type="min"/>
        <cfvo type="max"/>
        <color rgb="FFFCFCFF"/>
        <color rgb="FF63BE7B"/>
      </colorScale>
    </cfRule>
    <cfRule type="colorScale" priority="1007">
      <colorScale>
        <cfvo type="min"/>
        <cfvo type="max"/>
        <color rgb="FFFCFCFF"/>
        <color rgb="FF63BE7B"/>
      </colorScale>
    </cfRule>
    <cfRule type="colorScale" priority="1008">
      <colorScale>
        <cfvo type="min"/>
        <cfvo type="max"/>
        <color rgb="FFFCFCFF"/>
        <color rgb="FF63BE7B"/>
      </colorScale>
    </cfRule>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L18">
    <cfRule type="colorScale" priority="1067">
      <colorScale>
        <cfvo type="min"/>
        <cfvo type="percentile" val="50"/>
        <cfvo type="max"/>
        <color rgb="FFF8696B"/>
        <color rgb="FFFCFCFF"/>
        <color rgb="FF63BE7B"/>
      </colorScale>
    </cfRule>
  </conditionalFormatting>
  <conditionalFormatting sqref="M18">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onditionalFormatting>
  <conditionalFormatting sqref="M18">
    <cfRule type="colorScale" priority="1071">
      <colorScale>
        <cfvo type="min"/>
        <cfvo type="max"/>
        <color rgb="FFFCFCFF"/>
        <color rgb="FF63BE7B"/>
      </colorScale>
    </cfRule>
    <cfRule type="colorScale" priority="1072">
      <colorScale>
        <cfvo type="min"/>
        <cfvo type="max"/>
        <color rgb="FFFCFCFF"/>
        <color rgb="FF63BE7B"/>
      </colorScale>
    </cfRule>
    <cfRule type="colorScale" priority="1073">
      <colorScale>
        <cfvo type="min"/>
        <cfvo type="max"/>
        <color rgb="FFFCFCFF"/>
        <color rgb="FF63BE7B"/>
      </colorScale>
    </cfRule>
  </conditionalFormatting>
  <conditionalFormatting sqref="N18">
    <cfRule type="colorScale" priority="962">
      <colorScale>
        <cfvo type="min"/>
        <cfvo type="max"/>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FEB84"/>
        <color rgb="FF63BE7B"/>
      </colorScale>
    </cfRule>
    <cfRule type="colorScale" priority="965">
      <colorScale>
        <cfvo type="min"/>
        <cfvo type="max"/>
        <color rgb="FFFFEF9C"/>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68">
      <colorScale>
        <cfvo type="min"/>
        <cfvo type="percentile" val="50"/>
        <cfvo type="max"/>
        <color rgb="FFF8696B"/>
        <color rgb="FFFCFCFF"/>
        <color rgb="FF63BE7B"/>
      </colorScale>
    </cfRule>
    <cfRule type="colorScale" priority="969">
      <colorScale>
        <cfvo type="min"/>
        <cfvo type="percentile" val="50"/>
        <cfvo type="max"/>
        <color rgb="FFF8696B"/>
        <color rgb="FFFCFCFF"/>
        <color rgb="FF5A8AC6"/>
      </colorScale>
    </cfRule>
    <cfRule type="colorScale" priority="970">
      <colorScale>
        <cfvo type="min"/>
        <cfvo type="percentile" val="50"/>
        <cfvo type="max"/>
        <color rgb="FFF8696B"/>
        <color rgb="FFFCFCFF"/>
        <color rgb="FF63BE7B"/>
      </colorScale>
    </cfRule>
    <cfRule type="colorScale" priority="971">
      <colorScale>
        <cfvo type="min"/>
        <cfvo type="percentile" val="50"/>
        <cfvo type="max"/>
        <color rgb="FFF8696B"/>
        <color rgb="FFFCFCFF"/>
        <color rgb="FF63BE7B"/>
      </colorScale>
    </cfRule>
    <cfRule type="colorScale" priority="972">
      <colorScale>
        <cfvo type="min"/>
        <cfvo type="max"/>
        <color rgb="FFFCFCFF"/>
        <color rgb="FF63BE7B"/>
      </colorScale>
    </cfRule>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fRule type="colorScale" priority="975">
      <colorScale>
        <cfvo type="min"/>
        <cfvo type="max"/>
        <color rgb="FFFCFCFF"/>
        <color rgb="FF63BE7B"/>
      </colorScale>
    </cfRule>
    <cfRule type="colorScale" priority="976">
      <colorScale>
        <cfvo type="min"/>
        <cfvo type="percentile" val="50"/>
        <cfvo type="max"/>
        <color rgb="FFF8696B"/>
        <color rgb="FFFFEB84"/>
        <color rgb="FF63BE7B"/>
      </colorScale>
    </cfRule>
    <cfRule type="colorScale" priority="977">
      <colorScale>
        <cfvo type="min"/>
        <cfvo type="max"/>
        <color rgb="FFFFEF9C"/>
        <color rgb="FF63BE7B"/>
      </colorScale>
    </cfRule>
    <cfRule type="colorScale" priority="978">
      <colorScale>
        <cfvo type="min"/>
        <cfvo type="max"/>
        <color rgb="FFFCFCFF"/>
        <color rgb="FF63BE7B"/>
      </colorScale>
    </cfRule>
    <cfRule type="colorScale" priority="979">
      <colorScale>
        <cfvo type="min"/>
        <cfvo type="max"/>
        <color rgb="FFFCFCFF"/>
        <color rgb="FF63BE7B"/>
      </colorScale>
    </cfRule>
    <cfRule type="colorScale" priority="980">
      <colorScale>
        <cfvo type="min"/>
        <cfvo type="percentile" val="50"/>
        <cfvo type="max"/>
        <color rgb="FFF8696B"/>
        <color rgb="FFFFEB84"/>
        <color rgb="FF63BE7B"/>
      </colorScale>
    </cfRule>
    <cfRule type="colorScale" priority="981">
      <colorScale>
        <cfvo type="min"/>
        <cfvo type="max"/>
        <color rgb="FFFFEF9C"/>
        <color rgb="FF63BE7B"/>
      </colorScale>
    </cfRule>
    <cfRule type="colorScale" priority="982">
      <colorScale>
        <cfvo type="min"/>
        <cfvo type="max"/>
        <color rgb="FFFCFCFF"/>
        <color rgb="FF63BE7B"/>
      </colorScale>
    </cfRule>
    <cfRule type="colorScale" priority="983">
      <colorScale>
        <cfvo type="min"/>
        <cfvo type="max"/>
        <color rgb="FFFCFCFF"/>
        <color rgb="FF63BE7B"/>
      </colorScale>
    </cfRule>
    <cfRule type="colorScale" priority="984">
      <colorScale>
        <cfvo type="min"/>
        <cfvo type="percentile" val="50"/>
        <cfvo type="max"/>
        <color rgb="FFF8696B"/>
        <color rgb="FFFFEB84"/>
        <color rgb="FF63BE7B"/>
      </colorScale>
    </cfRule>
    <cfRule type="colorScale" priority="985">
      <colorScale>
        <cfvo type="min"/>
        <cfvo type="max"/>
        <color rgb="FFFFEF9C"/>
        <color rgb="FF63BE7B"/>
      </colorScale>
    </cfRule>
    <cfRule type="colorScale" priority="986">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percentile" val="50"/>
        <cfvo type="max"/>
        <color rgb="FFF8696B"/>
        <color rgb="FFFCFCFF"/>
        <color rgb="FF63BE7B"/>
      </colorScale>
    </cfRule>
    <cfRule type="colorScale" priority="989">
      <colorScale>
        <cfvo type="min"/>
        <cfvo type="percentile" val="50"/>
        <cfvo type="max"/>
        <color rgb="FFF8696B"/>
        <color rgb="FFFCFCFF"/>
        <color rgb="FF5A8AC6"/>
      </colorScale>
    </cfRule>
    <cfRule type="colorScale" priority="990">
      <colorScale>
        <cfvo type="min"/>
        <cfvo type="percentile" val="50"/>
        <cfvo type="max"/>
        <color rgb="FFF8696B"/>
        <color rgb="FFFCFCFF"/>
        <color rgb="FF63BE7B"/>
      </colorScale>
    </cfRule>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fRule type="colorScale" priority="995">
      <colorScale>
        <cfvo type="min"/>
        <cfvo type="max"/>
        <color rgb="FFFCFCFF"/>
        <color rgb="FF63BE7B"/>
      </colorScale>
    </cfRule>
    <cfRule type="colorScale" priority="996">
      <colorScale>
        <cfvo type="min"/>
        <cfvo type="percentile" val="50"/>
        <cfvo type="max"/>
        <color rgb="FFF8696B"/>
        <color rgb="FFFCFCFF"/>
        <color rgb="FF63BE7B"/>
      </colorScale>
    </cfRule>
    <cfRule type="colorScale" priority="997">
      <colorScale>
        <cfvo type="min"/>
        <cfvo type="max"/>
        <color rgb="FFFCFCFF"/>
        <color rgb="FF63BE7B"/>
      </colorScale>
    </cfRule>
    <cfRule type="colorScale" priority="998">
      <colorScale>
        <cfvo type="min"/>
        <cfvo type="max"/>
        <color rgb="FFFCFCFF"/>
        <color rgb="FF63BE7B"/>
      </colorScale>
    </cfRule>
    <cfRule type="colorScale" priority="999">
      <colorScale>
        <cfvo type="min"/>
        <cfvo type="max"/>
        <color rgb="FFFCFCFF"/>
        <color rgb="FF63BE7B"/>
      </colorScale>
    </cfRule>
    <cfRule type="colorScale" priority="1000">
      <colorScale>
        <cfvo type="min"/>
        <cfvo type="percentile" val="50"/>
        <cfvo type="max"/>
        <color rgb="FFF8696B"/>
        <color rgb="FFFFEB84"/>
        <color rgb="FF63BE7B"/>
      </colorScale>
    </cfRule>
    <cfRule type="colorScale" priority="1001">
      <colorScale>
        <cfvo type="min"/>
        <cfvo type="max"/>
        <color rgb="FFFFEF9C"/>
        <color rgb="FF63BE7B"/>
      </colorScale>
    </cfRule>
  </conditionalFormatting>
  <conditionalFormatting sqref="O18">
    <cfRule type="colorScale" priority="1077">
      <colorScale>
        <cfvo type="min"/>
        <cfvo type="percentile" val="50"/>
        <cfvo type="max"/>
        <color rgb="FF63BE7B"/>
        <color rgb="FFFCFCFF"/>
        <color rgb="FFF8696B"/>
      </colorScale>
    </cfRule>
  </conditionalFormatting>
  <conditionalFormatting sqref="O18">
    <cfRule type="colorScale" priority="1078">
      <colorScale>
        <cfvo type="min"/>
        <cfvo type="percentile" val="50"/>
        <cfvo type="max"/>
        <color rgb="FF63BE7B"/>
        <color rgb="FFFCFCFF"/>
        <color rgb="FFF8696B"/>
      </colorScale>
    </cfRule>
    <cfRule type="colorScale" priority="1079">
      <colorScale>
        <cfvo type="min"/>
        <cfvo type="percentile" val="50"/>
        <cfvo type="max"/>
        <color rgb="FF63BE7B"/>
        <color rgb="FFFCFCFF"/>
        <color rgb="FFF8696B"/>
      </colorScale>
    </cfRule>
    <cfRule type="colorScale" priority="1080">
      <colorScale>
        <cfvo type="min"/>
        <cfvo type="percentile" val="50"/>
        <cfvo type="max"/>
        <color rgb="FF63BE7B"/>
        <color rgb="FFFCFCFF"/>
        <color rgb="FFF8696B"/>
      </colorScale>
    </cfRule>
    <cfRule type="colorScale" priority="1081">
      <colorScale>
        <cfvo type="min"/>
        <cfvo type="percentile" val="50"/>
        <cfvo type="max"/>
        <color rgb="FF63BE7B"/>
        <color rgb="FFFCFCFF"/>
        <color rgb="FFF8696B"/>
      </colorScale>
    </cfRule>
  </conditionalFormatting>
  <conditionalFormatting sqref="P18">
    <cfRule type="colorScale" priority="1082">
      <colorScale>
        <cfvo type="min"/>
        <cfvo type="percentile" val="50"/>
        <cfvo type="max"/>
        <color rgb="FF63BE7B"/>
        <color rgb="FFFCFCFF"/>
        <color rgb="FFF8696B"/>
      </colorScale>
    </cfRule>
  </conditionalFormatting>
  <conditionalFormatting sqref="P18">
    <cfRule type="colorScale" priority="1083">
      <colorScale>
        <cfvo type="min"/>
        <cfvo type="percentile" val="50"/>
        <cfvo type="max"/>
        <color rgb="FF63BE7B"/>
        <color rgb="FFFCFCFF"/>
        <color rgb="FFF8696B"/>
      </colorScale>
    </cfRule>
    <cfRule type="colorScale" priority="1084">
      <colorScale>
        <cfvo type="min"/>
        <cfvo type="percentile" val="50"/>
        <cfvo type="max"/>
        <color rgb="FF63BE7B"/>
        <color rgb="FFFCFCFF"/>
        <color rgb="FFF8696B"/>
      </colorScale>
    </cfRule>
    <cfRule type="colorScale" priority="1085">
      <colorScale>
        <cfvo type="min"/>
        <cfvo type="max"/>
        <color rgb="FFFCFCFF"/>
        <color rgb="FFF8696B"/>
      </colorScale>
    </cfRule>
  </conditionalFormatting>
  <conditionalFormatting sqref="Q18">
    <cfRule type="colorScale" priority="1086">
      <colorScale>
        <cfvo type="min"/>
        <cfvo type="percentile" val="50"/>
        <cfvo type="max"/>
        <color rgb="FFF8696B"/>
        <color rgb="FFFCFCFF"/>
        <color rgb="FF63BE7B"/>
      </colorScale>
    </cfRule>
  </conditionalFormatting>
  <conditionalFormatting sqref="Q18">
    <cfRule type="colorScale" priority="1087">
      <colorScale>
        <cfvo type="min"/>
        <cfvo type="percentile" val="50"/>
        <cfvo type="max"/>
        <color rgb="FFF8696B"/>
        <color rgb="FFFCFCFF"/>
        <color rgb="FF63BE7B"/>
      </colorScale>
    </cfRule>
    <cfRule type="colorScale" priority="1088">
      <colorScale>
        <cfvo type="min"/>
        <cfvo type="max"/>
        <color rgb="FFFFEF9C"/>
        <color rgb="FF63BE7B"/>
      </colorScale>
    </cfRule>
    <cfRule type="colorScale" priority="1089">
      <colorScale>
        <cfvo type="min"/>
        <cfvo type="max"/>
        <color rgb="FFFFEF9C"/>
        <color rgb="FF63BE7B"/>
      </colorScale>
    </cfRule>
    <cfRule type="colorScale" priority="1090">
      <colorScale>
        <cfvo type="min"/>
        <cfvo type="max"/>
        <color rgb="FFFFEF9C"/>
        <color rgb="FF63BE7B"/>
      </colorScale>
    </cfRule>
    <cfRule type="colorScale" priority="1091">
      <colorScale>
        <cfvo type="min"/>
        <cfvo type="max"/>
        <color rgb="FFFCFCFF"/>
        <color rgb="FF63BE7B"/>
      </colorScale>
    </cfRule>
    <cfRule type="colorScale" priority="1092">
      <colorScale>
        <cfvo type="min"/>
        <cfvo type="max"/>
        <color rgb="FFFCFCFF"/>
        <color rgb="FF63BE7B"/>
      </colorScale>
    </cfRule>
    <cfRule type="colorScale" priority="1093">
      <colorScale>
        <cfvo type="min"/>
        <cfvo type="percentile" val="50"/>
        <cfvo type="max"/>
        <color rgb="FFF8696B"/>
        <color rgb="FFFCFCFF"/>
        <color rgb="FF63BE7B"/>
      </colorScale>
    </cfRule>
  </conditionalFormatting>
  <conditionalFormatting sqref="Q18:U18 W18">
    <cfRule type="colorScale" priority="1009">
      <colorScale>
        <cfvo type="min"/>
        <cfvo type="max"/>
        <color rgb="FFFFEF9C"/>
        <color rgb="FF63BE7B"/>
      </colorScale>
    </cfRule>
  </conditionalFormatting>
  <conditionalFormatting sqref="R18:S18">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fRule type="colorScale" priority="1012">
      <colorScale>
        <cfvo type="min"/>
        <cfvo type="max"/>
        <color rgb="FFFFEF9C"/>
        <color rgb="FF63BE7B"/>
      </colorScale>
    </cfRule>
    <cfRule type="colorScale" priority="1013">
      <colorScale>
        <cfvo type="min"/>
        <cfvo type="max"/>
        <color rgb="FFFFEF9C"/>
        <color rgb="FF63BE7B"/>
      </colorScale>
    </cfRule>
    <cfRule type="colorScale" priority="1014">
      <colorScale>
        <cfvo type="min"/>
        <cfvo type="max"/>
        <color rgb="FFFCFCFF"/>
        <color rgb="FF63BE7B"/>
      </colorScale>
    </cfRule>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onditionalFormatting>
  <conditionalFormatting sqref="T18">
    <cfRule type="colorScale" priority="1094">
      <colorScale>
        <cfvo type="min"/>
        <cfvo type="percentile" val="50"/>
        <cfvo type="max"/>
        <color rgb="FFF8696B"/>
        <color rgb="FFFCFCFF"/>
        <color rgb="FF63BE7B"/>
      </colorScale>
    </cfRule>
    <cfRule type="colorScale" priority="1095">
      <colorScale>
        <cfvo type="min"/>
        <cfvo type="max"/>
        <color rgb="FFFCFCFF"/>
        <color rgb="FF63BE7B"/>
      </colorScale>
    </cfRule>
  </conditionalFormatting>
  <conditionalFormatting sqref="T18">
    <cfRule type="colorScale" priority="1096">
      <colorScale>
        <cfvo type="min"/>
        <cfvo type="percentile" val="50"/>
        <cfvo type="max"/>
        <color rgb="FFF8696B"/>
        <color rgb="FFFCFCFF"/>
        <color rgb="FF63BE7B"/>
      </colorScale>
    </cfRule>
    <cfRule type="colorScale" priority="1097">
      <colorScale>
        <cfvo type="min"/>
        <cfvo type="max"/>
        <color rgb="FFFCFCFF"/>
        <color rgb="FF63BE7B"/>
      </colorScale>
    </cfRule>
    <cfRule type="colorScale" priority="1098">
      <colorScale>
        <cfvo type="min"/>
        <cfvo type="max"/>
        <color rgb="FFFFEF9C"/>
        <color rgb="FF63BE7B"/>
      </colorScale>
    </cfRule>
    <cfRule type="colorScale" priority="1099">
      <colorScale>
        <cfvo type="min"/>
        <cfvo type="max"/>
        <color rgb="FFFFEF9C"/>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onditionalFormatting>
  <conditionalFormatting sqref="U18">
    <cfRule type="colorScale" priority="1102">
      <colorScale>
        <cfvo type="min"/>
        <cfvo type="percentile" val="50"/>
        <cfvo type="max"/>
        <color rgb="FFF8696B"/>
        <color rgb="FFFCFCFF"/>
        <color rgb="FF63BE7B"/>
      </colorScale>
    </cfRule>
    <cfRule type="colorScale" priority="1103">
      <colorScale>
        <cfvo type="min"/>
        <cfvo type="max"/>
        <color rgb="FFFCFCFF"/>
        <color rgb="FF63BE7B"/>
      </colorScale>
    </cfRule>
  </conditionalFormatting>
  <conditionalFormatting sqref="W18 U18">
    <cfRule type="colorScale" priority="1015">
      <colorScale>
        <cfvo type="min"/>
        <cfvo type="max"/>
        <color rgb="FFFFEF9C"/>
        <color rgb="FF63BE7B"/>
      </colorScale>
    </cfRule>
    <cfRule type="colorScale" priority="1016">
      <colorScale>
        <cfvo type="min"/>
        <cfvo type="max"/>
        <color rgb="FFFFEF9C"/>
        <color rgb="FF63BE7B"/>
      </colorScale>
    </cfRule>
    <cfRule type="colorScale" priority="1017">
      <colorScale>
        <cfvo type="min"/>
        <cfvo type="max"/>
        <color rgb="FFFFEF9C"/>
        <color rgb="FF63BE7B"/>
      </colorScale>
    </cfRule>
  </conditionalFormatting>
  <conditionalFormatting sqref="U18">
    <cfRule type="colorScale" priority="1104">
      <colorScale>
        <cfvo type="min"/>
        <cfvo type="percentile" val="50"/>
        <cfvo type="max"/>
        <color rgb="FFF8696B"/>
        <color rgb="FFFCFCFF"/>
        <color rgb="FF63BE7B"/>
      </colorScale>
    </cfRule>
    <cfRule type="colorScale" priority="1105">
      <colorScale>
        <cfvo type="min"/>
        <cfvo type="max"/>
        <color rgb="FFFCFCFF"/>
        <color rgb="FF63BE7B"/>
      </colorScale>
    </cfRule>
  </conditionalFormatting>
  <conditionalFormatting sqref="W18">
    <cfRule type="colorScale" priority="1106">
      <colorScale>
        <cfvo type="min"/>
        <cfvo type="percentile" val="50"/>
        <cfvo type="max"/>
        <color rgb="FF63BE7B"/>
        <color rgb="FFFCFCFF"/>
        <color rgb="FFF8696B"/>
      </colorScale>
    </cfRule>
  </conditionalFormatting>
  <conditionalFormatting sqref="W18">
    <cfRule type="colorScale" priority="1107">
      <colorScale>
        <cfvo type="min"/>
        <cfvo type="percentile" val="50"/>
        <cfvo type="max"/>
        <color rgb="FF63BE7B"/>
        <color rgb="FFFCFCFF"/>
        <color rgb="FFF8696B"/>
      </colorScale>
    </cfRule>
    <cfRule type="colorScale" priority="1108">
      <colorScale>
        <cfvo type="min"/>
        <cfvo type="max"/>
        <color rgb="FF63BE7B"/>
        <color rgb="FFFCFCFF"/>
      </colorScale>
    </cfRule>
    <cfRule type="colorScale" priority="1109">
      <colorScale>
        <cfvo type="min"/>
        <cfvo type="percentile" val="50"/>
        <cfvo type="max"/>
        <color rgb="FF63BE7B"/>
        <color rgb="FFFCFCFF"/>
        <color rgb="FFF8696B"/>
      </colorScale>
    </cfRule>
  </conditionalFormatting>
  <conditionalFormatting sqref="N18">
    <cfRule type="colorScale" priority="943">
      <colorScale>
        <cfvo type="min"/>
        <cfvo type="max"/>
        <color rgb="FFFCFCFF"/>
        <color rgb="FF63BE7B"/>
      </colorScale>
    </cfRule>
    <cfRule type="colorScale" priority="944">
      <colorScale>
        <cfvo type="min"/>
        <cfvo type="max"/>
        <color rgb="FFFCFCFF"/>
        <color rgb="FF63BE7B"/>
      </colorScale>
    </cfRule>
    <cfRule type="colorScale" priority="945">
      <colorScale>
        <cfvo type="min"/>
        <cfvo type="percentile" val="50"/>
        <cfvo type="max"/>
        <color rgb="FFF8696B"/>
        <color rgb="FFFFEB84"/>
        <color rgb="FF63BE7B"/>
      </colorScale>
    </cfRule>
    <cfRule type="colorScale" priority="946">
      <colorScale>
        <cfvo type="min"/>
        <cfvo type="max"/>
        <color rgb="FFFFEF9C"/>
        <color rgb="FF63BE7B"/>
      </colorScale>
    </cfRule>
  </conditionalFormatting>
  <conditionalFormatting sqref="V18">
    <cfRule type="colorScale" priority="941">
      <colorScale>
        <cfvo type="min"/>
        <cfvo type="max"/>
        <color rgb="FFFFEF9C"/>
        <color rgb="FF63BE7B"/>
      </colorScale>
    </cfRule>
    <cfRule type="colorScale" priority="942">
      <colorScale>
        <cfvo type="min"/>
        <cfvo type="max"/>
        <color rgb="FFFFEF9C"/>
        <color rgb="FF63BE7B"/>
      </colorScale>
    </cfRule>
  </conditionalFormatting>
  <conditionalFormatting sqref="N18">
    <cfRule type="colorScale" priority="947">
      <colorScale>
        <cfvo type="min"/>
        <cfvo type="max"/>
        <color rgb="FFFCFCFF"/>
        <color rgb="FF63BE7B"/>
      </colorScale>
    </cfRule>
  </conditionalFormatting>
  <conditionalFormatting sqref="N18">
    <cfRule type="colorScale" priority="948">
      <colorScale>
        <cfvo type="min"/>
        <cfvo type="max"/>
        <color rgb="FFFCFCFF"/>
        <color rgb="FF63BE7B"/>
      </colorScale>
    </cfRule>
  </conditionalFormatting>
  <conditionalFormatting sqref="V18">
    <cfRule type="colorScale" priority="949">
      <colorScale>
        <cfvo type="min"/>
        <cfvo type="max"/>
        <color rgb="FFFFEF9C"/>
        <color rgb="FF63BE7B"/>
      </colorScale>
    </cfRule>
    <cfRule type="colorScale" priority="950">
      <colorScale>
        <cfvo type="min"/>
        <cfvo type="percentile" val="50"/>
        <cfvo type="max"/>
        <color rgb="FF63BE7B"/>
        <color rgb="FFFCFCFF"/>
        <color rgb="FFF8696B"/>
      </colorScale>
    </cfRule>
    <cfRule type="colorScale" priority="951">
      <colorScale>
        <cfvo type="min"/>
        <cfvo type="percentile" val="50"/>
        <cfvo type="max"/>
        <color rgb="FF63BE7B"/>
        <color rgb="FFFCFCFF"/>
        <color rgb="FFF8696B"/>
      </colorScale>
    </cfRule>
    <cfRule type="colorScale" priority="952">
      <colorScale>
        <cfvo type="min"/>
        <cfvo type="max"/>
        <color rgb="FF63BE7B"/>
        <color rgb="FFFCFCFF"/>
      </colorScale>
    </cfRule>
    <cfRule type="colorScale" priority="953">
      <colorScale>
        <cfvo type="min"/>
        <cfvo type="percentile" val="50"/>
        <cfvo type="max"/>
        <color rgb="FF63BE7B"/>
        <color rgb="FFFCFCFF"/>
        <color rgb="FFF8696B"/>
      </colorScale>
    </cfRule>
    <cfRule type="colorScale" priority="954">
      <colorScale>
        <cfvo type="min"/>
        <cfvo type="max"/>
        <color rgb="FFFFEF9C"/>
        <color rgb="FF63BE7B"/>
      </colorScale>
    </cfRule>
    <cfRule type="colorScale" priority="955">
      <colorScale>
        <cfvo type="min"/>
        <cfvo type="max"/>
        <color rgb="FFFFEF9C"/>
        <color rgb="FF63BE7B"/>
      </colorScale>
    </cfRule>
    <cfRule type="colorScale" priority="956">
      <colorScale>
        <cfvo type="min"/>
        <cfvo type="max"/>
        <color rgb="FFFFEF9C"/>
        <color rgb="FF63BE7B"/>
      </colorScale>
    </cfRule>
  </conditionalFormatting>
  <conditionalFormatting sqref="V18">
    <cfRule type="colorScale" priority="957">
      <colorScale>
        <cfvo type="min"/>
        <cfvo type="percentile" val="50"/>
        <cfvo type="max"/>
        <color rgb="FF63BE7B"/>
        <color rgb="FFFCFCFF"/>
        <color rgb="FFF8696B"/>
      </colorScale>
    </cfRule>
  </conditionalFormatting>
  <conditionalFormatting sqref="N18">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onditionalFormatting>
  <conditionalFormatting sqref="N18">
    <cfRule type="colorScale" priority="960">
      <colorScale>
        <cfvo type="min"/>
        <cfvo type="max"/>
        <color rgb="FFFCFCFF"/>
        <color rgb="FF63BE7B"/>
      </colorScale>
    </cfRule>
    <cfRule type="colorScale" priority="961">
      <colorScale>
        <cfvo type="min"/>
        <cfvo type="percentile" val="50"/>
        <cfvo type="max"/>
        <color rgb="FFF8696B"/>
        <color rgb="FFFCFCFF"/>
        <color rgb="FF63BE7B"/>
      </colorScale>
    </cfRule>
  </conditionalFormatting>
  <conditionalFormatting sqref="N18">
    <cfRule type="colorScale" priority="926">
      <colorScale>
        <cfvo type="min"/>
        <cfvo type="max"/>
        <color rgb="FFFCFCFF"/>
        <color rgb="FF63BE7B"/>
      </colorScale>
    </cfRule>
  </conditionalFormatting>
  <conditionalFormatting sqref="V18">
    <cfRule type="colorScale" priority="917">
      <colorScale>
        <cfvo type="min"/>
        <cfvo type="percentile" val="50"/>
        <cfvo type="max"/>
        <color rgb="FF63BE7B"/>
        <color rgb="FFFCFCFF"/>
        <color rgb="FFF8696B"/>
      </colorScale>
    </cfRule>
  </conditionalFormatting>
  <conditionalFormatting sqref="N18">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FEB84"/>
        <color rgb="FF63BE7B"/>
      </colorScale>
    </cfRule>
    <cfRule type="colorScale" priority="939">
      <colorScale>
        <cfvo type="min"/>
        <cfvo type="max"/>
        <color rgb="FFFFEF9C"/>
        <color rgb="FF63BE7B"/>
      </colorScale>
    </cfRule>
  </conditionalFormatting>
  <conditionalFormatting sqref="N18">
    <cfRule type="colorScale" priority="940">
      <colorScale>
        <cfvo type="min"/>
        <cfvo type="max"/>
        <color rgb="FFFCFCFF"/>
        <color rgb="FF63BE7B"/>
      </colorScale>
    </cfRule>
  </conditionalFormatting>
  <conditionalFormatting sqref="D18">
    <cfRule type="colorScale" priority="935">
      <colorScale>
        <cfvo type="min"/>
        <cfvo type="percentile" val="50"/>
        <cfvo type="max"/>
        <color rgb="FFF8696B"/>
        <color rgb="FFFCFCFF"/>
        <color rgb="FF63BE7B"/>
      </colorScale>
    </cfRule>
  </conditionalFormatting>
  <conditionalFormatting sqref="E18">
    <cfRule type="colorScale" priority="934">
      <colorScale>
        <cfvo type="min"/>
        <cfvo type="max"/>
        <color rgb="FFFCFCFF"/>
        <color rgb="FF63BE7B"/>
      </colorScale>
    </cfRule>
  </conditionalFormatting>
  <conditionalFormatting sqref="F18">
    <cfRule type="colorScale" priority="933">
      <colorScale>
        <cfvo type="min"/>
        <cfvo type="max"/>
        <color rgb="FFFCFCFF"/>
        <color rgb="FF63BE7B"/>
      </colorScale>
    </cfRule>
  </conditionalFormatting>
  <conditionalFormatting sqref="G18">
    <cfRule type="colorScale" priority="932">
      <colorScale>
        <cfvo type="min"/>
        <cfvo type="max"/>
        <color rgb="FFFCFCFF"/>
        <color rgb="FF63BE7B"/>
      </colorScale>
    </cfRule>
  </conditionalFormatting>
  <conditionalFormatting sqref="H18">
    <cfRule type="colorScale" priority="931">
      <colorScale>
        <cfvo type="min"/>
        <cfvo type="max"/>
        <color rgb="FFFCFCFF"/>
        <color rgb="FF63BE7B"/>
      </colorScale>
    </cfRule>
  </conditionalFormatting>
  <conditionalFormatting sqref="I18">
    <cfRule type="colorScale" priority="930">
      <colorScale>
        <cfvo type="min"/>
        <cfvo type="max"/>
        <color rgb="FFFCFCFF"/>
        <color rgb="FF63BE7B"/>
      </colorScale>
    </cfRule>
  </conditionalFormatting>
  <conditionalFormatting sqref="J18">
    <cfRule type="colorScale" priority="915">
      <colorScale>
        <cfvo type="min"/>
        <cfvo type="max"/>
        <color rgb="FFFCFCFF"/>
        <color rgb="FF63BE7B"/>
      </colorScale>
    </cfRule>
  </conditionalFormatting>
  <conditionalFormatting sqref="K18">
    <cfRule type="colorScale" priority="929">
      <colorScale>
        <cfvo type="min"/>
        <cfvo type="max"/>
        <color rgb="FFFCFCFF"/>
        <color rgb="FF63BE7B"/>
      </colorScale>
    </cfRule>
  </conditionalFormatting>
  <conditionalFormatting sqref="L18">
    <cfRule type="colorScale" priority="928">
      <colorScale>
        <cfvo type="min"/>
        <cfvo type="max"/>
        <color rgb="FFFCFCFF"/>
        <color rgb="FF63BE7B"/>
      </colorScale>
    </cfRule>
  </conditionalFormatting>
  <conditionalFormatting sqref="M18">
    <cfRule type="colorScale" priority="927">
      <colorScale>
        <cfvo type="min"/>
        <cfvo type="max"/>
        <color rgb="FFFCFCFF"/>
        <color rgb="FF63BE7B"/>
      </colorScale>
    </cfRule>
  </conditionalFormatting>
  <conditionalFormatting sqref="O18">
    <cfRule type="colorScale" priority="925">
      <colorScale>
        <cfvo type="min"/>
        <cfvo type="percentile" val="50"/>
        <cfvo type="max"/>
        <color rgb="FF63BE7B"/>
        <color rgb="FFFCFCFF"/>
        <color rgb="FFF8696B"/>
      </colorScale>
    </cfRule>
  </conditionalFormatting>
  <conditionalFormatting sqref="P18">
    <cfRule type="colorScale" priority="924">
      <colorScale>
        <cfvo type="min"/>
        <cfvo type="percentile" val="50"/>
        <cfvo type="max"/>
        <color rgb="FF63BE7B"/>
        <color rgb="FFFCFCFF"/>
        <color rgb="FFF8696B"/>
      </colorScale>
    </cfRule>
  </conditionalFormatting>
  <conditionalFormatting sqref="Q18">
    <cfRule type="colorScale" priority="923">
      <colorScale>
        <cfvo type="min"/>
        <cfvo type="percentile" val="50"/>
        <cfvo type="max"/>
        <color rgb="FFF8696B"/>
        <color rgb="FFFCFCFF"/>
        <color rgb="FF63BE7B"/>
      </colorScale>
    </cfRule>
  </conditionalFormatting>
  <conditionalFormatting sqref="R18">
    <cfRule type="colorScale" priority="922">
      <colorScale>
        <cfvo type="min"/>
        <cfvo type="max"/>
        <color rgb="FFFCFCFF"/>
        <color rgb="FF63BE7B"/>
      </colorScale>
    </cfRule>
  </conditionalFormatting>
  <conditionalFormatting sqref="S18">
    <cfRule type="colorScale" priority="919">
      <colorScale>
        <cfvo type="min"/>
        <cfvo type="percentile" val="50"/>
        <cfvo type="max"/>
        <color rgb="FFF8696B"/>
        <color rgb="FFFCFCFF"/>
        <color rgb="FF63BE7B"/>
      </colorScale>
    </cfRule>
    <cfRule type="colorScale" priority="921">
      <colorScale>
        <cfvo type="min"/>
        <cfvo type="max"/>
        <color rgb="FFFCFCFF"/>
        <color rgb="FF63BE7B"/>
      </colorScale>
    </cfRule>
  </conditionalFormatting>
  <conditionalFormatting sqref="T18">
    <cfRule type="colorScale" priority="920">
      <colorScale>
        <cfvo type="min"/>
        <cfvo type="percentile" val="50"/>
        <cfvo type="max"/>
        <color rgb="FFF8696B"/>
        <color rgb="FFFCFCFF"/>
        <color rgb="FF63BE7B"/>
      </colorScale>
    </cfRule>
  </conditionalFormatting>
  <conditionalFormatting sqref="U18">
    <cfRule type="colorScale" priority="918">
      <colorScale>
        <cfvo type="min"/>
        <cfvo type="percentile" val="50"/>
        <cfvo type="max"/>
        <color rgb="FFF8696B"/>
        <color rgb="FFFCFCFF"/>
        <color rgb="FF63BE7B"/>
      </colorScale>
    </cfRule>
  </conditionalFormatting>
  <conditionalFormatting sqref="W18">
    <cfRule type="colorScale" priority="916">
      <colorScale>
        <cfvo type="min"/>
        <cfvo type="percentile" val="50"/>
        <cfvo type="max"/>
        <color rgb="FF63BE7B"/>
        <color rgb="FFFCFCFF"/>
        <color rgb="FFF8696B"/>
      </colorScale>
    </cfRule>
  </conditionalFormatting>
  <conditionalFormatting sqref="D18">
    <cfRule type="colorScale" priority="914">
      <colorScale>
        <cfvo type="min"/>
        <cfvo type="percentile" val="50"/>
        <cfvo type="max"/>
        <color rgb="FFF8696B"/>
        <color rgb="FFFCFCFF"/>
        <color rgb="FF63BE7B"/>
      </colorScale>
    </cfRule>
  </conditionalFormatting>
  <conditionalFormatting sqref="G18">
    <cfRule type="colorScale" priority="913">
      <colorScale>
        <cfvo type="min"/>
        <cfvo type="max"/>
        <color rgb="FFFCFCFF"/>
        <color rgb="FF63BE7B"/>
      </colorScale>
    </cfRule>
  </conditionalFormatting>
  <conditionalFormatting sqref="J18">
    <cfRule type="colorScale" priority="912">
      <colorScale>
        <cfvo type="min"/>
        <cfvo type="max"/>
        <color rgb="FFFCFCFF"/>
        <color rgb="FF63BE7B"/>
      </colorScale>
    </cfRule>
  </conditionalFormatting>
  <conditionalFormatting sqref="M18">
    <cfRule type="colorScale" priority="911">
      <colorScale>
        <cfvo type="min"/>
        <cfvo type="max"/>
        <color rgb="FFFCFCFF"/>
        <color rgb="FF63BE7B"/>
      </colorScale>
    </cfRule>
  </conditionalFormatting>
  <conditionalFormatting sqref="N18">
    <cfRule type="colorScale" priority="910">
      <colorScale>
        <cfvo type="min"/>
        <cfvo type="max"/>
        <color rgb="FFFCFCFF"/>
        <color rgb="FF63BE7B"/>
      </colorScale>
    </cfRule>
  </conditionalFormatting>
  <conditionalFormatting sqref="O18">
    <cfRule type="colorScale" priority="909">
      <colorScale>
        <cfvo type="min"/>
        <cfvo type="percentile" val="50"/>
        <cfvo type="max"/>
        <color rgb="FF63BE7B"/>
        <color rgb="FFFCFCFF"/>
        <color rgb="FFF8696B"/>
      </colorScale>
    </cfRule>
  </conditionalFormatting>
  <conditionalFormatting sqref="P18">
    <cfRule type="colorScale" priority="908">
      <colorScale>
        <cfvo type="min"/>
        <cfvo type="percentile" val="50"/>
        <cfvo type="max"/>
        <color rgb="FF63BE7B"/>
        <color rgb="FFFCFCFF"/>
        <color rgb="FFF8696B"/>
      </colorScale>
    </cfRule>
  </conditionalFormatting>
  <conditionalFormatting sqref="Q18">
    <cfRule type="colorScale" priority="907">
      <colorScale>
        <cfvo type="min"/>
        <cfvo type="percentile" val="50"/>
        <cfvo type="max"/>
        <color rgb="FFF8696B"/>
        <color rgb="FFFCFCFF"/>
        <color rgb="FF63BE7B"/>
      </colorScale>
    </cfRule>
  </conditionalFormatting>
  <conditionalFormatting sqref="R18">
    <cfRule type="colorScale" priority="906">
      <colorScale>
        <cfvo type="min"/>
        <cfvo type="max"/>
        <color rgb="FFFCFCFF"/>
        <color rgb="FF63BE7B"/>
      </colorScale>
    </cfRule>
  </conditionalFormatting>
  <conditionalFormatting sqref="S18">
    <cfRule type="colorScale" priority="905">
      <colorScale>
        <cfvo type="min"/>
        <cfvo type="percentile" val="50"/>
        <cfvo type="max"/>
        <color rgb="FFF8696B"/>
        <color rgb="FFFCFCFF"/>
        <color rgb="FF63BE7B"/>
      </colorScale>
    </cfRule>
  </conditionalFormatting>
  <conditionalFormatting sqref="T18">
    <cfRule type="colorScale" priority="904">
      <colorScale>
        <cfvo type="min"/>
        <cfvo type="percentile" val="50"/>
        <cfvo type="max"/>
        <color rgb="FFF8696B"/>
        <color rgb="FFFCFCFF"/>
        <color rgb="FF63BE7B"/>
      </colorScale>
    </cfRule>
  </conditionalFormatting>
  <conditionalFormatting sqref="U18">
    <cfRule type="colorScale" priority="903">
      <colorScale>
        <cfvo type="min"/>
        <cfvo type="percentile" val="50"/>
        <cfvo type="max"/>
        <color rgb="FFF8696B"/>
        <color rgb="FFFCFCFF"/>
        <color rgb="FF63BE7B"/>
      </colorScale>
    </cfRule>
  </conditionalFormatting>
  <conditionalFormatting sqref="V18">
    <cfRule type="colorScale" priority="902">
      <colorScale>
        <cfvo type="min"/>
        <cfvo type="percentile" val="50"/>
        <cfvo type="max"/>
        <color rgb="FF63BE7B"/>
        <color rgb="FFFCFCFF"/>
        <color rgb="FFF8696B"/>
      </colorScale>
    </cfRule>
  </conditionalFormatting>
  <conditionalFormatting sqref="W18">
    <cfRule type="colorScale" priority="901">
      <colorScale>
        <cfvo type="min"/>
        <cfvo type="percentile" val="50"/>
        <cfvo type="max"/>
        <color rgb="FF63BE7B"/>
        <color rgb="FFFCFCFF"/>
        <color rgb="FFF8696B"/>
      </colorScale>
    </cfRule>
  </conditionalFormatting>
  <conditionalFormatting sqref="N17">
    <cfRule type="colorScale" priority="830">
      <colorScale>
        <cfvo type="min"/>
        <cfvo type="max"/>
        <color rgb="FFFCFCFF"/>
        <color rgb="FF63BE7B"/>
      </colorScale>
    </cfRule>
    <cfRule type="colorScale" priority="831">
      <colorScale>
        <cfvo type="min"/>
        <cfvo type="max"/>
        <color rgb="FFFCFCFF"/>
        <color rgb="FF63BE7B"/>
      </colorScale>
    </cfRule>
    <cfRule type="colorScale" priority="832">
      <colorScale>
        <cfvo type="min"/>
        <cfvo type="percentile" val="50"/>
        <cfvo type="max"/>
        <color rgb="FFF8696B"/>
        <color rgb="FFFFEB84"/>
        <color rgb="FF63BE7B"/>
      </colorScale>
    </cfRule>
    <cfRule type="colorScale" priority="833">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percentile" val="50"/>
        <cfvo type="max"/>
        <color rgb="FFF8696B"/>
        <color rgb="FFFCFCFF"/>
        <color rgb="FF63BE7B"/>
      </colorScale>
    </cfRule>
    <cfRule type="colorScale" priority="837">
      <colorScale>
        <cfvo type="min"/>
        <cfvo type="percentile" val="50"/>
        <cfvo type="max"/>
        <color rgb="FFF8696B"/>
        <color rgb="FFFCFCFF"/>
        <color rgb="FF5A8AC6"/>
      </colorScale>
    </cfRule>
    <cfRule type="colorScale" priority="838">
      <colorScale>
        <cfvo type="min"/>
        <cfvo type="percentile" val="50"/>
        <cfvo type="max"/>
        <color rgb="FFF8696B"/>
        <color rgb="FFFCFCFF"/>
        <color rgb="FF63BE7B"/>
      </colorScale>
    </cfRule>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percentile" val="50"/>
        <cfvo type="max"/>
        <color rgb="FFF8696B"/>
        <color rgb="FFFFEB84"/>
        <color rgb="FF63BE7B"/>
      </colorScale>
    </cfRule>
    <cfRule type="colorScale" priority="845">
      <colorScale>
        <cfvo type="min"/>
        <cfvo type="max"/>
        <color rgb="FFFFEF9C"/>
        <color rgb="FF63BE7B"/>
      </colorScale>
    </cfRule>
    <cfRule type="colorScale" priority="846">
      <colorScale>
        <cfvo type="min"/>
        <cfvo type="max"/>
        <color rgb="FFFCFCFF"/>
        <color rgb="FF63BE7B"/>
      </colorScale>
    </cfRule>
    <cfRule type="colorScale" priority="847">
      <colorScale>
        <cfvo type="min"/>
        <cfvo type="max"/>
        <color rgb="FFFCFCFF"/>
        <color rgb="FF63BE7B"/>
      </colorScale>
    </cfRule>
    <cfRule type="colorScale" priority="848">
      <colorScale>
        <cfvo type="min"/>
        <cfvo type="percentile" val="50"/>
        <cfvo type="max"/>
        <color rgb="FFF8696B"/>
        <color rgb="FFFFEB84"/>
        <color rgb="FF63BE7B"/>
      </colorScale>
    </cfRule>
    <cfRule type="colorScale" priority="849">
      <colorScale>
        <cfvo type="min"/>
        <cfvo type="max"/>
        <color rgb="FFFFEF9C"/>
        <color rgb="FF63BE7B"/>
      </colorScale>
    </cfRule>
    <cfRule type="colorScale" priority="850">
      <colorScale>
        <cfvo type="min"/>
        <cfvo type="max"/>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FEB84"/>
        <color rgb="FF63BE7B"/>
      </colorScale>
    </cfRule>
    <cfRule type="colorScale" priority="853">
      <colorScale>
        <cfvo type="min"/>
        <cfvo type="max"/>
        <color rgb="FFFFEF9C"/>
        <color rgb="FF63BE7B"/>
      </colorScale>
    </cfRule>
    <cfRule type="colorScale" priority="854">
      <colorScale>
        <cfvo type="min"/>
        <cfvo type="max"/>
        <color rgb="FFFCFCFF"/>
        <color rgb="FF63BE7B"/>
      </colorScale>
    </cfRule>
    <cfRule type="colorScale" priority="855">
      <colorScale>
        <cfvo type="min"/>
        <cfvo type="percentile" val="50"/>
        <cfvo type="max"/>
        <color rgb="FFF8696B"/>
        <color rgb="FFFCFCFF"/>
        <color rgb="FF63BE7B"/>
      </colorScale>
    </cfRule>
    <cfRule type="colorScale" priority="856">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5A8AC6"/>
      </colorScale>
    </cfRule>
    <cfRule type="colorScale" priority="858">
      <colorScale>
        <cfvo type="min"/>
        <cfvo type="percentile" val="50"/>
        <cfvo type="max"/>
        <color rgb="FFF8696B"/>
        <color rgb="FFFCFCFF"/>
        <color rgb="FF63BE7B"/>
      </colorScale>
    </cfRule>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percentile" val="50"/>
        <cfvo type="max"/>
        <color rgb="FFF8696B"/>
        <color rgb="FFFCFCFF"/>
        <color rgb="FF63BE7B"/>
      </colorScale>
    </cfRule>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fRule type="colorScale" priority="866">
      <colorScale>
        <cfvo type="min"/>
        <cfvo type="max"/>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FEB84"/>
        <color rgb="FF63BE7B"/>
      </colorScale>
    </cfRule>
    <cfRule type="colorScale" priority="869">
      <colorScale>
        <cfvo type="min"/>
        <cfvo type="max"/>
        <color rgb="FFFFEF9C"/>
        <color rgb="FF63BE7B"/>
      </colorScale>
    </cfRule>
  </conditionalFormatting>
  <conditionalFormatting sqref="N17">
    <cfRule type="colorScale" priority="803">
      <colorScale>
        <cfvo type="min"/>
        <cfvo type="percentile" val="50"/>
        <cfvo type="max"/>
        <color rgb="FFF8696B"/>
        <color rgb="FFFCFCFF"/>
        <color rgb="FF63BE7B"/>
      </colorScale>
    </cfRule>
    <cfRule type="colorScale" priority="804">
      <colorScale>
        <cfvo type="min"/>
        <cfvo type="max"/>
        <color rgb="FFFCFCFF"/>
        <color rgb="FF63BE7B"/>
      </colorScale>
    </cfRule>
  </conditionalFormatting>
  <conditionalFormatting sqref="N17">
    <cfRule type="colorScale" priority="812">
      <colorScale>
        <cfvo type="min"/>
        <cfvo type="max"/>
        <color rgb="FFFCFCFF"/>
        <color rgb="FF63BE7B"/>
      </colorScale>
    </cfRule>
    <cfRule type="colorScale" priority="813">
      <colorScale>
        <cfvo type="min"/>
        <cfvo type="percentile" val="50"/>
        <cfvo type="max"/>
        <color rgb="FFF8696B"/>
        <color rgb="FFFCFCFF"/>
        <color rgb="FF63BE7B"/>
      </colorScale>
    </cfRule>
  </conditionalFormatting>
  <conditionalFormatting sqref="N17">
    <cfRule type="colorScale" priority="777">
      <colorScale>
        <cfvo type="min"/>
        <cfvo type="max"/>
        <color rgb="FFFCFCFF"/>
        <color rgb="FF63BE7B"/>
      </colorScale>
    </cfRule>
  </conditionalFormatting>
  <conditionalFormatting sqref="N17">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percentile" val="50"/>
        <cfvo type="max"/>
        <color rgb="FFF8696B"/>
        <color rgb="FFFFEB84"/>
        <color rgb="FF63BE7B"/>
      </colorScale>
    </cfRule>
    <cfRule type="colorScale" priority="754">
      <colorScale>
        <cfvo type="min"/>
        <cfvo type="max"/>
        <color rgb="FFFFEF9C"/>
        <color rgb="FF63BE7B"/>
      </colorScale>
    </cfRule>
  </conditionalFormatting>
  <conditionalFormatting sqref="N17">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onditionalFormatting>
  <conditionalFormatting sqref="N17">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FEB84"/>
        <color rgb="FF63BE7B"/>
      </colorScale>
    </cfRule>
    <cfRule type="colorScale" priority="714">
      <colorScale>
        <cfvo type="min"/>
        <cfvo type="max"/>
        <color rgb="FFFFEF9C"/>
        <color rgb="FF63BE7B"/>
      </colorScale>
    </cfRule>
  </conditionalFormatting>
  <conditionalFormatting sqref="N17">
    <cfRule type="colorScale" priority="622">
      <colorScale>
        <cfvo type="min"/>
        <cfvo type="max"/>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N17">
    <cfRule type="colorScale" priority="612">
      <colorScale>
        <cfvo type="min"/>
        <cfvo type="max"/>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FEB84"/>
        <color rgb="FF63BE7B"/>
      </colorScale>
    </cfRule>
    <cfRule type="colorScale" priority="615">
      <colorScale>
        <cfvo type="min"/>
        <cfvo type="max"/>
        <color rgb="FFFFEF9C"/>
        <color rgb="FF63BE7B"/>
      </colorScale>
    </cfRule>
  </conditionalFormatting>
  <conditionalFormatting sqref="N17">
    <cfRule type="colorScale" priority="616">
      <colorScale>
        <cfvo type="min"/>
        <cfvo type="max"/>
        <color rgb="FFFCFCFF"/>
        <color rgb="FF63BE7B"/>
      </colorScale>
    </cfRule>
  </conditionalFormatting>
  <conditionalFormatting sqref="N17">
    <cfRule type="colorScale" priority="617">
      <colorScale>
        <cfvo type="min"/>
        <cfvo type="max"/>
        <color rgb="FFFCFCFF"/>
        <color rgb="FF63BE7B"/>
      </colorScale>
    </cfRule>
  </conditionalFormatting>
  <conditionalFormatting sqref="N17">
    <cfRule type="colorScale" priority="618">
      <colorScale>
        <cfvo type="min"/>
        <cfvo type="percentile" val="50"/>
        <cfvo type="max"/>
        <color rgb="FFF8696B"/>
        <color rgb="FFFCFCFF"/>
        <color rgb="FF63BE7B"/>
      </colorScale>
    </cfRule>
    <cfRule type="colorScale" priority="619">
      <colorScale>
        <cfvo type="min"/>
        <cfvo type="max"/>
        <color rgb="FFFCFCFF"/>
        <color rgb="FF63BE7B"/>
      </colorScale>
    </cfRule>
  </conditionalFormatting>
  <conditionalFormatting sqref="N17">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N17">
    <cfRule type="colorScale" priority="555">
      <colorScale>
        <cfvo type="min"/>
        <cfvo type="max"/>
        <color rgb="FFFCFCFF"/>
        <color rgb="FF63BE7B"/>
      </colorScale>
    </cfRule>
  </conditionalFormatting>
  <conditionalFormatting sqref="N17">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FEB84"/>
        <color rgb="FF63BE7B"/>
      </colorScale>
    </cfRule>
    <cfRule type="colorScale" priority="590">
      <colorScale>
        <cfvo type="min"/>
        <cfvo type="max"/>
        <color rgb="FFFFEF9C"/>
        <color rgb="FF63BE7B"/>
      </colorScale>
    </cfRule>
  </conditionalFormatting>
  <conditionalFormatting sqref="N17">
    <cfRule type="colorScale" priority="591">
      <colorScale>
        <cfvo type="min"/>
        <cfvo type="max"/>
        <color rgb="FFFCFCFF"/>
        <color rgb="FF63BE7B"/>
      </colorScale>
    </cfRule>
  </conditionalFormatting>
  <conditionalFormatting sqref="N17">
    <cfRule type="colorScale" priority="890">
      <colorScale>
        <cfvo type="min"/>
        <cfvo type="max"/>
        <color rgb="FFFCFCFF"/>
        <color rgb="FF63BE7B"/>
      </colorScale>
    </cfRule>
  </conditionalFormatting>
  <conditionalFormatting sqref="N17">
    <cfRule type="colorScale" priority="891">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percentile" val="50"/>
        <cfvo type="max"/>
        <color rgb="FFF8696B"/>
        <color rgb="FFFCFCFF"/>
        <color rgb="FF63BE7B"/>
      </colorScale>
    </cfRule>
  </conditionalFormatting>
  <conditionalFormatting sqref="N17">
    <cfRule type="colorScale" priority="894">
      <colorScale>
        <cfvo type="min"/>
        <cfvo type="max"/>
        <color rgb="FFFCFCFF"/>
        <color rgb="FF63BE7B"/>
      </colorScale>
    </cfRule>
    <cfRule type="colorScale" priority="895">
      <colorScale>
        <cfvo type="min"/>
        <cfvo type="max"/>
        <color rgb="FFFCFCFF"/>
        <color rgb="FF63BE7B"/>
      </colorScale>
    </cfRule>
    <cfRule type="colorScale" priority="896">
      <colorScale>
        <cfvo type="min"/>
        <cfvo type="percentile" val="50"/>
        <cfvo type="max"/>
        <color rgb="FFF8696B"/>
        <color rgb="FFFFEB84"/>
        <color rgb="FF63BE7B"/>
      </colorScale>
    </cfRule>
    <cfRule type="colorScale" priority="897">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max"/>
        <color rgb="FFFCFCFF"/>
        <color rgb="FF63BE7B"/>
      </colorScale>
    </cfRule>
    <cfRule type="colorScale" priority="900">
      <colorScale>
        <cfvo type="min"/>
        <cfvo type="max"/>
        <color rgb="FFFFEF9C"/>
        <color rgb="FF63BE7B"/>
      </colorScale>
    </cfRule>
  </conditionalFormatting>
  <conditionalFormatting sqref="N17">
    <cfRule type="colorScale" priority="539">
      <colorScale>
        <cfvo type="min"/>
        <cfvo type="max"/>
        <color rgb="FFFCFCFF"/>
        <color rgb="FF63BE7B"/>
      </colorScale>
    </cfRule>
  </conditionalFormatting>
  <conditionalFormatting sqref="N13">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fRule type="colorScale" priority="493">
      <colorScale>
        <cfvo type="min"/>
        <cfvo type="max"/>
        <color rgb="FFFFEF9C"/>
        <color rgb="FF63BE7B"/>
      </colorScale>
    </cfRule>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5A8AC6"/>
      </colorScale>
    </cfRule>
    <cfRule type="colorScale" priority="498">
      <colorScale>
        <cfvo type="min"/>
        <cfvo type="percentile" val="50"/>
        <cfvo type="max"/>
        <color rgb="FFF8696B"/>
        <color rgb="FFFCFCFF"/>
        <color rgb="FF63BE7B"/>
      </colorScale>
    </cfRule>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FEB84"/>
        <color rgb="FF63BE7B"/>
      </colorScale>
    </cfRule>
    <cfRule type="colorScale" priority="505">
      <colorScale>
        <cfvo type="min"/>
        <cfvo type="max"/>
        <color rgb="FFFFEF9C"/>
        <color rgb="FF63BE7B"/>
      </colorScale>
    </cfRule>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FEB84"/>
        <color rgb="FF63BE7B"/>
      </colorScale>
    </cfRule>
    <cfRule type="colorScale" priority="513">
      <colorScale>
        <cfvo type="min"/>
        <cfvo type="max"/>
        <color rgb="FFFFEF9C"/>
        <color rgb="FF63BE7B"/>
      </colorScale>
    </cfRule>
    <cfRule type="colorScale" priority="514">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percentile" val="50"/>
        <cfvo type="max"/>
        <color rgb="FFF8696B"/>
        <color rgb="FFFCFCFF"/>
        <color rgb="FF5A8AC6"/>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FEB84"/>
        <color rgb="FF63BE7B"/>
      </colorScale>
    </cfRule>
    <cfRule type="colorScale" priority="529">
      <colorScale>
        <cfvo type="min"/>
        <cfvo type="max"/>
        <color rgb="FFFFEF9C"/>
        <color rgb="FF63BE7B"/>
      </colorScale>
    </cfRule>
  </conditionalFormatting>
  <conditionalFormatting sqref="N13">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N13">
    <cfRule type="colorScale" priority="488">
      <colorScale>
        <cfvo type="min"/>
        <cfvo type="max"/>
        <color rgb="FFFCFCFF"/>
        <color rgb="FF63BE7B"/>
      </colorScale>
    </cfRule>
    <cfRule type="colorScale" priority="489">
      <colorScale>
        <cfvo type="min"/>
        <cfvo type="percentile" val="50"/>
        <cfvo type="max"/>
        <color rgb="FFF8696B"/>
        <color rgb="FFFCFCFF"/>
        <color rgb="FF63BE7B"/>
      </colorScale>
    </cfRule>
  </conditionalFormatting>
  <conditionalFormatting sqref="N13">
    <cfRule type="colorScale" priority="485">
      <colorScale>
        <cfvo type="min"/>
        <cfvo type="max"/>
        <color rgb="FFFCFCFF"/>
        <color rgb="FF63BE7B"/>
      </colorScale>
    </cfRule>
  </conditionalFormatting>
  <conditionalFormatting sqref="N13">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FEB84"/>
        <color rgb="FF63BE7B"/>
      </colorScale>
    </cfRule>
    <cfRule type="colorScale" priority="484">
      <colorScale>
        <cfvo type="min"/>
        <cfvo type="max"/>
        <color rgb="FFFFEF9C"/>
        <color rgb="FF63BE7B"/>
      </colorScale>
    </cfRule>
  </conditionalFormatting>
  <conditionalFormatting sqref="N13">
    <cfRule type="colorScale" priority="477">
      <colorScale>
        <cfvo type="min"/>
        <cfvo type="max"/>
        <color rgb="FFFCFCFF"/>
        <color rgb="FF63BE7B"/>
      </colorScale>
    </cfRule>
  </conditionalFormatting>
  <conditionalFormatting sqref="N13">
    <cfRule type="colorScale" priority="476">
      <colorScale>
        <cfvo type="min"/>
        <cfvo type="max"/>
        <color rgb="FFFCFCFF"/>
        <color rgb="FF63BE7B"/>
      </colorScale>
    </cfRule>
  </conditionalFormatting>
  <conditionalFormatting sqref="N13">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onditionalFormatting>
  <conditionalFormatting sqref="D13">
    <cfRule type="colorScale" priority="306">
      <colorScale>
        <cfvo type="min"/>
        <cfvo type="percentile" val="50"/>
        <cfvo type="max"/>
        <color rgb="FFF8696B"/>
        <color rgb="FFFCFCFF"/>
        <color rgb="FF63BE7B"/>
      </colorScale>
    </cfRule>
  </conditionalFormatting>
  <conditionalFormatting sqref="E13">
    <cfRule type="colorScale" priority="307">
      <colorScale>
        <cfvo type="min"/>
        <cfvo type="max"/>
        <color rgb="FFFCFCFF"/>
        <color rgb="FF63BE7B"/>
      </colorScale>
    </cfRule>
  </conditionalFormatting>
  <conditionalFormatting sqref="E13:N13">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percentile" val="50"/>
        <cfvo type="max"/>
        <color rgb="FFF8696B"/>
        <color rgb="FFFFEB84"/>
        <color rgb="FF63BE7B"/>
      </colorScale>
    </cfRule>
    <cfRule type="colorScale" priority="305">
      <colorScale>
        <cfvo type="min"/>
        <cfvo type="max"/>
        <color rgb="FFFFEF9C"/>
        <color rgb="FF63BE7B"/>
      </colorScale>
    </cfRule>
  </conditionalFormatting>
  <conditionalFormatting sqref="F13">
    <cfRule type="colorScale" priority="308">
      <colorScale>
        <cfvo type="min"/>
        <cfvo type="max"/>
        <color rgb="FFFCFCFF"/>
        <color rgb="FF63BE7B"/>
      </colorScale>
    </cfRule>
  </conditionalFormatting>
  <conditionalFormatting sqref="G13">
    <cfRule type="colorScale" priority="309">
      <colorScale>
        <cfvo type="min"/>
        <cfvo type="max"/>
        <color rgb="FFFCFCFF"/>
        <color rgb="FF63BE7B"/>
      </colorScale>
    </cfRule>
  </conditionalFormatting>
  <conditionalFormatting sqref="K13:L13">
    <cfRule type="colorScale" priority="310">
      <colorScale>
        <cfvo type="min"/>
        <cfvo type="max"/>
        <color rgb="FFFCFCFF"/>
        <color rgb="FF63BE7B"/>
      </colorScale>
    </cfRule>
  </conditionalFormatting>
  <conditionalFormatting sqref="Q13:U13 W13">
    <cfRule type="colorScale" priority="301">
      <colorScale>
        <cfvo type="min"/>
        <cfvo type="max"/>
        <color rgb="FFFFEF9C"/>
        <color rgb="FF63BE7B"/>
      </colorScale>
    </cfRule>
  </conditionalFormatting>
  <conditionalFormatting sqref="R13:T13">
    <cfRule type="colorScale" priority="311">
      <colorScale>
        <cfvo type="min"/>
        <cfvo type="max"/>
        <color rgb="FFFCFCFF"/>
        <color rgb="FF63BE7B"/>
      </colorScale>
    </cfRule>
  </conditionalFormatting>
  <conditionalFormatting sqref="V13">
    <cfRule type="colorScale" priority="299">
      <colorScale>
        <cfvo type="min"/>
        <cfvo type="max"/>
        <color rgb="FFFFEF9C"/>
        <color rgb="FF63BE7B"/>
      </colorScale>
    </cfRule>
    <cfRule type="colorScale" priority="300">
      <colorScale>
        <cfvo type="min"/>
        <cfvo type="max"/>
        <color rgb="FFFFEF9C"/>
        <color rgb="FF63BE7B"/>
      </colorScale>
    </cfRule>
  </conditionalFormatting>
  <conditionalFormatting sqref="J13">
    <cfRule type="colorScale" priority="298">
      <colorScale>
        <cfvo type="min"/>
        <cfvo type="max"/>
        <color rgb="FFFCFCFF"/>
        <color rgb="FF63BE7B"/>
      </colorScale>
    </cfRule>
  </conditionalFormatting>
  <conditionalFormatting sqref="D13">
    <cfRule type="colorScale" priority="312">
      <colorScale>
        <cfvo type="min"/>
        <cfvo type="percentile" val="50"/>
        <cfvo type="max"/>
        <color rgb="FFF8696B"/>
        <color rgb="FFFCFCFF"/>
        <color rgb="FF63BE7B"/>
      </colorScale>
    </cfRule>
  </conditionalFormatting>
  <conditionalFormatting sqref="E13">
    <cfRule type="colorScale" priority="313">
      <colorScale>
        <cfvo type="min"/>
        <cfvo type="max"/>
        <color rgb="FFFCFCFF"/>
        <color rgb="FF63BE7B"/>
      </colorScale>
    </cfRule>
  </conditionalFormatting>
  <conditionalFormatting sqref="F13">
    <cfRule type="colorScale" priority="314">
      <colorScale>
        <cfvo type="min"/>
        <cfvo type="max"/>
        <color rgb="FFFCFCFF"/>
        <color rgb="FF63BE7B"/>
      </colorScale>
    </cfRule>
  </conditionalFormatting>
  <conditionalFormatting sqref="G13">
    <cfRule type="colorScale" priority="315">
      <colorScale>
        <cfvo type="min"/>
        <cfvo type="max"/>
        <color rgb="FFFCFCFF"/>
        <color rgb="FF63BE7B"/>
      </colorScale>
    </cfRule>
  </conditionalFormatting>
  <conditionalFormatting sqref="H13">
    <cfRule type="colorScale" priority="316">
      <colorScale>
        <cfvo type="min"/>
        <cfvo type="percentile" val="50"/>
        <cfvo type="max"/>
        <color rgb="FFF8696B"/>
        <color rgb="FFFCFCFF"/>
        <color rgb="FF63BE7B"/>
      </colorScale>
    </cfRule>
  </conditionalFormatting>
  <conditionalFormatting sqref="H13">
    <cfRule type="colorScale" priority="317">
      <colorScale>
        <cfvo type="min"/>
        <cfvo type="percentile" val="50"/>
        <cfvo type="max"/>
        <color rgb="FFF8696B"/>
        <color rgb="FFFCFCFF"/>
        <color rgb="FF5A8AC6"/>
      </colorScale>
    </cfRule>
    <cfRule type="colorScale" priority="318">
      <colorScale>
        <cfvo type="min"/>
        <cfvo type="percentile" val="50"/>
        <cfvo type="max"/>
        <color rgb="FFF8696B"/>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onditionalFormatting>
  <conditionalFormatting sqref="K13:L13">
    <cfRule type="colorScale" priority="321">
      <colorScale>
        <cfvo type="min"/>
        <cfvo type="max"/>
        <color rgb="FFFCFCFF"/>
        <color rgb="FF63BE7B"/>
      </colorScale>
    </cfRule>
  </conditionalFormatting>
  <conditionalFormatting sqref="I13">
    <cfRule type="colorScale" priority="322">
      <colorScale>
        <cfvo type="min"/>
        <cfvo type="percentile" val="50"/>
        <cfvo type="max"/>
        <color rgb="FFF8696B"/>
        <color rgb="FFFCFCFF"/>
        <color rgb="FF63BE7B"/>
      </colorScale>
    </cfRule>
  </conditionalFormatting>
  <conditionalFormatting sqref="I13">
    <cfRule type="colorScale" priority="323">
      <colorScale>
        <cfvo type="min"/>
        <cfvo type="percentile" val="50"/>
        <cfvo type="max"/>
        <color rgb="FFF8696B"/>
        <color rgb="FFFCFCFF"/>
        <color rgb="FF5A8AC6"/>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percentile" val="50"/>
        <cfvo type="max"/>
        <color rgb="FFF8696B"/>
        <color rgb="FFFCFCFF"/>
        <color rgb="FF63BE7B"/>
      </colorScale>
    </cfRule>
  </conditionalFormatting>
  <conditionalFormatting sqref="O13">
    <cfRule type="colorScale" priority="327">
      <colorScale>
        <cfvo type="min"/>
        <cfvo type="percentile" val="50"/>
        <cfvo type="max"/>
        <color rgb="FF63BE7B"/>
        <color rgb="FFFCFCFF"/>
        <color rgb="FFF8696B"/>
      </colorScale>
    </cfRule>
  </conditionalFormatting>
  <conditionalFormatting sqref="O13">
    <cfRule type="colorScale" priority="328">
      <colorScale>
        <cfvo type="min"/>
        <cfvo type="percentile" val="50"/>
        <cfvo type="max"/>
        <color rgb="FF63BE7B"/>
        <color rgb="FFFCFCFF"/>
        <color rgb="FFF8696B"/>
      </colorScale>
    </cfRule>
  </conditionalFormatting>
  <conditionalFormatting sqref="P13">
    <cfRule type="colorScale" priority="329">
      <colorScale>
        <cfvo type="min"/>
        <cfvo type="percentile" val="50"/>
        <cfvo type="max"/>
        <color rgb="FF63BE7B"/>
        <color rgb="FFFCFCFF"/>
        <color rgb="FFF8696B"/>
      </colorScale>
    </cfRule>
    <cfRule type="colorScale" priority="330">
      <colorScale>
        <cfvo type="min"/>
        <cfvo type="max"/>
        <color rgb="FFFCFCFF"/>
        <color rgb="FFF8696B"/>
      </colorScale>
    </cfRule>
  </conditionalFormatting>
  <conditionalFormatting sqref="P13">
    <cfRule type="colorScale" priority="331">
      <colorScale>
        <cfvo type="min"/>
        <cfvo type="percentile" val="50"/>
        <cfvo type="max"/>
        <color rgb="FF63BE7B"/>
        <color rgb="FFFCFCFF"/>
        <color rgb="FFF8696B"/>
      </colorScale>
    </cfRule>
  </conditionalFormatting>
  <conditionalFormatting sqref="Q13">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Q13">
    <cfRule type="colorScale" priority="334">
      <colorScale>
        <cfvo type="min"/>
        <cfvo type="max"/>
        <color rgb="FFFCFCFF"/>
        <color rgb="FF63BE7B"/>
      </colorScale>
    </cfRule>
    <cfRule type="colorScale" priority="335">
      <colorScale>
        <cfvo type="min"/>
        <cfvo type="max"/>
        <color rgb="FFFFEF9C"/>
        <color rgb="FF63BE7B"/>
      </colorScale>
    </cfRule>
  </conditionalFormatting>
  <conditionalFormatting sqref="Q13">
    <cfRule type="colorScale" priority="336">
      <colorScale>
        <cfvo type="min"/>
        <cfvo type="max"/>
        <color rgb="FFFFEF9C"/>
        <color rgb="FF63BE7B"/>
      </colorScale>
    </cfRule>
  </conditionalFormatting>
  <conditionalFormatting sqref="R13:T13">
    <cfRule type="colorScale" priority="337">
      <colorScale>
        <cfvo type="min"/>
        <cfvo type="max"/>
        <color rgb="FFFCFCFF"/>
        <color rgb="FF63BE7B"/>
      </colorScale>
    </cfRule>
    <cfRule type="colorScale" priority="338">
      <colorScale>
        <cfvo type="min"/>
        <cfvo type="max"/>
        <color rgb="FFFFEF9C"/>
        <color rgb="FF63BE7B"/>
      </colorScale>
    </cfRule>
  </conditionalFormatting>
  <conditionalFormatting sqref="R13:T13">
    <cfRule type="colorScale" priority="339">
      <colorScale>
        <cfvo type="min"/>
        <cfvo type="max"/>
        <color rgb="FFFFEF9C"/>
        <color rgb="FF63BE7B"/>
      </colorScale>
    </cfRule>
  </conditionalFormatting>
  <conditionalFormatting sqref="T13">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T13">
    <cfRule type="colorScale" priority="342">
      <colorScale>
        <cfvo type="min"/>
        <cfvo type="max"/>
        <color rgb="FFFCFCFF"/>
        <color rgb="FF63BE7B"/>
      </colorScale>
    </cfRule>
    <cfRule type="colorScale" priority="343">
      <colorScale>
        <cfvo type="min"/>
        <cfvo type="max"/>
        <color rgb="FFFFEF9C"/>
        <color rgb="FF63BE7B"/>
      </colorScale>
    </cfRule>
  </conditionalFormatting>
  <conditionalFormatting sqref="T13">
    <cfRule type="colorScale" priority="344">
      <colorScale>
        <cfvo type="min"/>
        <cfvo type="max"/>
        <color rgb="FFFFEF9C"/>
        <color rgb="FF63BE7B"/>
      </colorScale>
    </cfRule>
  </conditionalFormatting>
  <conditionalFormatting sqref="U13">
    <cfRule type="colorScale" priority="345">
      <colorScale>
        <cfvo type="min"/>
        <cfvo type="percentile" val="50"/>
        <cfvo type="max"/>
        <color rgb="FFF8696B"/>
        <color rgb="FFFCFCFF"/>
        <color rgb="FF63BE7B"/>
      </colorScale>
    </cfRule>
  </conditionalFormatting>
  <conditionalFormatting sqref="U13">
    <cfRule type="colorScale" priority="346">
      <colorScale>
        <cfvo type="min"/>
        <cfvo type="max"/>
        <color rgb="FFFCFCFF"/>
        <color rgb="FF63BE7B"/>
      </colorScale>
    </cfRule>
  </conditionalFormatting>
  <conditionalFormatting sqref="U13 W13">
    <cfRule type="colorScale" priority="347">
      <colorScale>
        <cfvo type="min"/>
        <cfvo type="max"/>
        <color rgb="FFFFEF9C"/>
        <color rgb="FF63BE7B"/>
      </colorScale>
    </cfRule>
    <cfRule type="colorScale" priority="348">
      <colorScale>
        <cfvo type="min"/>
        <cfvo type="max"/>
        <color rgb="FFFFEF9C"/>
        <color rgb="FF63BE7B"/>
      </colorScale>
    </cfRule>
  </conditionalFormatting>
  <conditionalFormatting sqref="W13">
    <cfRule type="colorScale" priority="349">
      <colorScale>
        <cfvo type="min"/>
        <cfvo type="percentile" val="50"/>
        <cfvo type="max"/>
        <color rgb="FF63BE7B"/>
        <color rgb="FFFCFCFF"/>
        <color rgb="FFF8696B"/>
      </colorScale>
    </cfRule>
  </conditionalFormatting>
  <conditionalFormatting sqref="W13">
    <cfRule type="colorScale" priority="350">
      <colorScale>
        <cfvo type="min"/>
        <cfvo type="percentile" val="50"/>
        <cfvo type="max"/>
        <color rgb="FF63BE7B"/>
        <color rgb="FFFCFCFF"/>
        <color rgb="FFF8696B"/>
      </colorScale>
    </cfRule>
    <cfRule type="colorScale" priority="351">
      <colorScale>
        <cfvo type="min"/>
        <cfvo type="max"/>
        <color rgb="FF63BE7B"/>
        <color rgb="FFFCFCFF"/>
      </colorScale>
    </cfRule>
  </conditionalFormatting>
  <conditionalFormatting sqref="J13">
    <cfRule type="colorScale" priority="352">
      <colorScale>
        <cfvo type="min"/>
        <cfvo type="max"/>
        <color rgb="FFFCFCFF"/>
        <color rgb="FF63BE7B"/>
      </colorScale>
    </cfRule>
  </conditionalFormatting>
  <conditionalFormatting sqref="M13">
    <cfRule type="colorScale" priority="353">
      <colorScale>
        <cfvo type="min"/>
        <cfvo type="max"/>
        <color rgb="FFFCFCFF"/>
        <color rgb="FF63BE7B"/>
      </colorScale>
    </cfRule>
  </conditionalFormatting>
  <conditionalFormatting sqref="M13:N13">
    <cfRule type="colorScale" priority="354">
      <colorScale>
        <cfvo type="min"/>
        <cfvo type="max"/>
        <color rgb="FFFCFCFF"/>
        <color rgb="FF63BE7B"/>
      </colorScale>
    </cfRule>
  </conditionalFormatting>
  <conditionalFormatting sqref="N13">
    <cfRule type="colorScale" priority="355">
      <colorScale>
        <cfvo type="min"/>
        <cfvo type="max"/>
        <color rgb="FFFCFCFF"/>
        <color rgb="FF63BE7B"/>
      </colorScale>
    </cfRule>
  </conditionalFormatting>
  <conditionalFormatting sqref="D13">
    <cfRule type="colorScale" priority="356">
      <colorScale>
        <cfvo type="min"/>
        <cfvo type="percentile" val="50"/>
        <cfvo type="max"/>
        <color rgb="FFF8696B"/>
        <color rgb="FFFCFCFF"/>
        <color rgb="FF63BE7B"/>
      </colorScale>
    </cfRule>
  </conditionalFormatting>
  <conditionalFormatting sqref="E13">
    <cfRule type="colorScale" priority="357">
      <colorScale>
        <cfvo type="min"/>
        <cfvo type="max"/>
        <color rgb="FFFCFCFF"/>
        <color rgb="FF63BE7B"/>
      </colorScale>
    </cfRule>
  </conditionalFormatting>
  <conditionalFormatting sqref="F13">
    <cfRule type="colorScale" priority="358">
      <colorScale>
        <cfvo type="min"/>
        <cfvo type="max"/>
        <color rgb="FFFCFCFF"/>
        <color rgb="FF63BE7B"/>
      </colorScale>
    </cfRule>
  </conditionalFormatting>
  <conditionalFormatting sqref="H13">
    <cfRule type="colorScale" priority="359">
      <colorScale>
        <cfvo type="min"/>
        <cfvo type="percentile" val="50"/>
        <cfvo type="max"/>
        <color rgb="FFF8696B"/>
        <color rgb="FFFCFCFF"/>
        <color rgb="FF63BE7B"/>
      </colorScale>
    </cfRule>
  </conditionalFormatting>
  <conditionalFormatting sqref="I13">
    <cfRule type="colorScale" priority="360">
      <colorScale>
        <cfvo type="min"/>
        <cfvo type="percentile" val="50"/>
        <cfvo type="max"/>
        <color rgb="FFF8696B"/>
        <color rgb="FFFCFCFF"/>
        <color rgb="FF63BE7B"/>
      </colorScale>
    </cfRule>
  </conditionalFormatting>
  <conditionalFormatting sqref="O13">
    <cfRule type="colorScale" priority="361">
      <colorScale>
        <cfvo type="min"/>
        <cfvo type="percentile" val="50"/>
        <cfvo type="max"/>
        <color rgb="FF63BE7B"/>
        <color rgb="FFFCFCFF"/>
        <color rgb="FFF8696B"/>
      </colorScale>
    </cfRule>
  </conditionalFormatting>
  <conditionalFormatting sqref="U13">
    <cfRule type="colorScale" priority="362">
      <colorScale>
        <cfvo type="min"/>
        <cfvo type="percentile" val="50"/>
        <cfvo type="max"/>
        <color rgb="FFF8696B"/>
        <color rgb="FFFCFCFF"/>
        <color rgb="FF63BE7B"/>
      </colorScale>
    </cfRule>
  </conditionalFormatting>
  <conditionalFormatting sqref="W13">
    <cfRule type="colorScale" priority="363">
      <colorScale>
        <cfvo type="min"/>
        <cfvo type="percentile" val="50"/>
        <cfvo type="max"/>
        <color rgb="FF63BE7B"/>
        <color rgb="FFFCFCFF"/>
        <color rgb="FFF8696B"/>
      </colorScale>
    </cfRule>
  </conditionalFormatting>
  <conditionalFormatting sqref="K13">
    <cfRule type="colorScale" priority="364">
      <colorScale>
        <cfvo type="min"/>
        <cfvo type="percentile" val="50"/>
        <cfvo type="max"/>
        <color rgb="FFF8696B"/>
        <color rgb="FFFCFCFF"/>
        <color rgb="FF63BE7B"/>
      </colorScale>
    </cfRule>
  </conditionalFormatting>
  <conditionalFormatting sqref="L13">
    <cfRule type="colorScale" priority="365">
      <colorScale>
        <cfvo type="min"/>
        <cfvo type="percentile" val="50"/>
        <cfvo type="max"/>
        <color rgb="FFF8696B"/>
        <color rgb="FFFCFCFF"/>
        <color rgb="FF63BE7B"/>
      </colorScale>
    </cfRule>
  </conditionalFormatting>
  <conditionalFormatting sqref="F13">
    <cfRule type="colorScale" priority="366">
      <colorScale>
        <cfvo type="min"/>
        <cfvo type="max"/>
        <color rgb="FFFCFCFF"/>
        <color rgb="FF63BE7B"/>
      </colorScale>
    </cfRule>
  </conditionalFormatting>
  <conditionalFormatting sqref="G13">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onditionalFormatting>
  <conditionalFormatting sqref="P13">
    <cfRule type="colorScale" priority="369">
      <colorScale>
        <cfvo type="min"/>
        <cfvo type="percentile" val="50"/>
        <cfvo type="max"/>
        <color rgb="FF63BE7B"/>
        <color rgb="FFFCFCFF"/>
        <color rgb="FFF8696B"/>
      </colorScale>
    </cfRule>
  </conditionalFormatting>
  <conditionalFormatting sqref="Q13">
    <cfRule type="colorScale" priority="370">
      <colorScale>
        <cfvo type="min"/>
        <cfvo type="percentile" val="50"/>
        <cfvo type="max"/>
        <color rgb="FFF8696B"/>
        <color rgb="FFFCFCFF"/>
        <color rgb="FF63BE7B"/>
      </colorScale>
    </cfRule>
  </conditionalFormatting>
  <conditionalFormatting sqref="J13">
    <cfRule type="colorScale" priority="371">
      <colorScale>
        <cfvo type="min"/>
        <cfvo type="max"/>
        <color rgb="FFFCFCFF"/>
        <color rgb="FF63BE7B"/>
      </colorScale>
    </cfRule>
    <cfRule type="colorScale" priority="372">
      <colorScale>
        <cfvo type="min"/>
        <cfvo type="percentile" val="50"/>
        <cfvo type="max"/>
        <color rgb="FFF8696B"/>
        <color rgb="FFFCFCFF"/>
        <color rgb="FF63BE7B"/>
      </colorScale>
    </cfRule>
  </conditionalFormatting>
  <conditionalFormatting sqref="M13">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onditionalFormatting>
  <conditionalFormatting sqref="D13">
    <cfRule type="colorScale" priority="375">
      <colorScale>
        <cfvo type="min"/>
        <cfvo type="percentile" val="50"/>
        <cfvo type="max"/>
        <color rgb="FFF8696B"/>
        <color rgb="FFFCFCFF"/>
        <color rgb="FF63BE7B"/>
      </colorScale>
    </cfRule>
  </conditionalFormatting>
  <conditionalFormatting sqref="K13">
    <cfRule type="colorScale" priority="376">
      <colorScale>
        <cfvo type="min"/>
        <cfvo type="percentile" val="50"/>
        <cfvo type="max"/>
        <color rgb="FFF8696B"/>
        <color rgb="FFFCFCFF"/>
        <color rgb="FF63BE7B"/>
      </colorScale>
    </cfRule>
  </conditionalFormatting>
  <conditionalFormatting sqref="L13">
    <cfRule type="colorScale" priority="377">
      <colorScale>
        <cfvo type="min"/>
        <cfvo type="percentile" val="50"/>
        <cfvo type="max"/>
        <color rgb="FFF8696B"/>
        <color rgb="FFFCFCFF"/>
        <color rgb="FF63BE7B"/>
      </colorScale>
    </cfRule>
  </conditionalFormatting>
  <conditionalFormatting sqref="E13">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onditionalFormatting>
  <conditionalFormatting sqref="E13">
    <cfRule type="colorScale" priority="380">
      <colorScale>
        <cfvo type="min"/>
        <cfvo type="percentile" val="50"/>
        <cfvo type="max"/>
        <color rgb="FFF8696B"/>
        <color rgb="FFFCFCFF"/>
        <color rgb="FF63BE7B"/>
      </colorScale>
    </cfRule>
  </conditionalFormatting>
  <conditionalFormatting sqref="E13">
    <cfRule type="colorScale" priority="381">
      <colorScale>
        <cfvo type="min"/>
        <cfvo type="max"/>
        <color rgb="FFFCFCFF"/>
        <color rgb="FF63BE7B"/>
      </colorScale>
    </cfRule>
  </conditionalFormatting>
  <conditionalFormatting sqref="F13">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F13">
    <cfRule type="colorScale" priority="384">
      <colorScale>
        <cfvo type="min"/>
        <cfvo type="percentile" val="50"/>
        <cfvo type="max"/>
        <color rgb="FFF8696B"/>
        <color rgb="FFFCFCFF"/>
        <color rgb="FF63BE7B"/>
      </colorScale>
    </cfRule>
  </conditionalFormatting>
  <conditionalFormatting sqref="G13">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G13">
    <cfRule type="colorScale" priority="387">
      <colorScale>
        <cfvo type="min"/>
        <cfvo type="max"/>
        <color rgb="FFFCFCFF"/>
        <color rgb="FF63BE7B"/>
      </colorScale>
    </cfRule>
    <cfRule type="colorScale" priority="388">
      <colorScale>
        <cfvo type="min"/>
        <cfvo type="percentile" val="50"/>
        <cfvo type="max"/>
        <color rgb="FFF8696B"/>
        <color rgb="FFFCFCFF"/>
        <color rgb="FF63BE7B"/>
      </colorScale>
    </cfRule>
  </conditionalFormatting>
  <conditionalFormatting sqref="G13">
    <cfRule type="colorScale" priority="389">
      <colorScale>
        <cfvo type="min"/>
        <cfvo type="max"/>
        <color rgb="FFFCFCFF"/>
        <color rgb="FF63BE7B"/>
      </colorScale>
    </cfRule>
  </conditionalFormatting>
  <conditionalFormatting sqref="H13">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onditionalFormatting>
  <conditionalFormatting sqref="H13">
    <cfRule type="colorScale" priority="392">
      <colorScale>
        <cfvo type="min"/>
        <cfvo type="percentile" val="50"/>
        <cfvo type="max"/>
        <color rgb="FFF8696B"/>
        <color rgb="FFFCFCFF"/>
        <color rgb="FF63BE7B"/>
      </colorScale>
    </cfRule>
  </conditionalFormatting>
  <conditionalFormatting sqref="I13">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I13">
    <cfRule type="colorScale" priority="395">
      <colorScale>
        <cfvo type="min"/>
        <cfvo type="percentile" val="50"/>
        <cfvo type="max"/>
        <color rgb="FFF8696B"/>
        <color rgb="FFFCFCFF"/>
        <color rgb="FF63BE7B"/>
      </colorScale>
    </cfRule>
  </conditionalFormatting>
  <conditionalFormatting sqref="K13:L13">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O13">
    <cfRule type="colorScale" priority="398">
      <colorScale>
        <cfvo type="min"/>
        <cfvo type="percentile" val="50"/>
        <cfvo type="max"/>
        <color rgb="FF63BE7B"/>
        <color rgb="FFFCFCFF"/>
        <color rgb="FFF8696B"/>
      </colorScale>
    </cfRule>
  </conditionalFormatting>
  <conditionalFormatting sqref="P13">
    <cfRule type="colorScale" priority="399">
      <colorScale>
        <cfvo type="min"/>
        <cfvo type="percentile" val="50"/>
        <cfvo type="max"/>
        <color rgb="FF63BE7B"/>
        <color rgb="FFFCFCFF"/>
        <color rgb="FFF8696B"/>
      </colorScale>
    </cfRule>
  </conditionalFormatting>
  <conditionalFormatting sqref="Q13">
    <cfRule type="colorScale" priority="400">
      <colorScale>
        <cfvo type="min"/>
        <cfvo type="percentile" val="50"/>
        <cfvo type="max"/>
        <color rgb="FFF8696B"/>
        <color rgb="FFFCFCFF"/>
        <color rgb="FF63BE7B"/>
      </colorScale>
    </cfRule>
  </conditionalFormatting>
  <conditionalFormatting sqref="R13">
    <cfRule type="colorScale" priority="401">
      <colorScale>
        <cfvo type="min"/>
        <cfvo type="max"/>
        <color rgb="FFFCFCFF"/>
        <color rgb="FF63BE7B"/>
      </colorScale>
    </cfRule>
  </conditionalFormatting>
  <conditionalFormatting sqref="R13">
    <cfRule type="colorScale" priority="402">
      <colorScale>
        <cfvo type="min"/>
        <cfvo type="max"/>
        <color rgb="FFFCFCFF"/>
        <color rgb="FF63BE7B"/>
      </colorScale>
    </cfRule>
    <cfRule type="colorScale" priority="403">
      <colorScale>
        <cfvo type="min"/>
        <cfvo type="percentile" val="50"/>
        <cfvo type="max"/>
        <color rgb="FFF8696B"/>
        <color rgb="FFFCFCFF"/>
        <color rgb="FF63BE7B"/>
      </colorScale>
    </cfRule>
  </conditionalFormatting>
  <conditionalFormatting sqref="R13:T13">
    <cfRule type="colorScale" priority="404">
      <colorScale>
        <cfvo type="min"/>
        <cfvo type="percentile" val="50"/>
        <cfvo type="max"/>
        <color rgb="FFF8696B"/>
        <color rgb="FFFCFCFF"/>
        <color rgb="FF63BE7B"/>
      </colorScale>
    </cfRule>
    <cfRule type="colorScale" priority="405">
      <colorScale>
        <cfvo type="min"/>
        <cfvo type="max"/>
        <color rgb="FFFCFCFF"/>
        <color rgb="FF63BE7B"/>
      </colorScale>
    </cfRule>
  </conditionalFormatting>
  <conditionalFormatting sqref="S13:T13">
    <cfRule type="colorScale" priority="406">
      <colorScale>
        <cfvo type="min"/>
        <cfvo type="max"/>
        <color rgb="FFFCFCFF"/>
        <color rgb="FF63BE7B"/>
      </colorScale>
    </cfRule>
  </conditionalFormatting>
  <conditionalFormatting sqref="S13:T13">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onditionalFormatting>
  <conditionalFormatting sqref="T13">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onditionalFormatting>
  <conditionalFormatting sqref="T13">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U13">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onditionalFormatting>
  <conditionalFormatting sqref="U13">
    <cfRule type="colorScale" priority="415">
      <colorScale>
        <cfvo type="min"/>
        <cfvo type="percentile" val="50"/>
        <cfvo type="max"/>
        <color rgb="FFF8696B"/>
        <color rgb="FFFCFCFF"/>
        <color rgb="FF63BE7B"/>
      </colorScale>
    </cfRule>
  </conditionalFormatting>
  <conditionalFormatting sqref="V13">
    <cfRule type="colorScale" priority="416">
      <colorScale>
        <cfvo type="min"/>
        <cfvo type="max"/>
        <color rgb="FFFFEF9C"/>
        <color rgb="FF63BE7B"/>
      </colorScale>
    </cfRule>
    <cfRule type="colorScale" priority="417">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fRule type="colorScale" priority="419">
      <colorScale>
        <cfvo type="min"/>
        <cfvo type="max"/>
        <color rgb="FF63BE7B"/>
        <color rgb="FFFCFCFF"/>
      </colorScale>
    </cfRule>
    <cfRule type="colorScale" priority="420">
      <colorScale>
        <cfvo type="min"/>
        <cfvo type="percentile" val="50"/>
        <cfvo type="max"/>
        <color rgb="FF63BE7B"/>
        <color rgb="FFFCFCFF"/>
        <color rgb="FFF8696B"/>
      </colorScale>
    </cfRule>
    <cfRule type="colorScale" priority="421">
      <colorScale>
        <cfvo type="min"/>
        <cfvo type="max"/>
        <color rgb="FFFFEF9C"/>
        <color rgb="FF63BE7B"/>
      </colorScale>
    </cfRule>
    <cfRule type="colorScale" priority="422">
      <colorScale>
        <cfvo type="min"/>
        <cfvo type="max"/>
        <color rgb="FFFFEF9C"/>
        <color rgb="FF63BE7B"/>
      </colorScale>
    </cfRule>
    <cfRule type="colorScale" priority="423">
      <colorScale>
        <cfvo type="min"/>
        <cfvo type="max"/>
        <color rgb="FFFFEF9C"/>
        <color rgb="FF63BE7B"/>
      </colorScale>
    </cfRule>
  </conditionalFormatting>
  <conditionalFormatting sqref="V13">
    <cfRule type="colorScale" priority="424">
      <colorScale>
        <cfvo type="min"/>
        <cfvo type="percentile" val="50"/>
        <cfvo type="max"/>
        <color rgb="FF63BE7B"/>
        <color rgb="FFFCFCFF"/>
        <color rgb="FFF8696B"/>
      </colorScale>
    </cfRule>
  </conditionalFormatting>
  <conditionalFormatting sqref="W13">
    <cfRule type="colorScale" priority="425">
      <colorScale>
        <cfvo type="min"/>
        <cfvo type="percentile" val="50"/>
        <cfvo type="max"/>
        <color rgb="FF63BE7B"/>
        <color rgb="FFFCFCFF"/>
        <color rgb="FFF8696B"/>
      </colorScale>
    </cfRule>
  </conditionalFormatting>
  <conditionalFormatting sqref="J13">
    <cfRule type="colorScale" priority="426">
      <colorScale>
        <cfvo type="min"/>
        <cfvo type="percentile" val="50"/>
        <cfvo type="max"/>
        <color rgb="FFF8696B"/>
        <color rgb="FFFCFCFF"/>
        <color rgb="FF63BE7B"/>
      </colorScale>
    </cfRule>
    <cfRule type="colorScale" priority="427">
      <colorScale>
        <cfvo type="min"/>
        <cfvo type="max"/>
        <color rgb="FFFCFCFF"/>
        <color rgb="FF63BE7B"/>
      </colorScale>
    </cfRule>
  </conditionalFormatting>
  <conditionalFormatting sqref="J13">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onditionalFormatting>
  <conditionalFormatting sqref="J13">
    <cfRule type="colorScale" priority="430">
      <colorScale>
        <cfvo type="min"/>
        <cfvo type="max"/>
        <color rgb="FFFCFCFF"/>
        <color rgb="FF63BE7B"/>
      </colorScale>
    </cfRule>
  </conditionalFormatting>
  <conditionalFormatting sqref="M13">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onditionalFormatting>
  <conditionalFormatting sqref="M13">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onditionalFormatting>
  <conditionalFormatting sqref="M13">
    <cfRule type="colorScale" priority="435">
      <colorScale>
        <cfvo type="min"/>
        <cfvo type="max"/>
        <color rgb="FFFCFCFF"/>
        <color rgb="FF63BE7B"/>
      </colorScale>
    </cfRule>
  </conditionalFormatting>
  <conditionalFormatting sqref="N13">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N13">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onditionalFormatting>
  <conditionalFormatting sqref="S13:T13">
    <cfRule type="colorScale" priority="440">
      <colorScale>
        <cfvo type="min"/>
        <cfvo type="percentile" val="50"/>
        <cfvo type="max"/>
        <color rgb="FFF8696B"/>
        <color rgb="FFFCFCFF"/>
        <color rgb="FF63BE7B"/>
      </colorScale>
    </cfRule>
  </conditionalFormatting>
  <conditionalFormatting sqref="F13">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onditionalFormatting>
  <conditionalFormatting sqref="G13">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R13">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T13">
    <cfRule type="colorScale" priority="447">
      <colorScale>
        <cfvo type="min"/>
        <cfvo type="percentile" val="50"/>
        <cfvo type="max"/>
        <color rgb="FFF8696B"/>
        <color rgb="FFFCFCFF"/>
        <color rgb="FF63BE7B"/>
      </colorScale>
    </cfRule>
  </conditionalFormatting>
  <conditionalFormatting sqref="J13">
    <cfRule type="colorScale" priority="448">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M13">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R13">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H13">
    <cfRule type="colorScale" priority="454">
      <colorScale>
        <cfvo type="min"/>
        <cfvo type="max"/>
        <color rgb="FFFCFCFF"/>
        <color rgb="FF63BE7B"/>
      </colorScale>
    </cfRule>
  </conditionalFormatting>
  <conditionalFormatting sqref="I13">
    <cfRule type="colorScale" priority="455">
      <colorScale>
        <cfvo type="min"/>
        <cfvo type="max"/>
        <color rgb="FFFCFCFF"/>
        <color rgb="FF63BE7B"/>
      </colorScale>
    </cfRule>
  </conditionalFormatting>
  <conditionalFormatting sqref="K13">
    <cfRule type="colorScale" priority="456">
      <colorScale>
        <cfvo type="min"/>
        <cfvo type="max"/>
        <color rgb="FFFCFCFF"/>
        <color rgb="FF63BE7B"/>
      </colorScale>
    </cfRule>
  </conditionalFormatting>
  <conditionalFormatting sqref="L13">
    <cfRule type="colorScale" priority="457">
      <colorScale>
        <cfvo type="min"/>
        <cfvo type="max"/>
        <color rgb="FFFCFCFF"/>
        <color rgb="FF63BE7B"/>
      </colorScale>
    </cfRule>
  </conditionalFormatting>
  <conditionalFormatting sqref="D13">
    <cfRule type="colorScale" priority="458">
      <colorScale>
        <cfvo type="min"/>
        <cfvo type="percentile" val="50"/>
        <cfvo type="max"/>
        <color rgb="FFF8696B"/>
        <color rgb="FFFCFCFF"/>
        <color rgb="FF63BE7B"/>
      </colorScale>
    </cfRule>
  </conditionalFormatting>
  <conditionalFormatting sqref="E13">
    <cfRule type="colorScale" priority="459">
      <colorScale>
        <cfvo type="min"/>
        <cfvo type="max"/>
        <color rgb="FFFCFCFF"/>
        <color rgb="FF63BE7B"/>
      </colorScale>
    </cfRule>
  </conditionalFormatting>
  <conditionalFormatting sqref="F13">
    <cfRule type="colorScale" priority="460">
      <colorScale>
        <cfvo type="min"/>
        <cfvo type="max"/>
        <color rgb="FFFCFCFF"/>
        <color rgb="FF63BE7B"/>
      </colorScale>
    </cfRule>
  </conditionalFormatting>
  <conditionalFormatting sqref="G13">
    <cfRule type="colorScale" priority="461">
      <colorScale>
        <cfvo type="min"/>
        <cfvo type="max"/>
        <color rgb="FFFCFCFF"/>
        <color rgb="FF63BE7B"/>
      </colorScale>
    </cfRule>
  </conditionalFormatting>
  <conditionalFormatting sqref="H13">
    <cfRule type="colorScale" priority="462">
      <colorScale>
        <cfvo type="min"/>
        <cfvo type="max"/>
        <color rgb="FFFCFCFF"/>
        <color rgb="FF63BE7B"/>
      </colorScale>
    </cfRule>
  </conditionalFormatting>
  <conditionalFormatting sqref="I13">
    <cfRule type="colorScale" priority="463">
      <colorScale>
        <cfvo type="min"/>
        <cfvo type="max"/>
        <color rgb="FFFCFCFF"/>
        <color rgb="FF63BE7B"/>
      </colorScale>
    </cfRule>
  </conditionalFormatting>
  <conditionalFormatting sqref="J13">
    <cfRule type="colorScale" priority="464">
      <colorScale>
        <cfvo type="min"/>
        <cfvo type="max"/>
        <color rgb="FFFCFCFF"/>
        <color rgb="FF63BE7B"/>
      </colorScale>
    </cfRule>
  </conditionalFormatting>
  <conditionalFormatting sqref="K13">
    <cfRule type="colorScale" priority="465">
      <colorScale>
        <cfvo type="min"/>
        <cfvo type="max"/>
        <color rgb="FFFCFCFF"/>
        <color rgb="FF63BE7B"/>
      </colorScale>
    </cfRule>
  </conditionalFormatting>
  <conditionalFormatting sqref="L13">
    <cfRule type="colorScale" priority="466">
      <colorScale>
        <cfvo type="min"/>
        <cfvo type="max"/>
        <color rgb="FFFCFCFF"/>
        <color rgb="FF63BE7B"/>
      </colorScale>
    </cfRule>
  </conditionalFormatting>
  <conditionalFormatting sqref="M13">
    <cfRule type="colorScale" priority="467">
      <colorScale>
        <cfvo type="min"/>
        <cfvo type="max"/>
        <color rgb="FFFCFCFF"/>
        <color rgb="FF63BE7B"/>
      </colorScale>
    </cfRule>
  </conditionalFormatting>
  <conditionalFormatting sqref="O13">
    <cfRule type="colorScale" priority="468">
      <colorScale>
        <cfvo type="min"/>
        <cfvo type="percentile" val="50"/>
        <cfvo type="max"/>
        <color rgb="FF63BE7B"/>
        <color rgb="FFFCFCFF"/>
        <color rgb="FFF8696B"/>
      </colorScale>
    </cfRule>
  </conditionalFormatting>
  <conditionalFormatting sqref="P13">
    <cfRule type="colorScale" priority="469">
      <colorScale>
        <cfvo type="min"/>
        <cfvo type="percentile" val="50"/>
        <cfvo type="max"/>
        <color rgb="FF63BE7B"/>
        <color rgb="FFFCFCFF"/>
        <color rgb="FFF8696B"/>
      </colorScale>
    </cfRule>
  </conditionalFormatting>
  <conditionalFormatting sqref="Q13">
    <cfRule type="colorScale" priority="470">
      <colorScale>
        <cfvo type="min"/>
        <cfvo type="percentile" val="50"/>
        <cfvo type="max"/>
        <color rgb="FFF8696B"/>
        <color rgb="FFFCFCFF"/>
        <color rgb="FF63BE7B"/>
      </colorScale>
    </cfRule>
  </conditionalFormatting>
  <conditionalFormatting sqref="R13">
    <cfRule type="colorScale" priority="471">
      <colorScale>
        <cfvo type="min"/>
        <cfvo type="max"/>
        <color rgb="FFFCFCFF"/>
        <color rgb="FF63BE7B"/>
      </colorScale>
    </cfRule>
  </conditionalFormatting>
  <conditionalFormatting sqref="S13">
    <cfRule type="colorScale" priority="472">
      <colorScale>
        <cfvo type="min"/>
        <cfvo type="max"/>
        <color rgb="FFFCFCFF"/>
        <color rgb="FF63BE7B"/>
      </colorScale>
    </cfRule>
  </conditionalFormatting>
  <conditionalFormatting sqref="T13">
    <cfRule type="colorScale" priority="473">
      <colorScale>
        <cfvo type="min"/>
        <cfvo type="max"/>
        <color rgb="FFFCFCFF"/>
        <color rgb="FF63BE7B"/>
      </colorScale>
    </cfRule>
  </conditionalFormatting>
  <conditionalFormatting sqref="U13">
    <cfRule type="colorScale" priority="474">
      <colorScale>
        <cfvo type="min"/>
        <cfvo type="max"/>
        <color rgb="FFFCFCFF"/>
        <color rgb="FF63BE7B"/>
      </colorScale>
    </cfRule>
  </conditionalFormatting>
  <conditionalFormatting sqref="W13">
    <cfRule type="colorScale" priority="475">
      <colorScale>
        <cfvo type="min"/>
        <cfvo type="percentile" val="50"/>
        <cfvo type="max"/>
        <color rgb="FF63BE7B"/>
        <color rgb="FFFCFCFF"/>
        <color rgb="FFF8696B"/>
      </colorScale>
    </cfRule>
  </conditionalFormatting>
  <conditionalFormatting sqref="D13">
    <cfRule type="colorScale" priority="297">
      <colorScale>
        <cfvo type="min"/>
        <cfvo type="percentile" val="50"/>
        <cfvo type="max"/>
        <color rgb="FFF8696B"/>
        <color rgb="FFFCFCFF"/>
        <color rgb="FF63BE7B"/>
      </colorScale>
    </cfRule>
  </conditionalFormatting>
  <conditionalFormatting sqref="G13">
    <cfRule type="colorScale" priority="296">
      <colorScale>
        <cfvo type="min"/>
        <cfvo type="max"/>
        <color rgb="FFFCFCFF"/>
        <color rgb="FF63BE7B"/>
      </colorScale>
    </cfRule>
  </conditionalFormatting>
  <conditionalFormatting sqref="J13">
    <cfRule type="colorScale" priority="295">
      <colorScale>
        <cfvo type="min"/>
        <cfvo type="max"/>
        <color rgb="FFFCFCFF"/>
        <color rgb="FF63BE7B"/>
      </colorScale>
    </cfRule>
  </conditionalFormatting>
  <conditionalFormatting sqref="M13">
    <cfRule type="colorScale" priority="294">
      <colorScale>
        <cfvo type="min"/>
        <cfvo type="max"/>
        <color rgb="FFFCFCFF"/>
        <color rgb="FF63BE7B"/>
      </colorScale>
    </cfRule>
  </conditionalFormatting>
  <conditionalFormatting sqref="O13">
    <cfRule type="colorScale" priority="292">
      <colorScale>
        <cfvo type="min"/>
        <cfvo type="percentile" val="50"/>
        <cfvo type="max"/>
        <color rgb="FF63BE7B"/>
        <color rgb="FFFCFCFF"/>
        <color rgb="FFF8696B"/>
      </colorScale>
    </cfRule>
    <cfRule type="colorScale" priority="293">
      <colorScale>
        <cfvo type="min"/>
        <cfvo type="max"/>
        <color rgb="FFFCFCFF"/>
        <color rgb="FF63BE7B"/>
      </colorScale>
    </cfRule>
  </conditionalFormatting>
  <conditionalFormatting sqref="P13">
    <cfRule type="colorScale" priority="291">
      <colorScale>
        <cfvo type="min"/>
        <cfvo type="percentile" val="50"/>
        <cfvo type="max"/>
        <color rgb="FF63BE7B"/>
        <color rgb="FFFCFCFF"/>
        <color rgb="FFF8696B"/>
      </colorScale>
    </cfRule>
  </conditionalFormatting>
  <conditionalFormatting sqref="Q13">
    <cfRule type="colorScale" priority="290">
      <colorScale>
        <cfvo type="min"/>
        <cfvo type="percentile" val="50"/>
        <cfvo type="max"/>
        <color rgb="FFF8696B"/>
        <color rgb="FFFCFCFF"/>
        <color rgb="FF63BE7B"/>
      </colorScale>
    </cfRule>
  </conditionalFormatting>
  <conditionalFormatting sqref="R13">
    <cfRule type="colorScale" priority="289">
      <colorScale>
        <cfvo type="min"/>
        <cfvo type="max"/>
        <color rgb="FFFCFCFF"/>
        <color rgb="FF63BE7B"/>
      </colorScale>
    </cfRule>
  </conditionalFormatting>
  <conditionalFormatting sqref="S13">
    <cfRule type="colorScale" priority="288">
      <colorScale>
        <cfvo type="min"/>
        <cfvo type="max"/>
        <color rgb="FFFCFCFF"/>
        <color rgb="FF63BE7B"/>
      </colorScale>
    </cfRule>
  </conditionalFormatting>
  <conditionalFormatting sqref="T13">
    <cfRule type="colorScale" priority="287">
      <colorScale>
        <cfvo type="min"/>
        <cfvo type="max"/>
        <color rgb="FFFCFCFF"/>
        <color rgb="FF63BE7B"/>
      </colorScale>
    </cfRule>
  </conditionalFormatting>
  <conditionalFormatting sqref="U13">
    <cfRule type="colorScale" priority="286">
      <colorScale>
        <cfvo type="min"/>
        <cfvo type="max"/>
        <color rgb="FFFCFCFF"/>
        <color rgb="FF63BE7B"/>
      </colorScale>
    </cfRule>
  </conditionalFormatting>
  <conditionalFormatting sqref="W13">
    <cfRule type="colorScale" priority="285">
      <colorScale>
        <cfvo type="min"/>
        <cfvo type="percentile" val="50"/>
        <cfvo type="max"/>
        <color rgb="FF63BE7B"/>
        <color rgb="FFFCFCFF"/>
        <color rgb="FFF8696B"/>
      </colorScale>
    </cfRule>
  </conditionalFormatting>
  <conditionalFormatting sqref="D13">
    <cfRule type="colorScale" priority="278">
      <colorScale>
        <cfvo type="min"/>
        <cfvo type="percentile" val="50"/>
        <cfvo type="max"/>
        <color rgb="FFF8696B"/>
        <color rgb="FFFCFCFF"/>
        <color rgb="FF63BE7B"/>
      </colorScale>
    </cfRule>
  </conditionalFormatting>
  <conditionalFormatting sqref="E13">
    <cfRule type="colorScale" priority="284">
      <colorScale>
        <cfvo type="min"/>
        <cfvo type="max"/>
        <color rgb="FFFCFCFF"/>
        <color rgb="FF63BE7B"/>
      </colorScale>
    </cfRule>
  </conditionalFormatting>
  <conditionalFormatting sqref="F13">
    <cfRule type="colorScale" priority="283">
      <colorScale>
        <cfvo type="min"/>
        <cfvo type="max"/>
        <color rgb="FFFCFCFF"/>
        <color rgb="FF63BE7B"/>
      </colorScale>
    </cfRule>
  </conditionalFormatting>
  <conditionalFormatting sqref="G13">
    <cfRule type="colorScale" priority="277">
      <colorScale>
        <cfvo type="min"/>
        <cfvo type="max"/>
        <color rgb="FFFCFCFF"/>
        <color rgb="FF63BE7B"/>
      </colorScale>
    </cfRule>
  </conditionalFormatting>
  <conditionalFormatting sqref="H13">
    <cfRule type="colorScale" priority="282">
      <colorScale>
        <cfvo type="min"/>
        <cfvo type="max"/>
        <color rgb="FFFCFCFF"/>
        <color rgb="FF63BE7B"/>
      </colorScale>
    </cfRule>
  </conditionalFormatting>
  <conditionalFormatting sqref="I13">
    <cfRule type="colorScale" priority="281">
      <colorScale>
        <cfvo type="min"/>
        <cfvo type="max"/>
        <color rgb="FFFCFCFF"/>
        <color rgb="FF63BE7B"/>
      </colorScale>
    </cfRule>
  </conditionalFormatting>
  <conditionalFormatting sqref="J13">
    <cfRule type="colorScale" priority="276">
      <colorScale>
        <cfvo type="min"/>
        <cfvo type="max"/>
        <color rgb="FFFCFCFF"/>
        <color rgb="FF63BE7B"/>
      </colorScale>
    </cfRule>
  </conditionalFormatting>
  <conditionalFormatting sqref="K13">
    <cfRule type="colorScale" priority="280">
      <colorScale>
        <cfvo type="min"/>
        <cfvo type="max"/>
        <color rgb="FFFCFCFF"/>
        <color rgb="FF63BE7B"/>
      </colorScale>
    </cfRule>
  </conditionalFormatting>
  <conditionalFormatting sqref="L13">
    <cfRule type="colorScale" priority="279">
      <colorScale>
        <cfvo type="min"/>
        <cfvo type="max"/>
        <color rgb="FFFCFCFF"/>
        <color rgb="FF63BE7B"/>
      </colorScale>
    </cfRule>
  </conditionalFormatting>
  <conditionalFormatting sqref="M13">
    <cfRule type="colorScale" priority="275">
      <colorScale>
        <cfvo type="min"/>
        <cfvo type="max"/>
        <color rgb="FFFCFCFF"/>
        <color rgb="FF63BE7B"/>
      </colorScale>
    </cfRule>
  </conditionalFormatting>
  <conditionalFormatting sqref="O13">
    <cfRule type="colorScale" priority="274">
      <colorScale>
        <cfvo type="min"/>
        <cfvo type="percentile" val="50"/>
        <cfvo type="max"/>
        <color rgb="FF63BE7B"/>
        <color rgb="FFFCFCFF"/>
        <color rgb="FFF8696B"/>
      </colorScale>
    </cfRule>
  </conditionalFormatting>
  <conditionalFormatting sqref="P13">
    <cfRule type="colorScale" priority="273">
      <colorScale>
        <cfvo type="min"/>
        <cfvo type="percentile" val="50"/>
        <cfvo type="max"/>
        <color rgb="FF63BE7B"/>
        <color rgb="FFFCFCFF"/>
        <color rgb="FFF8696B"/>
      </colorScale>
    </cfRule>
  </conditionalFormatting>
  <conditionalFormatting sqref="Q13">
    <cfRule type="colorScale" priority="272">
      <colorScale>
        <cfvo type="min"/>
        <cfvo type="percentile" val="50"/>
        <cfvo type="max"/>
        <color rgb="FFF8696B"/>
        <color rgb="FFFCFCFF"/>
        <color rgb="FF63BE7B"/>
      </colorScale>
    </cfRule>
  </conditionalFormatting>
  <conditionalFormatting sqref="R13">
    <cfRule type="colorScale" priority="271">
      <colorScale>
        <cfvo type="min"/>
        <cfvo type="max"/>
        <color rgb="FFFCFCFF"/>
        <color rgb="FF63BE7B"/>
      </colorScale>
    </cfRule>
  </conditionalFormatting>
  <conditionalFormatting sqref="S13">
    <cfRule type="colorScale" priority="270">
      <colorScale>
        <cfvo type="min"/>
        <cfvo type="max"/>
        <color rgb="FFFCFCFF"/>
        <color rgb="FF63BE7B"/>
      </colorScale>
    </cfRule>
  </conditionalFormatting>
  <conditionalFormatting sqref="T13">
    <cfRule type="colorScale" priority="269">
      <colorScale>
        <cfvo type="min"/>
        <cfvo type="max"/>
        <color rgb="FFFCFCFF"/>
        <color rgb="FF63BE7B"/>
      </colorScale>
    </cfRule>
  </conditionalFormatting>
  <conditionalFormatting sqref="U13">
    <cfRule type="colorScale" priority="268">
      <colorScale>
        <cfvo type="min"/>
        <cfvo type="percentile" val="50"/>
        <cfvo type="max"/>
        <color rgb="FFF8696B"/>
        <color rgb="FFFCFCFF"/>
        <color rgb="FF63BE7B"/>
      </colorScale>
    </cfRule>
  </conditionalFormatting>
  <conditionalFormatting sqref="W13">
    <cfRule type="colorScale" priority="267">
      <colorScale>
        <cfvo type="min"/>
        <cfvo type="percentile" val="50"/>
        <cfvo type="max"/>
        <color rgb="FF63BE7B"/>
        <color rgb="FFFCFCFF"/>
        <color rgb="FFF8696B"/>
      </colorScale>
    </cfRule>
  </conditionalFormatting>
  <conditionalFormatting sqref="D13">
    <cfRule type="colorScale" priority="266">
      <colorScale>
        <cfvo type="min"/>
        <cfvo type="percentile" val="50"/>
        <cfvo type="max"/>
        <color rgb="FFF8696B"/>
        <color rgb="FFFCFCFF"/>
        <color rgb="FF63BE7B"/>
      </colorScale>
    </cfRule>
  </conditionalFormatting>
  <conditionalFormatting sqref="E13">
    <cfRule type="colorScale" priority="265">
      <colorScale>
        <cfvo type="min"/>
        <cfvo type="max"/>
        <color rgb="FFFCFCFF"/>
        <color rgb="FF63BE7B"/>
      </colorScale>
    </cfRule>
  </conditionalFormatting>
  <conditionalFormatting sqref="F13">
    <cfRule type="colorScale" priority="264">
      <colorScale>
        <cfvo type="min"/>
        <cfvo type="max"/>
        <color rgb="FFFCFCFF"/>
        <color rgb="FF63BE7B"/>
      </colorScale>
    </cfRule>
  </conditionalFormatting>
  <conditionalFormatting sqref="G13">
    <cfRule type="colorScale" priority="263">
      <colorScale>
        <cfvo type="min"/>
        <cfvo type="max"/>
        <color rgb="FFFCFCFF"/>
        <color rgb="FF63BE7B"/>
      </colorScale>
    </cfRule>
  </conditionalFormatting>
  <conditionalFormatting sqref="H13">
    <cfRule type="colorScale" priority="262">
      <colorScale>
        <cfvo type="min"/>
        <cfvo type="max"/>
        <color rgb="FFFCFCFF"/>
        <color rgb="FF63BE7B"/>
      </colorScale>
    </cfRule>
  </conditionalFormatting>
  <conditionalFormatting sqref="I13">
    <cfRule type="colorScale" priority="261">
      <colorScale>
        <cfvo type="min"/>
        <cfvo type="max"/>
        <color rgb="FFFCFCFF"/>
        <color rgb="FF63BE7B"/>
      </colorScale>
    </cfRule>
  </conditionalFormatting>
  <conditionalFormatting sqref="J13">
    <cfRule type="colorScale" priority="260">
      <colorScale>
        <cfvo type="min"/>
        <cfvo type="max"/>
        <color rgb="FFFCFCFF"/>
        <color rgb="FF63BE7B"/>
      </colorScale>
    </cfRule>
  </conditionalFormatting>
  <conditionalFormatting sqref="K13">
    <cfRule type="colorScale" priority="259">
      <colorScale>
        <cfvo type="min"/>
        <cfvo type="max"/>
        <color rgb="FFFCFCFF"/>
        <color rgb="FF63BE7B"/>
      </colorScale>
    </cfRule>
  </conditionalFormatting>
  <conditionalFormatting sqref="L13">
    <cfRule type="colorScale" priority="258">
      <colorScale>
        <cfvo type="min"/>
        <cfvo type="max"/>
        <color rgb="FFFCFCFF"/>
        <color rgb="FF63BE7B"/>
      </colorScale>
    </cfRule>
  </conditionalFormatting>
  <conditionalFormatting sqref="M13">
    <cfRule type="colorScale" priority="257">
      <colorScale>
        <cfvo type="min"/>
        <cfvo type="max"/>
        <color rgb="FFFCFCFF"/>
        <color rgb="FF63BE7B"/>
      </colorScale>
    </cfRule>
  </conditionalFormatting>
  <conditionalFormatting sqref="N13">
    <cfRule type="colorScale" priority="215">
      <colorScale>
        <cfvo type="min"/>
        <cfvo type="max"/>
        <color rgb="FFFCFCFF"/>
        <color rgb="FF63BE7B"/>
      </colorScale>
    </cfRule>
  </conditionalFormatting>
  <conditionalFormatting sqref="O13">
    <cfRule type="colorScale" priority="256">
      <colorScale>
        <cfvo type="min"/>
        <cfvo type="percentile" val="50"/>
        <cfvo type="max"/>
        <color rgb="FF63BE7B"/>
        <color rgb="FFFCFCFF"/>
        <color rgb="FFF8696B"/>
      </colorScale>
    </cfRule>
  </conditionalFormatting>
  <conditionalFormatting sqref="P13">
    <cfRule type="colorScale" priority="255">
      <colorScale>
        <cfvo type="min"/>
        <cfvo type="percentile" val="50"/>
        <cfvo type="max"/>
        <color rgb="FF63BE7B"/>
        <color rgb="FFFCFCFF"/>
        <color rgb="FFF8696B"/>
      </colorScale>
    </cfRule>
  </conditionalFormatting>
  <conditionalFormatting sqref="Q13">
    <cfRule type="colorScale" priority="254">
      <colorScale>
        <cfvo type="min"/>
        <cfvo type="percentile" val="50"/>
        <cfvo type="max"/>
        <color rgb="FFF8696B"/>
        <color rgb="FFFCFCFF"/>
        <color rgb="FF63BE7B"/>
      </colorScale>
    </cfRule>
  </conditionalFormatting>
  <conditionalFormatting sqref="R13">
    <cfRule type="colorScale" priority="249">
      <colorScale>
        <cfvo type="min"/>
        <cfvo type="percentile" val="50"/>
        <cfvo type="max"/>
        <color rgb="FFF8696B"/>
        <color rgb="FFFCFCFF"/>
        <color rgb="FF63BE7B"/>
      </colorScale>
    </cfRule>
    <cfRule type="colorScale" priority="253">
      <colorScale>
        <cfvo type="min"/>
        <cfvo type="max"/>
        <color rgb="FFFCFCFF"/>
        <color rgb="FF63BE7B"/>
      </colorScale>
    </cfRule>
  </conditionalFormatting>
  <conditionalFormatting sqref="S13:T13">
    <cfRule type="colorScale" priority="250">
      <colorScale>
        <cfvo type="min"/>
        <cfvo type="percentile" val="50"/>
        <cfvo type="max"/>
        <color rgb="FFF8696B"/>
        <color rgb="FFFCFCFF"/>
        <color rgb="FF63BE7B"/>
      </colorScale>
    </cfRule>
  </conditionalFormatting>
  <conditionalFormatting sqref="S13:T13">
    <cfRule type="colorScale" priority="252">
      <colorScale>
        <cfvo type="min"/>
        <cfvo type="max"/>
        <color rgb="FFFCFCFF"/>
        <color rgb="FF63BE7B"/>
      </colorScale>
    </cfRule>
  </conditionalFormatting>
  <conditionalFormatting sqref="T13">
    <cfRule type="colorScale" priority="251">
      <colorScale>
        <cfvo type="min"/>
        <cfvo type="percentile" val="50"/>
        <cfvo type="max"/>
        <color rgb="FFF8696B"/>
        <color rgb="FFFCFCFF"/>
        <color rgb="FF63BE7B"/>
      </colorScale>
    </cfRule>
  </conditionalFormatting>
  <conditionalFormatting sqref="U13">
    <cfRule type="colorScale" priority="248">
      <colorScale>
        <cfvo type="min"/>
        <cfvo type="percentile" val="50"/>
        <cfvo type="max"/>
        <color rgb="FFF8696B"/>
        <color rgb="FFFCFCFF"/>
        <color rgb="FF63BE7B"/>
      </colorScale>
    </cfRule>
  </conditionalFormatting>
  <conditionalFormatting sqref="V13">
    <cfRule type="colorScale" priority="206">
      <colorScale>
        <cfvo type="min"/>
        <cfvo type="percentile" val="50"/>
        <cfvo type="max"/>
        <color rgb="FF63BE7B"/>
        <color rgb="FFFCFCFF"/>
        <color rgb="FFF8696B"/>
      </colorScale>
    </cfRule>
  </conditionalFormatting>
  <conditionalFormatting sqref="W13">
    <cfRule type="colorScale" priority="247">
      <colorScale>
        <cfvo type="min"/>
        <cfvo type="percentile" val="50"/>
        <cfvo type="max"/>
        <color rgb="FF63BE7B"/>
        <color rgb="FFFCFCFF"/>
        <color rgb="FFF8696B"/>
      </colorScale>
    </cfRule>
  </conditionalFormatting>
  <conditionalFormatting sqref="D13">
    <cfRule type="colorScale" priority="246">
      <colorScale>
        <cfvo type="min"/>
        <cfvo type="percentile" val="50"/>
        <cfvo type="max"/>
        <color rgb="FFF8696B"/>
        <color rgb="FFFCFCFF"/>
        <color rgb="FF63BE7B"/>
      </colorScale>
    </cfRule>
  </conditionalFormatting>
  <conditionalFormatting sqref="E13">
    <cfRule type="colorScale" priority="245">
      <colorScale>
        <cfvo type="min"/>
        <cfvo type="max"/>
        <color rgb="FFFCFCFF"/>
        <color rgb="FF63BE7B"/>
      </colorScale>
    </cfRule>
  </conditionalFormatting>
  <conditionalFormatting sqref="F13">
    <cfRule type="colorScale" priority="244">
      <colorScale>
        <cfvo type="min"/>
        <cfvo type="max"/>
        <color rgb="FFFCFCFF"/>
        <color rgb="FF63BE7B"/>
      </colorScale>
    </cfRule>
  </conditionalFormatting>
  <conditionalFormatting sqref="G13">
    <cfRule type="colorScale" priority="243">
      <colorScale>
        <cfvo type="min"/>
        <cfvo type="max"/>
        <color rgb="FFFCFCFF"/>
        <color rgb="FF63BE7B"/>
      </colorScale>
    </cfRule>
  </conditionalFormatting>
  <conditionalFormatting sqref="H13">
    <cfRule type="colorScale" priority="242">
      <colorScale>
        <cfvo type="min"/>
        <cfvo type="percentile" val="50"/>
        <cfvo type="max"/>
        <color rgb="FFF8696B"/>
        <color rgb="FFFCFCFF"/>
        <color rgb="FF63BE7B"/>
      </colorScale>
    </cfRule>
  </conditionalFormatting>
  <conditionalFormatting sqref="I13">
    <cfRule type="colorScale" priority="241">
      <colorScale>
        <cfvo type="min"/>
        <cfvo type="percentile" val="50"/>
        <cfvo type="max"/>
        <color rgb="FFF8696B"/>
        <color rgb="FFFCFCFF"/>
        <color rgb="FF63BE7B"/>
      </colorScale>
    </cfRule>
  </conditionalFormatting>
  <conditionalFormatting sqref="J13">
    <cfRule type="colorScale" priority="240">
      <colorScale>
        <cfvo type="min"/>
        <cfvo type="max"/>
        <color rgb="FFFCFCFF"/>
        <color rgb="FF63BE7B"/>
      </colorScale>
    </cfRule>
  </conditionalFormatting>
  <conditionalFormatting sqref="K13">
    <cfRule type="colorScale" priority="237">
      <colorScale>
        <cfvo type="min"/>
        <cfvo type="percentile" val="50"/>
        <cfvo type="max"/>
        <color rgb="FFF8696B"/>
        <color rgb="FFFCFCFF"/>
        <color rgb="FF63BE7B"/>
      </colorScale>
    </cfRule>
    <cfRule type="colorScale" priority="239">
      <colorScale>
        <cfvo type="min"/>
        <cfvo type="max"/>
        <color rgb="FFFCFCFF"/>
        <color rgb="FF63BE7B"/>
      </colorScale>
    </cfRule>
  </conditionalFormatting>
  <conditionalFormatting sqref="L13">
    <cfRule type="colorScale" priority="236">
      <colorScale>
        <cfvo type="min"/>
        <cfvo type="percentile" val="50"/>
        <cfvo type="max"/>
        <color rgb="FFF8696B"/>
        <color rgb="FFFCFCFF"/>
        <color rgb="FF63BE7B"/>
      </colorScale>
    </cfRule>
    <cfRule type="colorScale" priority="238">
      <colorScale>
        <cfvo type="min"/>
        <cfvo type="max"/>
        <color rgb="FFFCFCFF"/>
        <color rgb="FF63BE7B"/>
      </colorScale>
    </cfRule>
  </conditionalFormatting>
  <conditionalFormatting sqref="M13">
    <cfRule type="colorScale" priority="235">
      <colorScale>
        <cfvo type="min"/>
        <cfvo type="max"/>
        <color rgb="FFFCFCFF"/>
        <color rgb="FF63BE7B"/>
      </colorScale>
    </cfRule>
  </conditionalFormatting>
  <conditionalFormatting sqref="O13">
    <cfRule type="colorScale" priority="234">
      <colorScale>
        <cfvo type="min"/>
        <cfvo type="percentile" val="50"/>
        <cfvo type="max"/>
        <color rgb="FF63BE7B"/>
        <color rgb="FFFCFCFF"/>
        <color rgb="FFF8696B"/>
      </colorScale>
    </cfRule>
  </conditionalFormatting>
  <conditionalFormatting sqref="P13">
    <cfRule type="colorScale" priority="233">
      <colorScale>
        <cfvo type="min"/>
        <cfvo type="percentile" val="50"/>
        <cfvo type="max"/>
        <color rgb="FF63BE7B"/>
        <color rgb="FFFCFCFF"/>
        <color rgb="FFF8696B"/>
      </colorScale>
    </cfRule>
  </conditionalFormatting>
  <conditionalFormatting sqref="Q13">
    <cfRule type="colorScale" priority="232">
      <colorScale>
        <cfvo type="min"/>
        <cfvo type="percentile" val="50"/>
        <cfvo type="max"/>
        <color rgb="FFF8696B"/>
        <color rgb="FFFCFCFF"/>
        <color rgb="FF63BE7B"/>
      </colorScale>
    </cfRule>
  </conditionalFormatting>
  <conditionalFormatting sqref="R13">
    <cfRule type="colorScale" priority="228">
      <colorScale>
        <cfvo type="min"/>
        <cfvo type="percentile" val="50"/>
        <cfvo type="max"/>
        <color rgb="FFF8696B"/>
        <color rgb="FFFCFCFF"/>
        <color rgb="FF63BE7B"/>
      </colorScale>
    </cfRule>
    <cfRule type="colorScale" priority="229">
      <colorScale>
        <cfvo type="min"/>
        <cfvo type="max"/>
        <color rgb="FFFCFCFF"/>
        <color rgb="FF63BE7B"/>
      </colorScale>
    </cfRule>
  </conditionalFormatting>
  <conditionalFormatting sqref="S13:T13">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T13">
    <cfRule type="colorScale" priority="227">
      <colorScale>
        <cfvo type="min"/>
        <cfvo type="percentile" val="50"/>
        <cfvo type="max"/>
        <color rgb="FFF8696B"/>
        <color rgb="FFFCFCFF"/>
        <color rgb="FF63BE7B"/>
      </colorScale>
    </cfRule>
  </conditionalFormatting>
  <conditionalFormatting sqref="U13">
    <cfRule type="colorScale" priority="226">
      <colorScale>
        <cfvo type="min"/>
        <cfvo type="percentile" val="50"/>
        <cfvo type="max"/>
        <color rgb="FFF8696B"/>
        <color rgb="FFFCFCFF"/>
        <color rgb="FF63BE7B"/>
      </colorScale>
    </cfRule>
  </conditionalFormatting>
  <conditionalFormatting sqref="W13">
    <cfRule type="colorScale" priority="225">
      <colorScale>
        <cfvo type="min"/>
        <cfvo type="percentile" val="50"/>
        <cfvo type="max"/>
        <color rgb="FF63BE7B"/>
        <color rgb="FFFCFCFF"/>
        <color rgb="FFF8696B"/>
      </colorScale>
    </cfRule>
  </conditionalFormatting>
  <conditionalFormatting sqref="D13">
    <cfRule type="colorScale" priority="224">
      <colorScale>
        <cfvo type="min"/>
        <cfvo type="percentile" val="50"/>
        <cfvo type="max"/>
        <color rgb="FFF8696B"/>
        <color rgb="FFFCFCFF"/>
        <color rgb="FF63BE7B"/>
      </colorScale>
    </cfRule>
  </conditionalFormatting>
  <conditionalFormatting sqref="E13">
    <cfRule type="colorScale" priority="223">
      <colorScale>
        <cfvo type="min"/>
        <cfvo type="max"/>
        <color rgb="FFFCFCFF"/>
        <color rgb="FF63BE7B"/>
      </colorScale>
    </cfRule>
  </conditionalFormatting>
  <conditionalFormatting sqref="F13">
    <cfRule type="colorScale" priority="222">
      <colorScale>
        <cfvo type="min"/>
        <cfvo type="max"/>
        <color rgb="FFFCFCFF"/>
        <color rgb="FF63BE7B"/>
      </colorScale>
    </cfRule>
  </conditionalFormatting>
  <conditionalFormatting sqref="G13">
    <cfRule type="colorScale" priority="221">
      <colorScale>
        <cfvo type="min"/>
        <cfvo type="max"/>
        <color rgb="FFFCFCFF"/>
        <color rgb="FF63BE7B"/>
      </colorScale>
    </cfRule>
  </conditionalFormatting>
  <conditionalFormatting sqref="H13">
    <cfRule type="colorScale" priority="220">
      <colorScale>
        <cfvo type="min"/>
        <cfvo type="max"/>
        <color rgb="FFFCFCFF"/>
        <color rgb="FF63BE7B"/>
      </colorScale>
    </cfRule>
  </conditionalFormatting>
  <conditionalFormatting sqref="I13">
    <cfRule type="colorScale" priority="219">
      <colorScale>
        <cfvo type="min"/>
        <cfvo type="max"/>
        <color rgb="FFFCFCFF"/>
        <color rgb="FF63BE7B"/>
      </colorScale>
    </cfRule>
  </conditionalFormatting>
  <conditionalFormatting sqref="J13">
    <cfRule type="colorScale" priority="204">
      <colorScale>
        <cfvo type="min"/>
        <cfvo type="max"/>
        <color rgb="FFFCFCFF"/>
        <color rgb="FF63BE7B"/>
      </colorScale>
    </cfRule>
  </conditionalFormatting>
  <conditionalFormatting sqref="K13">
    <cfRule type="colorScale" priority="218">
      <colorScale>
        <cfvo type="min"/>
        <cfvo type="max"/>
        <color rgb="FFFCFCFF"/>
        <color rgb="FF63BE7B"/>
      </colorScale>
    </cfRule>
  </conditionalFormatting>
  <conditionalFormatting sqref="L13">
    <cfRule type="colorScale" priority="217">
      <colorScale>
        <cfvo type="min"/>
        <cfvo type="max"/>
        <color rgb="FFFCFCFF"/>
        <color rgb="FF63BE7B"/>
      </colorScale>
    </cfRule>
  </conditionalFormatting>
  <conditionalFormatting sqref="M13">
    <cfRule type="colorScale" priority="216">
      <colorScale>
        <cfvo type="min"/>
        <cfvo type="max"/>
        <color rgb="FFFCFCFF"/>
        <color rgb="FF63BE7B"/>
      </colorScale>
    </cfRule>
  </conditionalFormatting>
  <conditionalFormatting sqref="O13">
    <cfRule type="colorScale" priority="214">
      <colorScale>
        <cfvo type="min"/>
        <cfvo type="percentile" val="50"/>
        <cfvo type="max"/>
        <color rgb="FF63BE7B"/>
        <color rgb="FFFCFCFF"/>
        <color rgb="FFF8696B"/>
      </colorScale>
    </cfRule>
  </conditionalFormatting>
  <conditionalFormatting sqref="P13">
    <cfRule type="colorScale" priority="213">
      <colorScale>
        <cfvo type="min"/>
        <cfvo type="percentile" val="50"/>
        <cfvo type="max"/>
        <color rgb="FF63BE7B"/>
        <color rgb="FFFCFCFF"/>
        <color rgb="FFF8696B"/>
      </colorScale>
    </cfRule>
  </conditionalFormatting>
  <conditionalFormatting sqref="Q13">
    <cfRule type="colorScale" priority="212">
      <colorScale>
        <cfvo type="min"/>
        <cfvo type="percentile" val="50"/>
        <cfvo type="max"/>
        <color rgb="FFF8696B"/>
        <color rgb="FFFCFCFF"/>
        <color rgb="FF63BE7B"/>
      </colorScale>
    </cfRule>
  </conditionalFormatting>
  <conditionalFormatting sqref="R13">
    <cfRule type="colorScale" priority="211">
      <colorScale>
        <cfvo type="min"/>
        <cfvo type="max"/>
        <color rgb="FFFCFCFF"/>
        <color rgb="FF63BE7B"/>
      </colorScale>
    </cfRule>
  </conditionalFormatting>
  <conditionalFormatting sqref="S13">
    <cfRule type="colorScale" priority="208">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T13">
    <cfRule type="colorScale" priority="209">
      <colorScale>
        <cfvo type="min"/>
        <cfvo type="percentile" val="50"/>
        <cfvo type="max"/>
        <color rgb="FFF8696B"/>
        <color rgb="FFFCFCFF"/>
        <color rgb="FF63BE7B"/>
      </colorScale>
    </cfRule>
  </conditionalFormatting>
  <conditionalFormatting sqref="U13">
    <cfRule type="colorScale" priority="207">
      <colorScale>
        <cfvo type="min"/>
        <cfvo type="percentile" val="50"/>
        <cfvo type="max"/>
        <color rgb="FFF8696B"/>
        <color rgb="FFFCFCFF"/>
        <color rgb="FF63BE7B"/>
      </colorScale>
    </cfRule>
  </conditionalFormatting>
  <conditionalFormatting sqref="W13">
    <cfRule type="colorScale" priority="205">
      <colorScale>
        <cfvo type="min"/>
        <cfvo type="percentile" val="50"/>
        <cfvo type="max"/>
        <color rgb="FF63BE7B"/>
        <color rgb="FFFCFCFF"/>
        <color rgb="FFF8696B"/>
      </colorScale>
    </cfRule>
  </conditionalFormatting>
  <conditionalFormatting sqref="D13">
    <cfRule type="colorScale" priority="203">
      <colorScale>
        <cfvo type="min"/>
        <cfvo type="percentile" val="50"/>
        <cfvo type="max"/>
        <color rgb="FFF8696B"/>
        <color rgb="FFFCFCFF"/>
        <color rgb="FF63BE7B"/>
      </colorScale>
    </cfRule>
  </conditionalFormatting>
  <conditionalFormatting sqref="G13">
    <cfRule type="colorScale" priority="202">
      <colorScale>
        <cfvo type="min"/>
        <cfvo type="max"/>
        <color rgb="FFFCFCFF"/>
        <color rgb="FF63BE7B"/>
      </colorScale>
    </cfRule>
  </conditionalFormatting>
  <conditionalFormatting sqref="J13">
    <cfRule type="colorScale" priority="201">
      <colorScale>
        <cfvo type="min"/>
        <cfvo type="max"/>
        <color rgb="FFFCFCFF"/>
        <color rgb="FF63BE7B"/>
      </colorScale>
    </cfRule>
  </conditionalFormatting>
  <conditionalFormatting sqref="M13">
    <cfRule type="colorScale" priority="200">
      <colorScale>
        <cfvo type="min"/>
        <cfvo type="max"/>
        <color rgb="FFFCFCFF"/>
        <color rgb="FF63BE7B"/>
      </colorScale>
    </cfRule>
  </conditionalFormatting>
  <conditionalFormatting sqref="N13">
    <cfRule type="colorScale" priority="199">
      <colorScale>
        <cfvo type="min"/>
        <cfvo type="max"/>
        <color rgb="FFFCFCFF"/>
        <color rgb="FF63BE7B"/>
      </colorScale>
    </cfRule>
  </conditionalFormatting>
  <conditionalFormatting sqref="O13">
    <cfRule type="colorScale" priority="198">
      <colorScale>
        <cfvo type="min"/>
        <cfvo type="percentile" val="50"/>
        <cfvo type="max"/>
        <color rgb="FF63BE7B"/>
        <color rgb="FFFCFCFF"/>
        <color rgb="FFF8696B"/>
      </colorScale>
    </cfRule>
  </conditionalFormatting>
  <conditionalFormatting sqref="P13">
    <cfRule type="colorScale" priority="197">
      <colorScale>
        <cfvo type="min"/>
        <cfvo type="percentile" val="50"/>
        <cfvo type="max"/>
        <color rgb="FF63BE7B"/>
        <color rgb="FFFCFCFF"/>
        <color rgb="FFF8696B"/>
      </colorScale>
    </cfRule>
  </conditionalFormatting>
  <conditionalFormatting sqref="Q13">
    <cfRule type="colorScale" priority="196">
      <colorScale>
        <cfvo type="min"/>
        <cfvo type="percentile" val="50"/>
        <cfvo type="max"/>
        <color rgb="FFF8696B"/>
        <color rgb="FFFCFCFF"/>
        <color rgb="FF63BE7B"/>
      </colorScale>
    </cfRule>
  </conditionalFormatting>
  <conditionalFormatting sqref="R13">
    <cfRule type="colorScale" priority="195">
      <colorScale>
        <cfvo type="min"/>
        <cfvo type="max"/>
        <color rgb="FFFCFCFF"/>
        <color rgb="FF63BE7B"/>
      </colorScale>
    </cfRule>
  </conditionalFormatting>
  <conditionalFormatting sqref="S13">
    <cfRule type="colorScale" priority="194">
      <colorScale>
        <cfvo type="min"/>
        <cfvo type="percentile" val="50"/>
        <cfvo type="max"/>
        <color rgb="FFF8696B"/>
        <color rgb="FFFCFCFF"/>
        <color rgb="FF63BE7B"/>
      </colorScale>
    </cfRule>
  </conditionalFormatting>
  <conditionalFormatting sqref="T13">
    <cfRule type="colorScale" priority="193">
      <colorScale>
        <cfvo type="min"/>
        <cfvo type="percentile" val="50"/>
        <cfvo type="max"/>
        <color rgb="FFF8696B"/>
        <color rgb="FFFCFCFF"/>
        <color rgb="FF63BE7B"/>
      </colorScale>
    </cfRule>
  </conditionalFormatting>
  <conditionalFormatting sqref="U13">
    <cfRule type="colorScale" priority="192">
      <colorScale>
        <cfvo type="min"/>
        <cfvo type="percentile" val="50"/>
        <cfvo type="max"/>
        <color rgb="FFF8696B"/>
        <color rgb="FFFCFCFF"/>
        <color rgb="FF63BE7B"/>
      </colorScale>
    </cfRule>
  </conditionalFormatting>
  <conditionalFormatting sqref="V13">
    <cfRule type="colorScale" priority="191">
      <colorScale>
        <cfvo type="min"/>
        <cfvo type="percentile" val="50"/>
        <cfvo type="max"/>
        <color rgb="FF63BE7B"/>
        <color rgb="FFFCFCFF"/>
        <color rgb="FFF8696B"/>
      </colorScale>
    </cfRule>
  </conditionalFormatting>
  <conditionalFormatting sqref="W13">
    <cfRule type="colorScale" priority="190">
      <colorScale>
        <cfvo type="min"/>
        <cfvo type="percentile" val="50"/>
        <cfvo type="max"/>
        <color rgb="FF63BE7B"/>
        <color rgb="FFFCFCFF"/>
        <color rgb="FFF8696B"/>
      </colorScale>
    </cfRule>
  </conditionalFormatting>
  <conditionalFormatting sqref="D2:D15 D17:D18">
    <cfRule type="colorScale" priority="189">
      <colorScale>
        <cfvo type="min"/>
        <cfvo type="percentile" val="50"/>
        <cfvo type="max"/>
        <color rgb="FFF8696B"/>
        <color rgb="FFFCFCFF"/>
        <color rgb="FF63BE7B"/>
      </colorScale>
    </cfRule>
  </conditionalFormatting>
  <conditionalFormatting sqref="G2:G15 G17:G18">
    <cfRule type="colorScale" priority="188">
      <colorScale>
        <cfvo type="min"/>
        <cfvo type="max"/>
        <color rgb="FFFCFCFF"/>
        <color rgb="FF63BE7B"/>
      </colorScale>
    </cfRule>
  </conditionalFormatting>
  <conditionalFormatting sqref="J2:J15 J17:J18">
    <cfRule type="colorScale" priority="187">
      <colorScale>
        <cfvo type="min"/>
        <cfvo type="max"/>
        <color rgb="FFFCFCFF"/>
        <color rgb="FF63BE7B"/>
      </colorScale>
    </cfRule>
  </conditionalFormatting>
  <conditionalFormatting sqref="M2:M15 M17:M18">
    <cfRule type="colorScale" priority="186">
      <colorScale>
        <cfvo type="min"/>
        <cfvo type="max"/>
        <color rgb="FFFCFCFF"/>
        <color rgb="FF63BE7B"/>
      </colorScale>
    </cfRule>
  </conditionalFormatting>
  <conditionalFormatting sqref="N17:N18 N2:N15">
    <cfRule type="colorScale" priority="185">
      <colorScale>
        <cfvo type="min"/>
        <cfvo type="max"/>
        <color rgb="FFFCFCFF"/>
        <color rgb="FF63BE7B"/>
      </colorScale>
    </cfRule>
  </conditionalFormatting>
  <conditionalFormatting sqref="O2:O15 O17:O18">
    <cfRule type="colorScale" priority="184">
      <colorScale>
        <cfvo type="min"/>
        <cfvo type="percentile" val="50"/>
        <cfvo type="max"/>
        <color rgb="FF63BE7B"/>
        <color rgb="FFFCFCFF"/>
        <color rgb="FFF8696B"/>
      </colorScale>
    </cfRule>
  </conditionalFormatting>
  <conditionalFormatting sqref="P2:P15 P17:P18">
    <cfRule type="colorScale" priority="183">
      <colorScale>
        <cfvo type="min"/>
        <cfvo type="percentile" val="50"/>
        <cfvo type="max"/>
        <color rgb="FF63BE7B"/>
        <color rgb="FFFCFCFF"/>
        <color rgb="FFF8696B"/>
      </colorScale>
    </cfRule>
  </conditionalFormatting>
  <conditionalFormatting sqref="Q2:Q15 Q17:Q18">
    <cfRule type="colorScale" priority="182">
      <colorScale>
        <cfvo type="min"/>
        <cfvo type="percentile" val="50"/>
        <cfvo type="max"/>
        <color rgb="FFF8696B"/>
        <color rgb="FFFCFCFF"/>
        <color rgb="FF63BE7B"/>
      </colorScale>
    </cfRule>
  </conditionalFormatting>
  <conditionalFormatting sqref="S2:S15 S17:S18">
    <cfRule type="colorScale" priority="181">
      <colorScale>
        <cfvo type="min"/>
        <cfvo type="percentile" val="50"/>
        <cfvo type="max"/>
        <color rgb="FFF8696B"/>
        <color rgb="FFFCFCFF"/>
        <color rgb="FF63BE7B"/>
      </colorScale>
    </cfRule>
  </conditionalFormatting>
  <conditionalFormatting sqref="T2:T15 T17:T18">
    <cfRule type="colorScale" priority="180">
      <colorScale>
        <cfvo type="min"/>
        <cfvo type="percentile" val="50"/>
        <cfvo type="max"/>
        <color rgb="FFF8696B"/>
        <color rgb="FFFCFCFF"/>
        <color rgb="FF63BE7B"/>
      </colorScale>
    </cfRule>
  </conditionalFormatting>
  <conditionalFormatting sqref="U2:U15 U17:U18">
    <cfRule type="colorScale" priority="179">
      <colorScale>
        <cfvo type="min"/>
        <cfvo type="percentile" val="50"/>
        <cfvo type="max"/>
        <color rgb="FFF8696B"/>
        <color rgb="FFFCFCFF"/>
        <color rgb="FF63BE7B"/>
      </colorScale>
    </cfRule>
  </conditionalFormatting>
  <conditionalFormatting sqref="V2:V15 V17:V18">
    <cfRule type="colorScale" priority="178">
      <colorScale>
        <cfvo type="min"/>
        <cfvo type="percentile" val="50"/>
        <cfvo type="max"/>
        <color rgb="FF63BE7B"/>
        <color rgb="FFFCFCFF"/>
        <color rgb="FFF8696B"/>
      </colorScale>
    </cfRule>
  </conditionalFormatting>
  <conditionalFormatting sqref="W2:W15 W17:W18">
    <cfRule type="colorScale" priority="177">
      <colorScale>
        <cfvo type="min"/>
        <cfvo type="percentile" val="50"/>
        <cfvo type="max"/>
        <color rgb="FF63BE7B"/>
        <color rgb="FFFCFCFF"/>
        <color rgb="FFF8696B"/>
      </colorScale>
    </cfRule>
  </conditionalFormatting>
  <conditionalFormatting sqref="D16">
    <cfRule type="colorScale" priority="35">
      <colorScale>
        <cfvo type="min"/>
        <cfvo type="percentile" val="50"/>
        <cfvo type="max"/>
        <color rgb="FFF8696B"/>
        <color rgb="FFFCFCFF"/>
        <color rgb="FF63BE7B"/>
      </colorScale>
    </cfRule>
  </conditionalFormatting>
  <conditionalFormatting sqref="D16">
    <cfRule type="colorScale" priority="120">
      <colorScale>
        <cfvo type="min"/>
        <cfvo type="percentile" val="50"/>
        <cfvo type="max"/>
        <color rgb="FFF8696B"/>
        <color rgb="FFFCFCFF"/>
        <color rgb="FF63BE7B"/>
      </colorScale>
    </cfRule>
  </conditionalFormatting>
  <conditionalFormatting sqref="D16">
    <cfRule type="colorScale" priority="69">
      <colorScale>
        <cfvo type="min"/>
        <cfvo type="percentile" val="50"/>
        <cfvo type="max"/>
        <color rgb="FFF8696B"/>
        <color rgb="FFFCFCFF"/>
        <color rgb="FF63BE7B"/>
      </colorScale>
    </cfRule>
  </conditionalFormatting>
  <conditionalFormatting sqref="E16">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onditionalFormatting>
  <conditionalFormatting sqref="E16">
    <cfRule type="colorScale" priority="70">
      <colorScale>
        <cfvo type="min"/>
        <cfvo type="max"/>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onditionalFormatting>
  <conditionalFormatting sqref="N16">
    <cfRule type="colorScale" priority="128">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FEF9C"/>
        <color rgb="FF63BE7B"/>
      </colorScale>
    </cfRule>
  </conditionalFormatting>
  <conditionalFormatting sqref="E16:N16">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fRule type="colorScale" priority="51">
      <colorScale>
        <cfvo type="min"/>
        <cfvo type="max"/>
        <color rgb="FFFFEF9C"/>
        <color rgb="FF63BE7B"/>
      </colorScale>
    </cfRule>
  </conditionalFormatting>
  <conditionalFormatting sqref="F16">
    <cfRule type="colorScale" priority="121">
      <colorScale>
        <cfvo type="min"/>
        <cfvo type="max"/>
        <color rgb="FFFCFCFF"/>
        <color rgb="FF63BE7B"/>
      </colorScale>
    </cfRule>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onditionalFormatting>
  <conditionalFormatting sqref="F16">
    <cfRule type="colorScale" priority="73">
      <colorScale>
        <cfvo type="min"/>
        <cfvo type="max"/>
        <color rgb="FFFCFCFF"/>
        <color rgb="FF63BE7B"/>
      </colorScale>
    </cfRule>
    <cfRule type="colorScale" priority="74">
      <colorScale>
        <cfvo type="min"/>
        <cfvo type="max"/>
        <color rgb="FFFCFCFF"/>
        <color rgb="FF63BE7B"/>
      </colorScale>
    </cfRule>
    <cfRule type="colorScale" priority="75">
      <colorScale>
        <cfvo type="min"/>
        <cfvo type="max"/>
        <color rgb="FFFCFCFF"/>
        <color rgb="FF63BE7B"/>
      </colorScale>
    </cfRule>
  </conditionalFormatting>
  <conditionalFormatting sqref="G16">
    <cfRule type="colorScale" priority="34">
      <colorScale>
        <cfvo type="min"/>
        <cfvo type="max"/>
        <color rgb="FFFCFCFF"/>
        <color rgb="FF63BE7B"/>
      </colorScale>
    </cfRule>
  </conditionalFormatting>
  <conditionalFormatting sqref="G16">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G16">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onditionalFormatting>
  <conditionalFormatting sqref="H16">
    <cfRule type="colorScale" priority="68">
      <colorScale>
        <cfvo type="min"/>
        <cfvo type="percentile" val="50"/>
        <cfvo type="max"/>
        <color rgb="FFF8696B"/>
        <color rgb="FFFCFCFF"/>
        <color rgb="FF5A8AC6"/>
      </colorScale>
    </cfRule>
  </conditionalFormatting>
  <conditionalFormatting sqref="H16">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H16">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onditionalFormatting>
  <conditionalFormatting sqref="I16">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N16">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N16">
    <cfRule type="colorScale" priority="150">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5A8AC6"/>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I16:J16 N16">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onditionalFormatting>
  <conditionalFormatting sqref="I16:J16 N16">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percentile" val="50"/>
        <cfvo type="max"/>
        <color rgb="FFF8696B"/>
        <color rgb="FFFCFCFF"/>
        <color rgb="FF5A8AC6"/>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onditionalFormatting>
  <conditionalFormatting sqref="J16">
    <cfRule type="colorScale" priority="33">
      <colorScale>
        <cfvo type="min"/>
        <cfvo type="max"/>
        <color rgb="FFFCFCFF"/>
        <color rgb="FF63BE7B"/>
      </colorScale>
    </cfRule>
  </conditionalFormatting>
  <conditionalFormatting sqref="J16 N16">
    <cfRule type="colorScale" priority="158">
      <colorScale>
        <cfvo type="min"/>
        <cfvo type="percentile" val="50"/>
        <cfvo type="max"/>
        <color rgb="FFF8696B"/>
        <color rgb="FFFCFCFF"/>
        <color rgb="FF63BE7B"/>
      </colorScale>
    </cfRule>
  </conditionalFormatting>
  <conditionalFormatting sqref="J16">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onditionalFormatting>
  <conditionalFormatting sqref="K16">
    <cfRule type="colorScale" priority="162">
      <colorScale>
        <cfvo type="min"/>
        <cfvo type="percentile" val="50"/>
        <cfvo type="max"/>
        <color rgb="FFF8696B"/>
        <color rgb="FFFCFCFF"/>
        <color rgb="FF63BE7B"/>
      </colorScale>
    </cfRule>
  </conditionalFormatting>
  <conditionalFormatting sqref="K16:L16">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onditionalFormatting>
  <conditionalFormatting sqref="L16">
    <cfRule type="colorScale" priority="163">
      <colorScale>
        <cfvo type="min"/>
        <cfvo type="percentile" val="50"/>
        <cfvo type="max"/>
        <color rgb="FFF8696B"/>
        <color rgb="FFFCFCFF"/>
        <color rgb="FF63BE7B"/>
      </colorScale>
    </cfRule>
  </conditionalFormatting>
  <conditionalFormatting sqref="M16">
    <cfRule type="colorScale" priority="32">
      <colorScale>
        <cfvo type="min"/>
        <cfvo type="max"/>
        <color rgb="FFFCFCFF"/>
        <color rgb="FF63BE7B"/>
      </colorScale>
    </cfRule>
  </conditionalFormatting>
  <conditionalFormatting sqref="M16">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onditionalFormatting>
  <conditionalFormatting sqref="M16">
    <cfRule type="colorScale" priority="92">
      <colorScale>
        <cfvo type="min"/>
        <cfvo type="max"/>
        <color rgb="FFFCFCFF"/>
        <color rgb="FF63BE7B"/>
      </colorScale>
    </cfRule>
    <cfRule type="colorScale" priority="93">
      <colorScale>
        <cfvo type="min"/>
        <cfvo type="max"/>
        <color rgb="FFFCFCFF"/>
        <color rgb="FF63BE7B"/>
      </colorScale>
    </cfRule>
    <cfRule type="colorScale" priority="94">
      <colorScale>
        <cfvo type="min"/>
        <cfvo type="max"/>
        <color rgb="FFFCFCFF"/>
        <color rgb="FF63BE7B"/>
      </colorScale>
    </cfRule>
  </conditionalFormatting>
  <conditionalFormatting sqref="N16">
    <cfRule type="colorScale" priority="31">
      <colorScale>
        <cfvo type="min"/>
        <cfvo type="max"/>
        <color rgb="FFFCFCFF"/>
        <color rgb="FF63BE7B"/>
      </colorScale>
    </cfRule>
  </conditionalFormatting>
  <conditionalFormatting sqref="N16">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fRule type="colorScale" priority="141">
      <colorScale>
        <cfvo type="min"/>
        <cfvo type="max"/>
        <color rgb="FFFFEF9C"/>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FEB84"/>
        <color rgb="FF63BE7B"/>
      </colorScale>
    </cfRule>
    <cfRule type="colorScale" priority="171">
      <colorScale>
        <cfvo type="min"/>
        <cfvo type="max"/>
        <color rgb="FFFFEF9C"/>
        <color rgb="FF63BE7B"/>
      </colorScale>
    </cfRule>
  </conditionalFormatting>
  <conditionalFormatting sqref="O16">
    <cfRule type="colorScale" priority="30">
      <colorScale>
        <cfvo type="min"/>
        <cfvo type="percentile" val="50"/>
        <cfvo type="max"/>
        <color rgb="FF63BE7B"/>
        <color rgb="FFFCFCFF"/>
        <color rgb="FFF8696B"/>
      </colorScale>
    </cfRule>
  </conditionalFormatting>
  <conditionalFormatting sqref="O16">
    <cfRule type="colorScale" priority="122">
      <colorScale>
        <cfvo type="min"/>
        <cfvo type="percentile" val="50"/>
        <cfvo type="max"/>
        <color rgb="FF63BE7B"/>
        <color rgb="FFFCFCFF"/>
        <color rgb="FFF8696B"/>
      </colorScale>
    </cfRule>
  </conditionalFormatting>
  <conditionalFormatting sqref="O16">
    <cfRule type="colorScale" priority="95">
      <colorScale>
        <cfvo type="min"/>
        <cfvo type="percentile" val="50"/>
        <cfvo type="max"/>
        <color rgb="FF63BE7B"/>
        <color rgb="FFFCFCFF"/>
        <color rgb="FFF8696B"/>
      </colorScale>
    </cfRule>
    <cfRule type="colorScale" priority="96">
      <colorScale>
        <cfvo type="min"/>
        <cfvo type="percentile" val="50"/>
        <cfvo type="max"/>
        <color rgb="FF63BE7B"/>
        <color rgb="FFFCFCFF"/>
        <color rgb="FFF8696B"/>
      </colorScale>
    </cfRule>
    <cfRule type="colorScale" priority="97">
      <colorScale>
        <cfvo type="min"/>
        <cfvo type="percentile" val="50"/>
        <cfvo type="max"/>
        <color rgb="FF63BE7B"/>
        <color rgb="FFFCFCFF"/>
        <color rgb="FFF8696B"/>
      </colorScale>
    </cfRule>
    <cfRule type="colorScale" priority="98">
      <colorScale>
        <cfvo type="min"/>
        <cfvo type="percentile" val="50"/>
        <cfvo type="max"/>
        <color rgb="FF63BE7B"/>
        <color rgb="FFFCFCFF"/>
        <color rgb="FFF8696B"/>
      </colorScale>
    </cfRule>
  </conditionalFormatting>
  <conditionalFormatting sqref="P16">
    <cfRule type="colorScale" priority="29">
      <colorScale>
        <cfvo type="min"/>
        <cfvo type="percentile" val="50"/>
        <cfvo type="max"/>
        <color rgb="FF63BE7B"/>
        <color rgb="FFFCFCFF"/>
        <color rgb="FFF8696B"/>
      </colorScale>
    </cfRule>
  </conditionalFormatting>
  <conditionalFormatting sqref="P16">
    <cfRule type="colorScale" priority="172">
      <colorScale>
        <cfvo type="min"/>
        <cfvo type="percentile" val="50"/>
        <cfvo type="max"/>
        <color rgb="FF63BE7B"/>
        <color rgb="FFFCFCFF"/>
        <color rgb="FFF8696B"/>
      </colorScale>
    </cfRule>
  </conditionalFormatting>
  <conditionalFormatting sqref="P16">
    <cfRule type="colorScale" priority="99">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1">
      <colorScale>
        <cfvo type="min"/>
        <cfvo type="max"/>
        <color rgb="FFFCFCFF"/>
        <color rgb="FFF8696B"/>
      </colorScale>
    </cfRule>
  </conditionalFormatting>
  <conditionalFormatting sqref="Q16">
    <cfRule type="colorScale" priority="28">
      <colorScale>
        <cfvo type="min"/>
        <cfvo type="percentile" val="50"/>
        <cfvo type="max"/>
        <color rgb="FFF8696B"/>
        <color rgb="FFFCFCFF"/>
        <color rgb="FF63BE7B"/>
      </colorScale>
    </cfRule>
  </conditionalFormatting>
  <conditionalFormatting sqref="Q16">
    <cfRule type="colorScale" priority="173">
      <colorScale>
        <cfvo type="min"/>
        <cfvo type="percentile" val="50"/>
        <cfvo type="max"/>
        <color rgb="FFF8696B"/>
        <color rgb="FFFCFCFF"/>
        <color rgb="FF63BE7B"/>
      </colorScale>
    </cfRule>
  </conditionalFormatting>
  <conditionalFormatting sqref="Q16">
    <cfRule type="colorScale" priority="102">
      <colorScale>
        <cfvo type="min"/>
        <cfvo type="percentile" val="50"/>
        <cfvo type="max"/>
        <color rgb="FFF8696B"/>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FEF9C"/>
        <color rgb="FF63BE7B"/>
      </colorScale>
    </cfRule>
    <cfRule type="colorScale" priority="106">
      <colorScale>
        <cfvo type="min"/>
        <cfvo type="max"/>
        <color rgb="FFFCFCFF"/>
        <color rgb="FF63BE7B"/>
      </colorScale>
    </cfRule>
    <cfRule type="colorScale" priority="107">
      <colorScale>
        <cfvo type="min"/>
        <cfvo type="max"/>
        <color rgb="FFFCFCFF"/>
        <color rgb="FF63BE7B"/>
      </colorScale>
    </cfRule>
    <cfRule type="colorScale" priority="108">
      <colorScale>
        <cfvo type="min"/>
        <cfvo type="percentile" val="50"/>
        <cfvo type="max"/>
        <color rgb="FFF8696B"/>
        <color rgb="FFFCFCFF"/>
        <color rgb="FF63BE7B"/>
      </colorScale>
    </cfRule>
  </conditionalFormatting>
  <conditionalFormatting sqref="Q16:U16 W16">
    <cfRule type="colorScale" priority="55">
      <colorScale>
        <cfvo type="min"/>
        <cfvo type="max"/>
        <color rgb="FFFFEF9C"/>
        <color rgb="FF63BE7B"/>
      </colorScale>
    </cfRule>
  </conditionalFormatting>
  <conditionalFormatting sqref="R16">
    <cfRule type="colorScale" priority="27">
      <colorScale>
        <cfvo type="min"/>
        <cfvo type="max"/>
        <color rgb="FFFCFCFF"/>
        <color rgb="FF63BE7B"/>
      </colorScale>
    </cfRule>
  </conditionalFormatting>
  <conditionalFormatting sqref="R16:S16">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fRule type="colorScale" priority="59">
      <colorScale>
        <cfvo type="min"/>
        <cfvo type="max"/>
        <color rgb="FFFFEF9C"/>
        <color rgb="FF63BE7B"/>
      </colorScale>
    </cfRule>
    <cfRule type="colorScale" priority="60">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max"/>
        <color rgb="FFFCFCFF"/>
        <color rgb="FF63BE7B"/>
      </colorScale>
    </cfRule>
  </conditionalFormatting>
  <conditionalFormatting sqref="S16">
    <cfRule type="colorScale" priority="26">
      <colorScale>
        <cfvo type="min"/>
        <cfvo type="max"/>
        <color rgb="FFFCFCFF"/>
        <color rgb="FF63BE7B"/>
      </colorScale>
    </cfRule>
  </conditionalFormatting>
  <conditionalFormatting sqref="T16">
    <cfRule type="colorScale" priority="25">
      <colorScale>
        <cfvo type="min"/>
        <cfvo type="max"/>
        <color rgb="FFFCFCFF"/>
        <color rgb="FF63BE7B"/>
      </colorScale>
    </cfRule>
  </conditionalFormatting>
  <conditionalFormatting sqref="T16">
    <cfRule type="colorScale" priority="174">
      <colorScale>
        <cfvo type="min"/>
        <cfvo type="percentile" val="50"/>
        <cfvo type="max"/>
        <color rgb="FFF8696B"/>
        <color rgb="FFFCFCFF"/>
        <color rgb="FF63BE7B"/>
      </colorScale>
    </cfRule>
    <cfRule type="colorScale" priority="175">
      <colorScale>
        <cfvo type="min"/>
        <cfvo type="max"/>
        <color rgb="FFFCFCFF"/>
        <color rgb="FF63BE7B"/>
      </colorScale>
    </cfRule>
  </conditionalFormatting>
  <conditionalFormatting sqref="T16">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max"/>
        <color rgb="FFFFEF9C"/>
        <color rgb="FF63BE7B"/>
      </colorScale>
    </cfRule>
    <cfRule type="colorScale" priority="112">
      <colorScale>
        <cfvo type="min"/>
        <cfvo type="max"/>
        <color rgb="FFFFEF9C"/>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onditionalFormatting>
  <conditionalFormatting sqref="U16">
    <cfRule type="colorScale" priority="21">
      <colorScale>
        <cfvo type="min"/>
        <cfvo type="percentile" val="50"/>
        <cfvo type="max"/>
        <color rgb="FFF8696B"/>
        <color rgb="FFFCFCFF"/>
        <color rgb="FF63BE7B"/>
      </colorScale>
    </cfRule>
    <cfRule type="colorScale" priority="24">
      <colorScale>
        <cfvo type="min"/>
        <cfvo type="max"/>
        <color rgb="FFFCFCFF"/>
        <color rgb="FF63BE7B"/>
      </colorScale>
    </cfRule>
  </conditionalFormatting>
  <conditionalFormatting sqref="U16">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U16">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onditionalFormatting>
  <conditionalFormatting sqref="W16 U16">
    <cfRule type="colorScale" priority="61">
      <colorScale>
        <cfvo type="min"/>
        <cfvo type="max"/>
        <color rgb="FFFFEF9C"/>
        <color rgb="FF63BE7B"/>
      </colorScale>
    </cfRule>
    <cfRule type="colorScale" priority="62">
      <colorScale>
        <cfvo type="min"/>
        <cfvo type="max"/>
        <color rgb="FFFFEF9C"/>
        <color rgb="FF63BE7B"/>
      </colorScale>
    </cfRule>
    <cfRule type="colorScale" priority="63">
      <colorScale>
        <cfvo type="min"/>
        <cfvo type="max"/>
        <color rgb="FFFFEF9C"/>
        <color rgb="FF63BE7B"/>
      </colorScale>
    </cfRule>
  </conditionalFormatting>
  <conditionalFormatting sqref="V16">
    <cfRule type="colorScale" priority="23">
      <colorScale>
        <cfvo type="min"/>
        <cfvo type="percentile" val="50"/>
        <cfvo type="max"/>
        <color rgb="FF63BE7B"/>
        <color rgb="FFFCFCFF"/>
        <color rgb="FFF8696B"/>
      </colorScale>
    </cfRule>
  </conditionalFormatting>
  <conditionalFormatting sqref="V16">
    <cfRule type="colorScale" priority="37">
      <colorScale>
        <cfvo type="min"/>
        <cfvo type="percentile" val="50"/>
        <cfvo type="max"/>
        <color rgb="FF63BE7B"/>
        <color rgb="FFFCFCFF"/>
        <color rgb="FFF8696B"/>
      </colorScale>
    </cfRule>
    <cfRule type="colorScale" priority="38">
      <colorScale>
        <cfvo type="min"/>
        <cfvo type="percentile" val="50"/>
        <cfvo type="max"/>
        <color rgb="FF63BE7B"/>
        <color rgb="FFFCFCFF"/>
        <color rgb="FFF8696B"/>
      </colorScale>
    </cfRule>
    <cfRule type="colorScale" priority="39">
      <colorScale>
        <cfvo type="min"/>
        <cfvo type="max"/>
        <color rgb="FF63BE7B"/>
        <color rgb="FFFCFCFF"/>
      </colorScale>
    </cfRule>
    <cfRule type="colorScale" priority="40">
      <colorScale>
        <cfvo type="min"/>
        <cfvo type="percentile" val="50"/>
        <cfvo type="max"/>
        <color rgb="FF63BE7B"/>
        <color rgb="FFFCFCFF"/>
        <color rgb="FFF8696B"/>
      </colorScale>
    </cfRule>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onditionalFormatting>
  <conditionalFormatting sqref="V16">
    <cfRule type="colorScale" priority="36">
      <colorScale>
        <cfvo type="min"/>
        <cfvo type="max"/>
        <color rgb="FFFFEF9C"/>
        <color rgb="FF63BE7B"/>
      </colorScale>
    </cfRule>
  </conditionalFormatting>
  <conditionalFormatting sqref="V16">
    <cfRule type="colorScale" priority="47">
      <colorScale>
        <cfvo type="min"/>
        <cfvo type="max"/>
        <color rgb="FFFFEF9C"/>
        <color rgb="FF63BE7B"/>
      </colorScale>
    </cfRule>
  </conditionalFormatting>
  <conditionalFormatting sqref="V16">
    <cfRule type="colorScale" priority="41">
      <colorScale>
        <cfvo type="min"/>
        <cfvo type="max"/>
        <color rgb="FFFFEF9C"/>
        <color rgb="FF63BE7B"/>
      </colorScale>
    </cfRule>
    <cfRule type="colorScale" priority="42">
      <colorScale>
        <cfvo type="min"/>
        <cfvo type="max"/>
        <color rgb="FFFFEF9C"/>
        <color rgb="FF63BE7B"/>
      </colorScale>
    </cfRule>
    <cfRule type="colorScale" priority="43">
      <colorScale>
        <cfvo type="min"/>
        <cfvo type="max"/>
        <color rgb="FFFFEF9C"/>
        <color rgb="FF63BE7B"/>
      </colorScale>
    </cfRule>
  </conditionalFormatting>
  <conditionalFormatting sqref="W16">
    <cfRule type="colorScale" priority="22">
      <colorScale>
        <cfvo type="min"/>
        <cfvo type="percentile" val="50"/>
        <cfvo type="max"/>
        <color rgb="FF63BE7B"/>
        <color rgb="FFFCFCFF"/>
        <color rgb="FFF8696B"/>
      </colorScale>
    </cfRule>
  </conditionalFormatting>
  <conditionalFormatting sqref="W16">
    <cfRule type="colorScale" priority="176">
      <colorScale>
        <cfvo type="min"/>
        <cfvo type="percentile" val="50"/>
        <cfvo type="max"/>
        <color rgb="FF63BE7B"/>
        <color rgb="FFFCFCFF"/>
        <color rgb="FFF8696B"/>
      </colorScale>
    </cfRule>
  </conditionalFormatting>
  <conditionalFormatting sqref="W16">
    <cfRule type="colorScale" priority="117">
      <colorScale>
        <cfvo type="min"/>
        <cfvo type="percentile" val="50"/>
        <cfvo type="max"/>
        <color rgb="FF63BE7B"/>
        <color rgb="FFFCFCFF"/>
        <color rgb="FFF8696B"/>
      </colorScale>
    </cfRule>
    <cfRule type="colorScale" priority="118">
      <colorScale>
        <cfvo type="min"/>
        <cfvo type="max"/>
        <color rgb="FF63BE7B"/>
        <color rgb="FFFCFCFF"/>
      </colorScale>
    </cfRule>
    <cfRule type="colorScale" priority="119">
      <colorScale>
        <cfvo type="min"/>
        <cfvo type="percentile" val="50"/>
        <cfvo type="max"/>
        <color rgb="FF63BE7B"/>
        <color rgb="FFFCFCFF"/>
        <color rgb="FFF8696B"/>
      </colorScale>
    </cfRule>
  </conditionalFormatting>
  <conditionalFormatting sqref="D4:D18">
    <cfRule type="colorScale" priority="20">
      <colorScale>
        <cfvo type="min"/>
        <cfvo type="percentile" val="50"/>
        <cfvo type="max"/>
        <color rgb="FFF8696B"/>
        <color rgb="FFFCFCFF"/>
        <color rgb="FF63BE7B"/>
      </colorScale>
    </cfRule>
  </conditionalFormatting>
  <conditionalFormatting sqref="D2:D18">
    <cfRule type="colorScale" priority="19">
      <colorScale>
        <cfvo type="min"/>
        <cfvo type="percentile" val="50"/>
        <cfvo type="max"/>
        <color rgb="FFF8696B"/>
        <color rgb="FFFCFCFF"/>
        <color rgb="FF63BE7B"/>
      </colorScale>
    </cfRule>
  </conditionalFormatting>
  <conditionalFormatting sqref="E2:E18">
    <cfRule type="colorScale" priority="18">
      <colorScale>
        <cfvo type="min"/>
        <cfvo type="max"/>
        <color rgb="FFFCFCFF"/>
        <color rgb="FF63BE7B"/>
      </colorScale>
    </cfRule>
  </conditionalFormatting>
  <conditionalFormatting sqref="F2:F18">
    <cfRule type="colorScale" priority="17">
      <colorScale>
        <cfvo type="min"/>
        <cfvo type="max"/>
        <color rgb="FFFCFCFF"/>
        <color rgb="FF63BE7B"/>
      </colorScale>
    </cfRule>
  </conditionalFormatting>
  <conditionalFormatting sqref="G2:G18">
    <cfRule type="colorScale" priority="16">
      <colorScale>
        <cfvo type="min"/>
        <cfvo type="max"/>
        <color rgb="FFFCFCFF"/>
        <color rgb="FF63BE7B"/>
      </colorScale>
    </cfRule>
  </conditionalFormatting>
  <conditionalFormatting sqref="H2:H18">
    <cfRule type="colorScale" priority="15">
      <colorScale>
        <cfvo type="min"/>
        <cfvo type="max"/>
        <color rgb="FFFCFCFF"/>
        <color rgb="FF63BE7B"/>
      </colorScale>
    </cfRule>
  </conditionalFormatting>
  <conditionalFormatting sqref="I2:I18">
    <cfRule type="colorScale" priority="14">
      <colorScale>
        <cfvo type="min"/>
        <cfvo type="max"/>
        <color rgb="FFFCFCFF"/>
        <color rgb="FF63BE7B"/>
      </colorScale>
    </cfRule>
  </conditionalFormatting>
  <conditionalFormatting sqref="J2:J18">
    <cfRule type="colorScale" priority="13">
      <colorScale>
        <cfvo type="min"/>
        <cfvo type="max"/>
        <color rgb="FFFCFCFF"/>
        <color rgb="FF63BE7B"/>
      </colorScale>
    </cfRule>
  </conditionalFormatting>
  <conditionalFormatting sqref="K2:K18">
    <cfRule type="colorScale" priority="12">
      <colorScale>
        <cfvo type="min"/>
        <cfvo type="max"/>
        <color rgb="FFFCFCFF"/>
        <color rgb="FF63BE7B"/>
      </colorScale>
    </cfRule>
  </conditionalFormatting>
  <conditionalFormatting sqref="L2:L18">
    <cfRule type="colorScale" priority="11">
      <colorScale>
        <cfvo type="min"/>
        <cfvo type="max"/>
        <color rgb="FFFCFCFF"/>
        <color rgb="FF63BE7B"/>
      </colorScale>
    </cfRule>
  </conditionalFormatting>
  <conditionalFormatting sqref="M2:M18">
    <cfRule type="colorScale" priority="10">
      <colorScale>
        <cfvo type="min"/>
        <cfvo type="max"/>
        <color rgb="FFFCFCFF"/>
        <color rgb="FF63BE7B"/>
      </colorScale>
    </cfRule>
  </conditionalFormatting>
  <conditionalFormatting sqref="N2:N18">
    <cfRule type="colorScale" priority="9">
      <colorScale>
        <cfvo type="min"/>
        <cfvo type="max"/>
        <color rgb="FFFCFCFF"/>
        <color rgb="FF63BE7B"/>
      </colorScale>
    </cfRule>
  </conditionalFormatting>
  <conditionalFormatting sqref="O2:O18">
    <cfRule type="colorScale" priority="8">
      <colorScale>
        <cfvo type="min"/>
        <cfvo type="percentile" val="50"/>
        <cfvo type="max"/>
        <color rgb="FF63BE7B"/>
        <color rgb="FFFCFCFF"/>
        <color rgb="FFF8696B"/>
      </colorScale>
    </cfRule>
  </conditionalFormatting>
  <conditionalFormatting sqref="P2:P18">
    <cfRule type="colorScale" priority="7">
      <colorScale>
        <cfvo type="min"/>
        <cfvo type="percentile" val="50"/>
        <cfvo type="max"/>
        <color rgb="FF63BE7B"/>
        <color rgb="FFFCFCFF"/>
        <color rgb="FFF8696B"/>
      </colorScale>
    </cfRule>
  </conditionalFormatting>
  <conditionalFormatting sqref="Q2:Q18">
    <cfRule type="colorScale" priority="6">
      <colorScale>
        <cfvo type="min"/>
        <cfvo type="percentile" val="50"/>
        <cfvo type="max"/>
        <color rgb="FFF8696B"/>
        <color rgb="FFFCFCFF"/>
        <color rgb="FF63BE7B"/>
      </colorScale>
    </cfRule>
  </conditionalFormatting>
  <conditionalFormatting sqref="R2:R18">
    <cfRule type="colorScale" priority="5">
      <colorScale>
        <cfvo type="min"/>
        <cfvo type="max"/>
        <color rgb="FFFCFCFF"/>
        <color rgb="FF63BE7B"/>
      </colorScale>
    </cfRule>
  </conditionalFormatting>
  <conditionalFormatting sqref="S2:S18">
    <cfRule type="colorScale" priority="4">
      <colorScale>
        <cfvo type="min"/>
        <cfvo type="percentile" val="50"/>
        <cfvo type="max"/>
        <color rgb="FFF8696B"/>
        <color rgb="FFFCFCFF"/>
        <color rgb="FF63BE7B"/>
      </colorScale>
    </cfRule>
  </conditionalFormatting>
  <conditionalFormatting sqref="T2:T18">
    <cfRule type="colorScale" priority="3">
      <colorScale>
        <cfvo type="min"/>
        <cfvo type="percentile" val="50"/>
        <cfvo type="max"/>
        <color rgb="FFF8696B"/>
        <color rgb="FFFCFCFF"/>
        <color rgb="FF63BE7B"/>
      </colorScale>
    </cfRule>
  </conditionalFormatting>
  <conditionalFormatting sqref="V2:V18">
    <cfRule type="colorScale" priority="2">
      <colorScale>
        <cfvo type="min"/>
        <cfvo type="percentile" val="50"/>
        <cfvo type="max"/>
        <color rgb="FF63BE7B"/>
        <color rgb="FFFCFCFF"/>
        <color rgb="FFF8696B"/>
      </colorScale>
    </cfRule>
  </conditionalFormatting>
  <conditionalFormatting sqref="W2:W18">
    <cfRule type="colorScale" priority="1">
      <colorScale>
        <cfvo type="min"/>
        <cfvo type="percentile" val="50"/>
        <cfvo type="max"/>
        <color rgb="FF63BE7B"/>
        <color rgb="FFFCFCFF"/>
        <color rgb="FFF8696B"/>
      </colorScale>
    </cfRule>
  </conditionalFormatting>
  <hyperlinks>
    <hyperlink ref="A11" r:id="rId1" display="Technology/Software/ZScaler.xlsx" xr:uid="{39DEEFC7-69E7-B44C-9930-326B26DFE453}"/>
    <hyperlink ref="A7" r:id="rId2" display="Technology/Software/Twilio.xlsx" xr:uid="{92CD845B-A9B8-4643-91CE-3F3C515BDC28}"/>
    <hyperlink ref="A9" r:id="rId3" display="Technology/Software/Crowdstrike.xlsx" xr:uid="{AE23A5C9-3C60-484D-90D0-F866CC6AAEC5}"/>
    <hyperlink ref="A12" r:id="rId4" display="Technology/Software/Datadog.xlsx" xr:uid="{5E906B1D-B6B7-D144-81F8-13D5BA0F39E3}"/>
    <hyperlink ref="A17" r:id="rId5" display="Consumer/Dutch Bros.xlsx" xr:uid="{8A6B23D0-6998-8B4E-9D4B-433B10CE3858}"/>
    <hyperlink ref="A6" r:id="rId6" display="Technology/Hardware/Mobileye.xlsx" xr:uid="{6C8082F4-1FB9-E349-9366-1DF7AF73E81A}"/>
    <hyperlink ref="A2" r:id="rId7" display="Technology/Hardware/Nvidia.xlsx" xr:uid="{DCC0BB39-CF08-DD4F-8038-470F073E3BAF}"/>
    <hyperlink ref="A10" r:id="rId8" display="Technology/Software/Adyen.xlsx" xr:uid="{6A607DB1-0C50-7C42-95A2-70B08441A701}"/>
    <hyperlink ref="A3" r:id="rId9" display="Technology/Software/dLocal.xlsx" xr:uid="{D19FBE11-74B0-644B-A4E5-40E9096F6A92}"/>
    <hyperlink ref="A8" r:id="rId10" display="Technology/Software/MercadoLibre.xlsx" xr:uid="{209AFD1F-422F-1548-BD94-733D36534005}"/>
    <hyperlink ref="A5" r:id="rId11" display="Technology/Software/Airbnb.xlsx" xr:uid="{CC407AE3-0FA9-754E-B423-F9A55C208EE5}"/>
    <hyperlink ref="A15" r:id="rId12" display="Technology/Software/SentinelOne.xlsx" xr:uid="{8EF36E4A-EFD9-814B-B28D-3279F243CC90}"/>
    <hyperlink ref="A18" r:id="rId13" display="Technology/Software/Confluent.xlsx" xr:uid="{A57CCED3-2869-0349-9F87-23482BB11077}"/>
    <hyperlink ref="A13" r:id="rId14" display="Technology/Software/GitLab.xlsx" xr:uid="{5755D5FC-8EA6-454C-96F9-EE53F830A8B8}"/>
    <hyperlink ref="A14" r:id="rId15" display="Technology/Software/Snowflake.xlsx" xr:uid="{39302B2A-667A-C745-AE56-8F3CBFFA94A1}"/>
    <hyperlink ref="A16" r:id="rId16" display="Technology/Hardware/Tesla.xlsx" xr:uid="{C17AEA53-3A28-BB4A-8A33-541F74EC7596}"/>
    <hyperlink ref="A4" r:id="rId17" display="Technology/Hardware/Super Micro Computer.xlsx" xr:uid="{0B9A68FF-0F53-5A46-B1AE-0AD786E339D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35"/>
  <sheetViews>
    <sheetView zoomScale="80" zoomScaleNormal="80" workbookViewId="0">
      <pane ySplit="1" topLeftCell="A2" activePane="bottomLeft" state="frozen"/>
      <selection pane="bottomLeft" activeCell="Q26" sqref="Q2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597</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2" t="e" vm="97">
        <v>#VALUE!</v>
      </c>
      <c r="B2" s="13" cm="1">
        <f t="array" ref="B2">_FV(A2,"Price")</f>
        <v>1336.97</v>
      </c>
      <c r="C2" s="13">
        <f>'[90]Sheet 1'!$AO$116</f>
        <v>2528.1890736562154</v>
      </c>
      <c r="D2" s="4">
        <f>'[90]Sheet 1'!$AO$118</f>
        <v>0.94353490387310734</v>
      </c>
      <c r="E2" s="4">
        <f>'[90]Sheet 1'!$AM$4</f>
        <v>-8.4804217817060934E-2</v>
      </c>
      <c r="F2" s="4">
        <f>'[90]Sheet 1'!$AN$4</f>
        <v>0.27642826914938645</v>
      </c>
      <c r="G2" s="4">
        <f>'[90]Sheet 1'!$AU$107</f>
        <v>8.8468231982069628E-2</v>
      </c>
      <c r="H2" s="31">
        <f>'[90]Sheet 1'!$AM$29</f>
        <v>-1.0417331442476565</v>
      </c>
      <c r="I2" s="31">
        <f>'[90]Sheet 1'!$AN$29</f>
        <v>-12.007578826714623</v>
      </c>
      <c r="J2" s="4">
        <f>'[90]Sheet 1'!$AT$22</f>
        <v>5.7499216753692961E-2</v>
      </c>
      <c r="K2" s="4">
        <f>'[90]Sheet 1'!$AM$106</f>
        <v>0.15309528574072551</v>
      </c>
      <c r="L2" s="4">
        <f>'[90]Sheet 1'!$AN$106</f>
        <v>-0.38893483193670997</v>
      </c>
      <c r="M2" s="4">
        <f>AVERAGE('[90]Sheet 1'!$AO$106:$AR$106)</f>
        <v>8.7337644987435431E-2</v>
      </c>
      <c r="N2" s="4">
        <f t="shared" ref="N2:N14" si="0">SUM(D2,G2,M2,J2,Q2,R2,S2,T2,U2)/9</f>
        <v>0.17908884677564371</v>
      </c>
      <c r="O2" s="26">
        <f>'[90]Sheet 1'!$AT$19</f>
        <v>1.1441359247397387</v>
      </c>
      <c r="P2" s="26">
        <f>'[90]Sheet 1'!$AU$19</f>
        <v>15.488971167863555</v>
      </c>
      <c r="Q2" s="23">
        <f>'[90]Sheet 1'!$AV$22</f>
        <v>8.6932765755781238E-2</v>
      </c>
      <c r="R2" s="4">
        <f>'[90]Sheet 1'!$AS$7</f>
        <v>0.17545255619653868</v>
      </c>
      <c r="S2" s="4">
        <f>'[90]Sheet 1'!$AU$7</f>
        <v>7.3867780651150461E-2</v>
      </c>
      <c r="T2" s="4">
        <f>'[90]Sheet 1'!$AV$7</f>
        <v>9.9462900338173857E-2</v>
      </c>
      <c r="U2" s="4">
        <f>'[90]Sheet 1'!$AU$13</f>
        <v>-7.5637955715625283E-4</v>
      </c>
      <c r="V2" s="27">
        <f>'[90]Sheet 1'!$AV$13</f>
        <v>2.766152315346345</v>
      </c>
      <c r="W2" s="4">
        <f>'[90]Sheet 1'!$AS$16</f>
        <v>-2.9569779558887782E-3</v>
      </c>
      <c r="X2" s="5">
        <f>'[90]Sheet 1'!$AU$102</f>
        <v>17254713881</v>
      </c>
      <c r="Y2" s="10" t="str" cm="1">
        <f t="array" ref="Y2">_FV(A2,"Industry")</f>
        <v>Insurance</v>
      </c>
      <c r="Z2" s="16" cm="1">
        <f t="array" ref="Z2">_FV(A2,"Year incorporated",TRUE)</f>
        <v>1999</v>
      </c>
      <c r="AA2" s="8" t="str" cm="1">
        <f t="array" ref="AA2">_FV(A2,"Description")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2" s="5" t="str" cm="1">
        <f t="array" ref="AB2">_FV(A2,"Currency")</f>
        <v>USD</v>
      </c>
    </row>
    <row r="3" spans="1:35" ht="49" customHeight="1">
      <c r="A3" s="2" t="e" vm="52">
        <v>#VALUE!</v>
      </c>
      <c r="B3" s="13" cm="1">
        <f t="array" ref="B3">_FV(A3,"Price")</f>
        <v>2858.75</v>
      </c>
      <c r="C3" s="13">
        <f>[51]Model!$K$6</f>
        <v>4420.8289188192703</v>
      </c>
      <c r="D3" s="4">
        <f>[51]Model!$K$7</f>
        <v>0.55738665929898001</v>
      </c>
      <c r="E3" s="4">
        <f>[51]Model!$E$11</f>
        <v>0.55959116627121741</v>
      </c>
      <c r="F3" s="4">
        <f>[51]Model!$F$11</f>
        <v>0.23932124049151549</v>
      </c>
      <c r="G3" s="4">
        <f>[51]Model!$K$11</f>
        <v>0.12182656381556858</v>
      </c>
      <c r="H3" s="4">
        <f>[51]Model!$E$13</f>
        <v>1.624892703862661</v>
      </c>
      <c r="I3" s="4">
        <f>[51]Model!$F$13</f>
        <v>0.76847612818835831</v>
      </c>
      <c r="J3" s="4">
        <f>[51]Model!$K$13</f>
        <v>0.22398290901133455</v>
      </c>
      <c r="K3" s="4">
        <f>[51]Model!$E$15</f>
        <v>1.3334688974372289</v>
      </c>
      <c r="L3" s="4">
        <f>[51]Model!$F$15</f>
        <v>3.0075454291896619E-2</v>
      </c>
      <c r="M3" s="4">
        <f>[51]Model!$K$15</f>
        <v>6.4715081920032697E-2</v>
      </c>
      <c r="N3" s="4">
        <f t="shared" si="0"/>
        <v>0.32657046254228</v>
      </c>
      <c r="O3" s="26">
        <f>[51]Model!$A$6</f>
        <v>4.7835920311142583</v>
      </c>
      <c r="P3" s="26">
        <f>[51]Model!$A$7</f>
        <v>18.734556068602071</v>
      </c>
      <c r="Q3" s="23">
        <f>[51]Model!$C$7</f>
        <v>6.5991239051526041E-2</v>
      </c>
      <c r="R3" s="4">
        <f>[51]Model!$C$3</f>
        <v>1</v>
      </c>
      <c r="S3" s="4">
        <f>[51]Model!$C$5</f>
        <v>0.23039999999999999</v>
      </c>
      <c r="T3" s="4">
        <f>[51]Model!$C$6</f>
        <v>0.36170765260327803</v>
      </c>
      <c r="U3" s="4">
        <f>[51]Model!$E$7</f>
        <v>0.3131240571798003</v>
      </c>
      <c r="V3" s="27">
        <v>0</v>
      </c>
      <c r="W3" s="4">
        <f>[51]Model!$G$3</f>
        <v>-4.4701509234835485E-2</v>
      </c>
      <c r="X3" s="18">
        <f>[51]Model!$A$3</f>
        <v>101316479219</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3" s="5" t="str" cm="1">
        <f t="array" ref="AB3">_FV(A3,"Currency")</f>
        <v>USD</v>
      </c>
    </row>
    <row r="4" spans="1:35" ht="50" customHeight="1">
      <c r="A4" s="32" t="e" vm="5">
        <v>#VALUE!</v>
      </c>
      <c r="B4" s="13" cm="1">
        <f t="array" ref="B4">_FV(A4,"Price")</f>
        <v>170</v>
      </c>
      <c r="C4" s="13">
        <f>[5]Model!$K$6</f>
        <v>172.5203867702842</v>
      </c>
      <c r="D4" s="4">
        <f>[5]Model!$K$7</f>
        <v>0.1296515634513109</v>
      </c>
      <c r="E4" s="4">
        <f>[5]Model!$E$11</f>
        <v>0.19104170517447683</v>
      </c>
      <c r="F4" s="4">
        <f>[5]Model!$F$11</f>
        <v>0.13125174843738185</v>
      </c>
      <c r="G4" s="4">
        <f>[5]Model!$K$11</f>
        <v>0.12082205480047818</v>
      </c>
      <c r="H4" s="4">
        <f>[5]Model!$E$13</f>
        <v>0.52187147688838786</v>
      </c>
      <c r="I4" s="4">
        <f>[5]Model!$F$13</f>
        <v>0.59271057115341885</v>
      </c>
      <c r="J4" s="4">
        <f>[5]Model!$K$13</f>
        <v>0.24191720998090588</v>
      </c>
      <c r="K4" s="4">
        <f>[5]Model!$E$15</f>
        <v>-5.0868188520936108E-4</v>
      </c>
      <c r="L4" s="4">
        <f>[5]Model!$F$15</f>
        <v>0.26949271757218085</v>
      </c>
      <c r="M4" s="4">
        <f>[5]Model!$K$15</f>
        <v>9.1072097271658575E-2</v>
      </c>
      <c r="N4" s="4">
        <f t="shared" si="0"/>
        <v>0.2605321902578952</v>
      </c>
      <c r="O4" s="26">
        <f>[5]Model!$A$6</f>
        <v>10.120338140794225</v>
      </c>
      <c r="P4" s="26">
        <f>[5]Model!$A$7</f>
        <v>32.596903081395347</v>
      </c>
      <c r="Q4" s="23">
        <f>[5]Model!$C$7</f>
        <v>3.9595714697058727E-2</v>
      </c>
      <c r="R4" s="4">
        <f>[5]Model!$C$3</f>
        <v>0.79520000000000002</v>
      </c>
      <c r="S4" s="4">
        <f>[5]Model!$C$5</f>
        <v>0.2298</v>
      </c>
      <c r="T4" s="4">
        <f>[5]Model!$C$6</f>
        <v>0.35507207678017633</v>
      </c>
      <c r="U4" s="4">
        <f>[5]Model!$E$7</f>
        <v>0.34165899533946825</v>
      </c>
      <c r="V4" s="27">
        <f>[5]Model!$G$7</f>
        <v>0.12543950212621563</v>
      </c>
      <c r="W4" s="4">
        <f>[5]Model!$G$3</f>
        <v>-1.0561316790152903E-2</v>
      </c>
      <c r="X4" s="5">
        <f>[5]Model!$O$20</f>
        <v>5606667330</v>
      </c>
      <c r="Y4" s="10" t="str" cm="1">
        <f t="array" ref="Y4">_FV(A4,"Industry")</f>
        <v>Software &amp; IT Services</v>
      </c>
      <c r="Z4" s="16"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t="str" cm="1">
        <f t="array" ref="AB4">_FV(A4,"Currency")</f>
        <v>USD</v>
      </c>
    </row>
    <row r="5" spans="1:35" ht="50" customHeight="1">
      <c r="A5" s="32" t="e" vm="51">
        <v>#VALUE!</v>
      </c>
      <c r="B5" s="13" cm="1">
        <f t="array" ref="B5">_FV(A5,"Price")</f>
        <v>94.32</v>
      </c>
      <c r="C5" s="13">
        <f>[50]Model!$K$6</f>
        <v>106.31859519968532</v>
      </c>
      <c r="D5" s="4">
        <f>[50]Model!$K$7</f>
        <v>0.12721156912304199</v>
      </c>
      <c r="E5" s="4">
        <f>[50]Model!$E$11</f>
        <v>0.28314252479868807</v>
      </c>
      <c r="F5" s="4">
        <f>[50]Model!$F$11</f>
        <v>0.22706872897711117</v>
      </c>
      <c r="G5" s="4">
        <f>[50]Model!$K$11</f>
        <v>0.17103728785596189</v>
      </c>
      <c r="H5" s="4">
        <f>[50]Model!$E$13</f>
        <v>0.3113748078196743</v>
      </c>
      <c r="I5" s="4">
        <f>[50]Model!$F$13</f>
        <v>0.25641933333397438</v>
      </c>
      <c r="J5" s="4">
        <f>[50]Model!$K$13</f>
        <v>0.14495701306560024</v>
      </c>
      <c r="K5" s="4">
        <f>[50]Model!$E$15</f>
        <v>0.36841403291393315</v>
      </c>
      <c r="L5" s="4">
        <f>[50]Model!$F$15</f>
        <v>0.25370812603994741</v>
      </c>
      <c r="M5" s="4">
        <f>[50]Model!$K$15</f>
        <v>0.18731103241867761</v>
      </c>
      <c r="N5" s="4">
        <f t="shared" si="0"/>
        <v>0.3361509839612512</v>
      </c>
      <c r="O5" s="26">
        <f>[50]Model!$A$6</f>
        <v>10.208760282279142</v>
      </c>
      <c r="P5" s="26">
        <f>[50]Model!$A$7</f>
        <v>17.221656455026455</v>
      </c>
      <c r="Q5" s="23">
        <f>[50]Model!$C$7</f>
        <v>5.3918821978382228E-2</v>
      </c>
      <c r="R5" s="4">
        <f>[50]Model!$C$3</f>
        <v>1</v>
      </c>
      <c r="S5" s="4">
        <f>[50]Model!$C$5</f>
        <v>0.57950000000000002</v>
      </c>
      <c r="T5" s="4">
        <f>[50]Model!$C$6</f>
        <v>0.54505267662785284</v>
      </c>
      <c r="U5" s="4">
        <f>[50]Model!$E$7</f>
        <v>0.21637045458174373</v>
      </c>
      <c r="V5" s="27">
        <f>[50]Model!$G$7</f>
        <v>2.3323729274785439E-2</v>
      </c>
      <c r="W5" s="4">
        <f>[50]Model!$G$3</f>
        <v>3.6607533162473248E-2</v>
      </c>
      <c r="X5" s="5">
        <f>[50]Model!$A$3</f>
        <v>19529358420</v>
      </c>
      <c r="Y5" s="10" t="str" cm="1">
        <f t="array" ref="Y5">_FV(A5,"Industry")</f>
        <v>Hotels &amp; Entertainment Services</v>
      </c>
      <c r="Z5" s="16" cm="1">
        <f t="array" ref="Z5">_FV(A5,"Year incorporated",TRUE)</f>
        <v>2014</v>
      </c>
      <c r="AA5" s="8" t="str" cm="1">
        <f t="array" ref="AA5">_FV(A5,"Description")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5" s="5" t="str" cm="1">
        <f t="array" ref="AB5">_FV(A5,"Currency")</f>
        <v>USD</v>
      </c>
      <c r="AC5" s="6"/>
      <c r="AH5" s="6"/>
    </row>
    <row r="6" spans="1:35" ht="50" customHeight="1">
      <c r="A6" s="32" t="e" vm="57">
        <v>#VALUE!</v>
      </c>
      <c r="B6" s="13" cm="1">
        <f t="array" ref="B6">_FV(A6,"Price")</f>
        <v>702.8</v>
      </c>
      <c r="C6" s="13">
        <f>'[56]Sheet 1'!$Y$116</f>
        <v>752.17198818869531</v>
      </c>
      <c r="D6" s="4">
        <f>'[56]Sheet 1'!$Y$118</f>
        <v>7.7763089905988902E-3</v>
      </c>
      <c r="E6" s="4">
        <f>'[57]Louis Vuitton Moet Hennessy'!$W$4</f>
        <v>0.23310752939344392</v>
      </c>
      <c r="F6" s="4">
        <f>'[57]Louis Vuitton Moet Hennessy'!$X$4</f>
        <v>0.11133562335825409</v>
      </c>
      <c r="G6" s="4">
        <f>'[57]Louis Vuitton Moet Hennessy'!$AE$107</f>
        <v>7.9123423178263014E-2</v>
      </c>
      <c r="H6" s="4">
        <f>'[57]Louis Vuitton Moet Hennessy'!$W$29</f>
        <v>0.17015619807244931</v>
      </c>
      <c r="I6" s="4">
        <f>'[57]Louis Vuitton Moet Hennessy'!$X$29</f>
        <v>0.17175518318659466</v>
      </c>
      <c r="J6" s="4">
        <f>'[58]Sheet 1'!$AT$22</f>
        <v>8.5863938064523679E-2</v>
      </c>
      <c r="K6" s="4">
        <f>'[56]Sheet 1'!$W$106</f>
        <v>-0.17145270270270274</v>
      </c>
      <c r="L6" s="4">
        <f>'[56]Sheet 1'!$X$106</f>
        <v>0.35019211166000153</v>
      </c>
      <c r="M6" s="4">
        <f>'[57]Louis Vuitton Moet Hennessy'!$AC$106</f>
        <v>0.15153641772936646</v>
      </c>
      <c r="N6" s="4">
        <f t="shared" si="0"/>
        <v>0.18585194341336814</v>
      </c>
      <c r="O6" s="26">
        <f>'[57]Louis Vuitton Moet Hennessy'!$AD$19</f>
        <v>4.0694443181818185</v>
      </c>
      <c r="P6" s="26">
        <f>'[57]Louis Vuitton Moet Hennessy'!$AE$19</f>
        <v>21.699757619826698</v>
      </c>
      <c r="Q6" s="23">
        <f>'[57]Louis Vuitton Moet Hennessy'!$AF$22</f>
        <v>4.8082843564469235E-2</v>
      </c>
      <c r="R6" s="4">
        <f>'[57]Louis Vuitton Moet Hennessy'!$AC$7</f>
        <v>0.68440000000000001</v>
      </c>
      <c r="S6" s="4">
        <f>'[56]Sheet 1'!$AE$7</f>
        <v>0.1875340909090909</v>
      </c>
      <c r="T6" s="4">
        <f>'[56]Sheet 1'!$AF$7</f>
        <v>0.19567045454545454</v>
      </c>
      <c r="U6" s="4">
        <f>'[57]Louis Vuitton Moet Hennessy'!$AE$13</f>
        <v>0.2326800137385466</v>
      </c>
      <c r="V6" s="27">
        <f>'[56]Sheet 1'!$AF$13</f>
        <v>1.4160875324345412</v>
      </c>
      <c r="W6" s="4">
        <f>'[57]Louis Vuitton Moet Hennessy'!$AC$16</f>
        <v>7.9344895169914653E-5</v>
      </c>
      <c r="X6" s="5">
        <f>'[57]Louis Vuitton Moet Hennessy'!$AE$102</f>
        <v>358111100000</v>
      </c>
      <c r="Y6" s="10" t="str" cm="1">
        <f t="array" ref="Y6">_FV(A6,"Industry")</f>
        <v>Textiles &amp; Apparel</v>
      </c>
      <c r="Z6" s="16" cm="1">
        <f t="array" ref="Z6">_FV(A6,"Year incorporated",TRUE)</f>
        <v>1971</v>
      </c>
      <c r="AA6" s="8" t="str" cm="1">
        <f t="array" ref="AA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6" s="5" t="str" cm="1">
        <f t="array" ref="AB6">_FV(A6,"Currency")</f>
        <v>EUR</v>
      </c>
      <c r="AC6" s="24"/>
      <c r="AD6" s="6"/>
    </row>
    <row r="7" spans="1:35" ht="50" customHeight="1">
      <c r="A7" s="32" t="e" vm="17">
        <v>#VALUE!</v>
      </c>
      <c r="B7" s="13" cm="1">
        <f t="array" ref="B7">_FV(A7,"Price")</f>
        <v>502.54</v>
      </c>
      <c r="C7" s="13">
        <f>'[17]Sheet 1'!$AI$116</f>
        <v>482.01677630742523</v>
      </c>
      <c r="D7" s="4">
        <f>'[17]Sheet 1'!$AI$118</f>
        <v>-2.4356287202863647E-2</v>
      </c>
      <c r="E7" s="4">
        <f>'[17]Sheet 1'!$AG$4</f>
        <v>-7.0268960503998112E-2</v>
      </c>
      <c r="F7" s="4">
        <f>'[17]Sheet 1'!$AH$4</f>
        <v>0.12513496407163327</v>
      </c>
      <c r="G7" s="4">
        <f>'[17]Sheet 1'!$AO$107</f>
        <v>8.3364352890873322E-2</v>
      </c>
      <c r="H7" s="4">
        <f>'[17]Sheet 1'!$AG$29</f>
        <v>0.34018740239458611</v>
      </c>
      <c r="I7" s="4">
        <f>'[17]Sheet 1'!$AH$29</f>
        <v>0.12837444163915324</v>
      </c>
      <c r="J7" s="4">
        <f>'[17]Sheet 1'!$AN$22</f>
        <v>0.16687301627859014</v>
      </c>
      <c r="K7" s="4">
        <f>'[17]Sheet 1'!$AG$106</f>
        <v>-0.65921099882008927</v>
      </c>
      <c r="L7" s="4">
        <f>'[17]Sheet 1'!$AH$106</f>
        <v>0.19091761880721569</v>
      </c>
      <c r="M7" s="4">
        <f>'[17]Sheet 1'!$AM$106</f>
        <v>0.15269019549785789</v>
      </c>
      <c r="N7" s="4">
        <f t="shared" si="0"/>
        <v>0.20304200888348242</v>
      </c>
      <c r="O7" s="26">
        <f>'[17]Sheet 1'!$AN$19</f>
        <v>8.7227862582726665</v>
      </c>
      <c r="P7" s="26">
        <f>'[17]Sheet 1'!$AO$19</f>
        <v>30.217125382262996</v>
      </c>
      <c r="Q7" s="23">
        <f>'[17]Sheet 1'!$AP$22</f>
        <v>4.0591405284209001E-2</v>
      </c>
      <c r="R7" s="4">
        <f>'[17]Sheet 1'!$AM$7</f>
        <v>0.6986</v>
      </c>
      <c r="S7" s="4">
        <f>'[17]Sheet 1'!$AO$7</f>
        <v>0.2883851753805427</v>
      </c>
      <c r="T7" s="4">
        <f>'[17]Sheet 1'!$AP$7</f>
        <v>0.35407015221707477</v>
      </c>
      <c r="U7" s="4">
        <f>'[17]Sheet 1'!$AO$13</f>
        <v>6.7160069605057382E-2</v>
      </c>
      <c r="V7" s="27">
        <f>'[17]Sheet 1'!$AP$13</f>
        <v>0.68232550599209363</v>
      </c>
      <c r="W7" s="4">
        <f>'[17]Sheet 1'!$AM$16</f>
        <v>6.2603860582215298E-3</v>
      </c>
      <c r="X7" s="5">
        <f>'[17]Sheet 1'!$AO$102</f>
        <v>52720520145</v>
      </c>
      <c r="Y7" s="10" t="str" cm="1">
        <f t="array" ref="Y7">_FV(A7,"Industry")</f>
        <v>Software &amp; IT Services</v>
      </c>
      <c r="Z7" s="16" cm="1">
        <f t="array" ref="Z7">_FV(A7,"Year incorporated",TRUE)</f>
        <v>1981</v>
      </c>
      <c r="AA7" s="8" t="str" cm="1">
        <f t="array" ref="AA7">_FV(A7,"Description")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7" s="5" t="str" cm="1">
        <f t="array" ref="AB7">_FV(A7,"Currency")</f>
        <v>USD</v>
      </c>
      <c r="AC7" s="24"/>
      <c r="AD7" s="6"/>
      <c r="AI7" s="6"/>
    </row>
    <row r="8" spans="1:35" ht="50" customHeight="1">
      <c r="A8" s="32" t="e" vm="73">
        <v>#VALUE!</v>
      </c>
      <c r="B8" s="13" cm="1">
        <f t="array" ref="B8">_FV(A8,"Price")</f>
        <v>98.17</v>
      </c>
      <c r="C8" s="13">
        <f>'[74]Sheet 1'!$AO$116</f>
        <v>98.199308532181249</v>
      </c>
      <c r="D8" s="4">
        <f>'[74]Sheet 1'!$AO$118</f>
        <v>-2.7055300384610681E-2</v>
      </c>
      <c r="E8" s="4">
        <f>'[74]Sheet 1'!$AM$4</f>
        <v>0.25677556818181824</v>
      </c>
      <c r="F8" s="4">
        <f>'[74]Sheet 1'!$AN$4</f>
        <v>0.26925641692191182</v>
      </c>
      <c r="G8" s="4">
        <f>'[74]Sheet 1'!$AU$107</f>
        <v>0.15179461600357272</v>
      </c>
      <c r="H8" s="4">
        <f>'[74]Sheet 1'!$AM$29</f>
        <v>0.16265678329878352</v>
      </c>
      <c r="I8" s="4">
        <f>'[74]Sheet 1'!$AN$29</f>
        <v>0.44327780279153539</v>
      </c>
      <c r="J8" s="4">
        <f>'[74]Sheet 1'!$AT$22</f>
        <v>0.18686866407346661</v>
      </c>
      <c r="K8" s="4">
        <f>'[74]Sheet 1'!$AM$106</f>
        <v>0.34692848892155825</v>
      </c>
      <c r="L8" s="4">
        <f>'[74]Sheet 1'!$AN$106</f>
        <v>0.35885186042951056</v>
      </c>
      <c r="M8" s="4">
        <f>'[74]Sheet 1'!$AS$106</f>
        <v>0.18017032512550904</v>
      </c>
      <c r="N8" s="4">
        <f t="shared" si="0"/>
        <v>0.30936686323322338</v>
      </c>
      <c r="O8" s="26">
        <f>'[74]Sheet 1'!$AT$19</f>
        <v>3.4681629563668745</v>
      </c>
      <c r="P8" s="26">
        <f>'[74]Sheet 1'!$AU$19</f>
        <v>9.720100326936036</v>
      </c>
      <c r="Q8" s="23">
        <f>'[74]Sheet 1'!$AV$22</f>
        <v>9.2184421735224398E-2</v>
      </c>
      <c r="R8" s="4">
        <f>'[74]Sheet 1'!$AS$7</f>
        <v>0.83919999999999995</v>
      </c>
      <c r="S8" s="4">
        <f>'[74]Sheet 1'!$AU$7</f>
        <v>0.35680320569902046</v>
      </c>
      <c r="T8" s="4">
        <f>'[74]Sheet 1'!$AV$7</f>
        <v>0.3197105966162066</v>
      </c>
      <c r="U8" s="4">
        <f>'[74]Sheet 1'!$AU$13</f>
        <v>0.68462524023062143</v>
      </c>
      <c r="V8" s="27">
        <f>'[74]Sheet 1'!$AV$13</f>
        <v>1.8897899048942337</v>
      </c>
      <c r="W8" s="4">
        <f>'[74]Sheet 1'!$AS$16</f>
        <v>-1.7157376237623801E-2</v>
      </c>
      <c r="X8" s="5">
        <f>'[74]Sheet 1'!$AV$101</f>
        <v>2362338000000</v>
      </c>
      <c r="Y8" s="10" t="str" cm="1">
        <f t="array" ref="Y8">_FV(A8,"Industry")</f>
        <v>Pharmaceuticals</v>
      </c>
      <c r="Z8" s="16" cm="1">
        <f t="array" ref="Z8">_FV(A8,"Year incorporated",TRUE)</f>
        <v>1931</v>
      </c>
      <c r="AA8" s="8" t="str" cm="1">
        <f t="array" ref="AA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8" s="5" t="str" cm="1">
        <f t="array" ref="AB8">_FV(A8,"Currency")</f>
        <v>USD</v>
      </c>
      <c r="AC8" s="24"/>
      <c r="AD8" s="6"/>
    </row>
    <row r="9" spans="1:35" ht="50" customHeight="1">
      <c r="A9" s="32" t="e" vm="55">
        <v>#VALUE!</v>
      </c>
      <c r="B9" s="13" cm="1">
        <f t="array" ref="B9">_FV(A9,"Price")</f>
        <v>1814.6</v>
      </c>
      <c r="C9" s="13">
        <f>'[54]Sheet 1'!$Y$116</f>
        <v>1666.4564024736389</v>
      </c>
      <c r="D9" s="4">
        <f>'[54]Sheet 1'!$Y$118</f>
        <v>-8.3961959941931119E-2</v>
      </c>
      <c r="E9" s="4">
        <f>'[54]Sheet 1'!$W$4</f>
        <v>0.2916945001113338</v>
      </c>
      <c r="F9" s="4">
        <f>'[54]Sheet 1'!$X$4</f>
        <v>0.17083261506636793</v>
      </c>
      <c r="G9" s="4">
        <f>'[54]Sheet 1'!$AE$107</f>
        <v>0.1077945899177299</v>
      </c>
      <c r="H9" s="4">
        <f>'[54]Sheet 1'!$W$29</f>
        <v>0.37709611451942737</v>
      </c>
      <c r="I9" s="4">
        <f>'[54]Sheet 1'!$X$29</f>
        <v>0.13186813186813184</v>
      </c>
      <c r="J9" s="4">
        <f>'[54]Sheet 1'!$AD$22</f>
        <v>8.9999306567101894E-2</v>
      </c>
      <c r="K9" s="4">
        <f>'[54]Sheet 1'!$W$106</f>
        <v>0.22878120411160063</v>
      </c>
      <c r="L9" s="4">
        <f>'[54]Sheet 1'!$X$106</f>
        <v>-8.317399617590826E-2</v>
      </c>
      <c r="M9" s="4">
        <f>'[54]Sheet 1'!$AC$106</f>
        <v>4.1032917361496904E-2</v>
      </c>
      <c r="N9" s="4">
        <f t="shared" si="0"/>
        <v>0.19699326364668968</v>
      </c>
      <c r="O9" s="26">
        <f>'[54]Sheet 1'!$AD$19</f>
        <v>13.785262073027091</v>
      </c>
      <c r="P9" s="26">
        <f>'[54]Sheet 1'!$AE$19</f>
        <v>49.136447126738389</v>
      </c>
      <c r="Q9" s="23">
        <f>'[54]Sheet 1'!$AF$22</f>
        <v>2.0484996715778681E-2</v>
      </c>
      <c r="R9" s="4">
        <f>'[54]Sheet 1'!$AC$7</f>
        <v>0.70789999999999997</v>
      </c>
      <c r="S9" s="4">
        <f>'[54]Sheet 1'!$AE$7</f>
        <v>0.28055064782096584</v>
      </c>
      <c r="T9" s="4">
        <f>'[54]Sheet 1'!$AF$7</f>
        <v>0.28239104829210837</v>
      </c>
      <c r="U9" s="4">
        <f>'[54]Sheet 1'!$AE$13</f>
        <v>0.32674782608695652</v>
      </c>
      <c r="V9" s="27">
        <f>'[54]Sheet 1'!$AF$13</f>
        <v>0.40205771240254001</v>
      </c>
      <c r="W9" s="4">
        <f>'[54]Sheet 1'!$AC$16</f>
        <v>-4.8227323990037534E-2</v>
      </c>
      <c r="X9" s="5">
        <f>'[54]Sheet 1'!$AE$102</f>
        <v>187259000000</v>
      </c>
      <c r="Y9" s="10" t="str" cm="1">
        <f t="array" ref="Y9">_FV(A9,"Industry")</f>
        <v>Textiles &amp; Apparel</v>
      </c>
      <c r="Z9" s="16" cm="1">
        <f t="array" ref="Z9">_FV(A9,"Year incorporated",TRUE)</f>
        <v>1957</v>
      </c>
      <c r="AA9" s="8" t="str" cm="1">
        <f t="array" ref="AA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9" s="5" t="str" cm="1">
        <f t="array" ref="AB9">_FV(A9,"Currency")</f>
        <v>EUR</v>
      </c>
      <c r="AC9" s="24"/>
      <c r="AD9" s="6"/>
      <c r="AE9" s="6"/>
      <c r="AF9" s="6"/>
    </row>
    <row r="10" spans="1:35" ht="49" customHeight="1">
      <c r="A10" s="32" t="e" vm="14">
        <v>#VALUE!</v>
      </c>
      <c r="B10" s="13" cm="1">
        <f t="array" ref="B10">_FV(A10,"Price")</f>
        <v>2864.51</v>
      </c>
      <c r="C10" s="13">
        <f>'[14]Sheet 1'!$H$116</f>
        <v>2208.293065716638</v>
      </c>
      <c r="D10" s="4">
        <f>'[14]Sheet 1'!$H$118</f>
        <v>-0.22592354004765891</v>
      </c>
      <c r="E10" s="4">
        <f>'[14]Sheet 1'!$F$4</f>
        <v>0.29690560125342724</v>
      </c>
      <c r="F10" s="4">
        <f>'[14]Sheet 1'!$G$4</f>
        <v>0.21488976140138938</v>
      </c>
      <c r="G10" s="4">
        <f>'[14]Sheet 1'!$N$107</f>
        <v>0.12744904157340961</v>
      </c>
      <c r="H10" s="4">
        <f>'[14]Sheet 1'!$F$29</f>
        <v>8.4985835694050937E-2</v>
      </c>
      <c r="I10" s="4">
        <f>'[14]Sheet 1'!$G$29</f>
        <v>0.15900783289817233</v>
      </c>
      <c r="J10" s="4">
        <f>'[14]Sheet 1'!$M$22</f>
        <v>0.11200937884577282</v>
      </c>
      <c r="K10" s="4">
        <f>'[14]Sheet 1'!$F$106</f>
        <v>4.6420141620771016E-2</v>
      </c>
      <c r="L10" s="4">
        <f>'[14]Sheet 1'!$G$106</f>
        <v>0.60902255639097747</v>
      </c>
      <c r="M10" s="4">
        <f>'[14]Sheet 1'!$L$106</f>
        <v>0.19776244733863493</v>
      </c>
      <c r="N10" s="4">
        <f t="shared" si="0"/>
        <v>0.21405563616560994</v>
      </c>
      <c r="O10" s="26">
        <f>'[14]Sheet 1'!$M$19</f>
        <v>7.5146561465506529</v>
      </c>
      <c r="P10" s="26">
        <f>'[14]Sheet 1'!$N$19</f>
        <v>34.047876041338142</v>
      </c>
      <c r="Q10" s="23">
        <f>'[14]Sheet 1'!$O$22</f>
        <v>3.5397990784493662E-2</v>
      </c>
      <c r="R10" s="4">
        <f>'[14]Sheet 1'!$L$7</f>
        <v>0.57762005436424047</v>
      </c>
      <c r="S10" s="4">
        <f>'[14]Sheet 1'!$N$7</f>
        <v>0.22070851460534494</v>
      </c>
      <c r="T10" s="4">
        <f>'[14]Sheet 1'!$O$7</f>
        <v>0.26600372902423863</v>
      </c>
      <c r="U10" s="4">
        <f>'[14]Sheet 1'!$N$13</f>
        <v>0.61547310900201324</v>
      </c>
      <c r="V10" s="27">
        <f>'[91]Sheet 1'!$AV$13</f>
        <v>2.766152315346345</v>
      </c>
      <c r="W10" s="4">
        <f>'[14]Sheet 1'!$L$16</f>
        <v>2.1155833950386772E-2</v>
      </c>
      <c r="X10" s="5">
        <f>'[14]Sheet 1'!$N$102</f>
        <v>60455408699</v>
      </c>
      <c r="Y10" s="10" t="str" cm="1">
        <f t="array" ref="Y10">_FV(A10,"Industry")</f>
        <v>Software &amp; IT Services</v>
      </c>
      <c r="Z10" s="16" cm="1">
        <f t="array" ref="Z10">_FV(A10,"Year incorporated",TRUE)</f>
        <v>2002</v>
      </c>
      <c r="AA10" s="8" t="str" cm="1">
        <f t="array" ref="AA10">_FV(A10,"Description")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0" s="5" t="str" cm="1">
        <f t="array" ref="AB10">_FV(A10,"Currency")</f>
        <v>CAD</v>
      </c>
    </row>
    <row r="11" spans="1:35" ht="50" customHeight="1">
      <c r="A11" s="32" t="e" vm="42">
        <v>#VALUE!</v>
      </c>
      <c r="B11" s="13" cm="1">
        <f t="array" ref="B11">_FV(A11,"Price")</f>
        <v>597.70000000000005</v>
      </c>
      <c r="C11" s="13">
        <f>'[41]Sheet 1'!$AE$117</f>
        <v>456.2695152593144</v>
      </c>
      <c r="D11" s="4">
        <f>'[41]Sheet 1'!$AE$119</f>
        <v>-0.23277364173648163</v>
      </c>
      <c r="E11" s="4">
        <f>'[41]Sheet 1'!$AC$5</f>
        <v>0.137682016012036</v>
      </c>
      <c r="F11" s="4">
        <f>'[41]Sheet 1'!$AD$5</f>
        <v>0.2875116891949332</v>
      </c>
      <c r="G11" s="4">
        <f>'[41]Sheet 1'!$AK$108</f>
        <v>0.1513853665384724</v>
      </c>
      <c r="H11" s="4">
        <f>'[41]Sheet 1'!$AC$30</f>
        <v>-6.74802828392711E-2</v>
      </c>
      <c r="I11" s="4">
        <f>'[41]Sheet 1'!$AD$30</f>
        <v>0.39276730706135399</v>
      </c>
      <c r="J11" s="4">
        <f>'[41]Sheet 1'!$AJ$23</f>
        <v>0.23772105194512388</v>
      </c>
      <c r="K11" s="4">
        <f>'[41]Sheet 1'!$AC$107</f>
        <v>-0.2764120942910504</v>
      </c>
      <c r="L11" s="4">
        <f>'[41]Sheet 1'!$AD$107</f>
        <v>-5.6714335542378813E-2</v>
      </c>
      <c r="M11" s="4">
        <f>'[41]Sheet 1'!$AI$107</f>
        <v>0.18395325824202946</v>
      </c>
      <c r="N11" s="4">
        <f t="shared" si="0"/>
        <v>0.18055474481207182</v>
      </c>
      <c r="O11" s="26">
        <f>'[41]Sheet 1'!$AJ$20</f>
        <v>8.4484391621730683</v>
      </c>
      <c r="P11" s="26">
        <f>'[41]Sheet 1'!$AK$20</f>
        <v>30.141722287658684</v>
      </c>
      <c r="Q11" s="23">
        <f>'[41]Sheet 1'!$AL$23</f>
        <v>2.9355715637291703E-2</v>
      </c>
      <c r="R11" s="4">
        <f>'[41]Sheet 1'!$AI$8</f>
        <v>0.50539999999999996</v>
      </c>
      <c r="S11" s="4">
        <f>'[41]Sheet 1'!$AK$8</f>
        <v>0.28029052492571804</v>
      </c>
      <c r="T11" s="4">
        <f>'[41]Sheet 1'!$AL$8</f>
        <v>0.24800997762371152</v>
      </c>
      <c r="U11" s="4">
        <f>'[41]Sheet 1'!$AK$14</f>
        <v>0.2216504501327809</v>
      </c>
      <c r="V11" s="27">
        <f>'[41]Sheet 1'!$AL$14</f>
        <v>0.39885140963363147</v>
      </c>
      <c r="W11" s="4">
        <f>'[41]Sheet 1'!$AI$17</f>
        <v>-9.9987576959951977E-3</v>
      </c>
      <c r="X11" s="5">
        <f>'[41]Sheet 1'!$AK$102</f>
        <v>230312900000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1" s="5" t="str" cm="1">
        <f t="array" ref="AB11">_FV(A11,"Currency")</f>
        <v>EUR</v>
      </c>
      <c r="AC11" s="24"/>
      <c r="AD11" s="25"/>
    </row>
    <row r="12" spans="1:35" ht="50" customHeight="1">
      <c r="A12" s="32" t="e" vm="43">
        <v>#VALUE!</v>
      </c>
      <c r="B12" s="13" cm="1">
        <f t="array" ref="B12">_FV(A12,"Price")</f>
        <v>91.79</v>
      </c>
      <c r="C12" s="13">
        <f>'[42]Sheet 1'!$AC$116</f>
        <v>68.812395994015972</v>
      </c>
      <c r="D12" s="4">
        <f>'[42]Sheet 1'!$AC$118</f>
        <v>-0.23947396116251141</v>
      </c>
      <c r="E12" s="4">
        <f>'[42]Sheet 1'!$AA$4</f>
        <v>0.42614961556996755</v>
      </c>
      <c r="F12" s="4">
        <f>'[42]Sheet 1'!$AB$4</f>
        <v>-7.4575438553961315E-2</v>
      </c>
      <c r="G12" s="4">
        <f>'[42]Sheet 1'!$AI$107</f>
        <v>9.1718874733007438E-2</v>
      </c>
      <c r="H12" s="4">
        <f>'[42]Sheet 1'!$AA$29</f>
        <v>0.71607066962073018</v>
      </c>
      <c r="I12" s="4">
        <f>'[42]Sheet 1'!$AB$29</f>
        <v>-0.23524760806804157</v>
      </c>
      <c r="J12" s="4">
        <f>'[42]Sheet 1'!$AH$22</f>
        <v>5.3329918159131795E-2</v>
      </c>
      <c r="K12" s="4">
        <f>'[42]Sheet 1'!$AA$106</f>
        <v>0.98296363145700649</v>
      </c>
      <c r="L12" s="4">
        <f>'[42]Sheet 1'!$AB$106</f>
        <v>-0.30561130451338914</v>
      </c>
      <c r="M12" s="4">
        <f>'[42]Sheet 1'!$AG$106</f>
        <v>0.21327613087229214</v>
      </c>
      <c r="N12" s="4">
        <f t="shared" si="0"/>
        <v>0.17523040259713107</v>
      </c>
      <c r="O12" s="26">
        <f>'[42]Sheet 1'!$AH$19</f>
        <v>6.5354338487351207</v>
      </c>
      <c r="P12" s="26">
        <f>'[42]Sheet 1'!$AI$19</f>
        <v>17.612859203243161</v>
      </c>
      <c r="Q12" s="23">
        <f>'[42]Sheet 1'!$AJ$22</f>
        <v>2.6420839983083401E-2</v>
      </c>
      <c r="R12" s="4">
        <f>'[42]Sheet 1'!$AG$7</f>
        <v>0.59560000000000002</v>
      </c>
      <c r="S12" s="4">
        <f>'[42]Sheet 1'!$AI$7</f>
        <v>0.37106035841879165</v>
      </c>
      <c r="T12" s="4">
        <f>'[42]Sheet 1'!$AJ$7</f>
        <v>0.17267165193745751</v>
      </c>
      <c r="U12" s="4">
        <f>'[42]Sheet 1'!$AI$13</f>
        <v>0.2924698104329268</v>
      </c>
      <c r="V12" s="27">
        <f>'[42]Sheet 1'!$AJ$13</f>
        <v>0.6804229413028372</v>
      </c>
      <c r="W12" s="4">
        <f>'[42]Sheet 1'!$AG$16</f>
        <v>0</v>
      </c>
      <c r="X12" s="5">
        <f>'[42]Sheet 1'!$AJ$103</f>
        <v>451840290000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12" s="5" t="str" cm="1">
        <f t="array" ref="AB12">_FV(A12,"Currency")</f>
        <v>USD</v>
      </c>
      <c r="AC12" s="6"/>
      <c r="AH12" s="6"/>
    </row>
    <row r="13" spans="1:35" ht="50" customHeight="1">
      <c r="A13" s="32" t="e" vm="7">
        <v>#VALUE!</v>
      </c>
      <c r="B13" s="13" cm="1">
        <f t="array" ref="B13">_FV(A13,"Price")</f>
        <v>930.41</v>
      </c>
      <c r="C13" s="13">
        <f>'[7]Sheet 1'!$AN$116</f>
        <v>680.52578984769275</v>
      </c>
      <c r="D13" s="4">
        <f>'[7]Sheet 1'!$AN$118</f>
        <v>-0.24443949655520469</v>
      </c>
      <c r="E13" s="4">
        <f>'[7]Sheet 1'!$AL$4</f>
        <v>4.6131666737559751E-2</v>
      </c>
      <c r="F13" s="4">
        <f>'[7]Sheet 1'!$AM$4</f>
        <v>7.5315660691077202E-2</v>
      </c>
      <c r="G13" s="4">
        <f>'[7]Sheet 1'!$AT$107</f>
        <v>9.0017823408855516E-2</v>
      </c>
      <c r="H13" s="4">
        <f>'[7]Sheet 1'!$AL$29</f>
        <v>-4.7293437120617066E-2</v>
      </c>
      <c r="I13" s="4">
        <f>'[7]Sheet 1'!$AM$29</f>
        <v>0.32595886395335461</v>
      </c>
      <c r="J13" s="4">
        <f>'[7]Sheet 1'!$AS$22</f>
        <v>0.1827482912124157</v>
      </c>
      <c r="K13" s="4">
        <f>'[7]Sheet 1'!$AL$106</f>
        <v>0.2094256308739022</v>
      </c>
      <c r="L13" s="4">
        <f>'[7]Sheet 1'!$AM$106</f>
        <v>0.2871930253207553</v>
      </c>
      <c r="M13" s="4">
        <f>'[7]Sheet 1'!$AR$106</f>
        <v>0.17830896867137605</v>
      </c>
      <c r="N13" s="4">
        <f t="shared" si="0"/>
        <v>0.25732154836673782</v>
      </c>
      <c r="O13" s="26">
        <f>'[7]Sheet 1'!$AS$19</f>
        <v>15.117245424713031</v>
      </c>
      <c r="P13" s="26">
        <f>'[7]Sheet 1'!$AT$19</f>
        <v>45.202181453664444</v>
      </c>
      <c r="Q13" s="23">
        <f>'[7]Sheet 1'!$AU$22</f>
        <v>2.8943249178194831E-2</v>
      </c>
      <c r="R13" s="4">
        <f>'[7]Sheet 1'!$AR$7</f>
        <v>0.81979999999999997</v>
      </c>
      <c r="S13" s="4">
        <f>'[7]Sheet 1'!$AT$7</f>
        <v>0.33443619176232275</v>
      </c>
      <c r="T13" s="4">
        <f>'[7]Sheet 1'!$AU$7</f>
        <v>0.437542201215395</v>
      </c>
      <c r="U13" s="4">
        <f>'[7]Sheet 1'!$AT$13</f>
        <v>0.48853670640728536</v>
      </c>
      <c r="V13" s="30" t="s">
        <v>587</v>
      </c>
      <c r="W13" s="4">
        <f>'[7]Sheet 1'!$AR$16</f>
        <v>-3.9080036930294715E-2</v>
      </c>
      <c r="X13" s="5">
        <f>'[7]Sheet 1'!$AT$102</f>
        <v>22388640474</v>
      </c>
      <c r="Y13" s="10" t="str" cm="1">
        <f t="array" ref="Y13">_FV(A13,"Industry")</f>
        <v>Software &amp; IT Services</v>
      </c>
      <c r="Z13" s="16" cm="1">
        <f t="array" ref="Z13">_FV(A13,"Year incorporated",TRUE)</f>
        <v>1987</v>
      </c>
      <c r="AA13" s="8" t="str" cm="1">
        <f t="array" ref="AA13">_FV(A13,"Description")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13" s="5" t="str" cm="1">
        <f t="array" ref="AB13">_FV(A13,"Currency")</f>
        <v>USD</v>
      </c>
    </row>
    <row r="14" spans="1:35" ht="50" customHeight="1">
      <c r="A14" s="2" t="e" vm="29">
        <v>#VALUE!</v>
      </c>
      <c r="B14" s="13" cm="1">
        <f t="array" ref="B14">_FV(A14,"Price")</f>
        <v>45.93</v>
      </c>
      <c r="C14" s="13">
        <f>[29]Model!$K$6</f>
        <v>21.321925411509163</v>
      </c>
      <c r="D14" s="4">
        <f>[29]Model!$K$7</f>
        <v>-0.53577345065296833</v>
      </c>
      <c r="E14" s="4">
        <f>[29]Model!$E$11</f>
        <v>0.10528572338536057</v>
      </c>
      <c r="F14" s="4">
        <f>[29]Model!$F$11</f>
        <v>8.0237900431009646E-2</v>
      </c>
      <c r="G14" s="4">
        <f>[29]Model!$K$11</f>
        <v>0.10732176756525172</v>
      </c>
      <c r="H14" s="4">
        <f>[29]Model!$E$13</f>
        <v>0.13540678634658243</v>
      </c>
      <c r="I14" s="4">
        <f>[29]Model!$F$13</f>
        <v>0.12058984876480627</v>
      </c>
      <c r="J14" s="4">
        <f>[29]Model!$K$13</f>
        <v>0.10090963567273756</v>
      </c>
      <c r="K14" s="4">
        <f>[29]Model!$E$15</f>
        <v>-6.1298295422378413E-3</v>
      </c>
      <c r="L14" s="4">
        <f>[29]Model!$F$15</f>
        <v>0.14090333115456577</v>
      </c>
      <c r="M14" s="4">
        <f>[29]Model!$K$15</f>
        <v>0.11573100891814288</v>
      </c>
      <c r="N14" s="4">
        <f t="shared" si="0"/>
        <v>0.10894368020378654</v>
      </c>
      <c r="O14" s="26">
        <f>[29]Model!$A$6</f>
        <v>10.550533492822966</v>
      </c>
      <c r="P14" s="26">
        <f>[29]Model!$A$7</f>
        <v>31.796128334534966</v>
      </c>
      <c r="Q14" s="23">
        <f>[29]Model!$C$7</f>
        <v>2.1926826077186511E-2</v>
      </c>
      <c r="R14" s="4">
        <f>[29]Model!$C$3</f>
        <v>0.44890000000000002</v>
      </c>
      <c r="S14" s="4">
        <f>[29]Model!$C$5</f>
        <v>0.31990000000000002</v>
      </c>
      <c r="T14" s="4">
        <f>[29]Model!$C$6</f>
        <v>0.21903865029184513</v>
      </c>
      <c r="U14" s="4">
        <f>[29]Model!$E$7</f>
        <v>0.18253868396188341</v>
      </c>
      <c r="V14" s="27">
        <f>[29]Model!$G$7</f>
        <v>2.0117612869607043E-2</v>
      </c>
      <c r="W14" s="4">
        <f>[29]Model!$G$3</f>
        <v>8.7650773789637697E-3</v>
      </c>
      <c r="X14" s="18">
        <f>[29]Model!$A$3</f>
        <v>44101230000</v>
      </c>
      <c r="Y14" s="10" t="str" cm="1">
        <f t="array" ref="Y14">_FV(A14,"Industry")</f>
        <v>Software &amp; IT Services</v>
      </c>
      <c r="Z14" s="16" cm="1">
        <f t="array" ref="Z14">_FV(A14,"Year incorporated",TRUE)</f>
        <v>2012</v>
      </c>
      <c r="AA14" s="8" t="str" cm="1">
        <f t="array" ref="AA14">_FV(A14,"Description")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4" s="5" t="str" cm="1">
        <f t="array" ref="AB14">_FV(A14,"Currency")</f>
        <v>USD</v>
      </c>
    </row>
    <row r="15" spans="1:35" ht="18">
      <c r="F15" s="4"/>
      <c r="S15" s="4"/>
    </row>
    <row r="16" spans="1:35" ht="18">
      <c r="F16" s="4"/>
      <c r="S16" s="4"/>
    </row>
    <row r="17" spans="6:19" ht="18">
      <c r="F17" s="4"/>
      <c r="S17" s="4"/>
    </row>
    <row r="18" spans="6:19" ht="18">
      <c r="F18" s="4"/>
      <c r="S18" s="4"/>
    </row>
    <row r="19" spans="6:19" ht="18">
      <c r="F19" s="4"/>
      <c r="S19" s="4"/>
    </row>
    <row r="20" spans="6:19" ht="18">
      <c r="F20" s="4"/>
      <c r="S20" s="4"/>
    </row>
    <row r="21" spans="6:19" ht="18">
      <c r="F21" s="4"/>
      <c r="S21" s="4"/>
    </row>
    <row r="22" spans="6:19" ht="18">
      <c r="F22" s="4"/>
      <c r="S22" s="4"/>
    </row>
    <row r="23" spans="6:19" ht="18">
      <c r="F23" s="4"/>
      <c r="S23" s="4"/>
    </row>
    <row r="24" spans="6:19" ht="18">
      <c r="F24" s="4"/>
      <c r="S24" s="4"/>
    </row>
    <row r="25" spans="6:19" ht="18">
      <c r="F25" s="4"/>
      <c r="S25" s="4"/>
    </row>
    <row r="26" spans="6:19" ht="18">
      <c r="F26" s="4"/>
      <c r="S26" s="4"/>
    </row>
    <row r="27" spans="6:19" ht="18">
      <c r="F27" s="4"/>
      <c r="S27" s="4"/>
    </row>
    <row r="28" spans="6:19" ht="18">
      <c r="F28" s="4"/>
      <c r="S28" s="4"/>
    </row>
    <row r="29" spans="6:19" ht="18">
      <c r="F29" s="4"/>
      <c r="S29" s="4"/>
    </row>
    <row r="30" spans="6:19" ht="18">
      <c r="F30" s="4"/>
      <c r="S30" s="4"/>
    </row>
    <row r="31" spans="6:19" ht="18">
      <c r="S31" s="4"/>
    </row>
    <row r="32" spans="6:19" ht="18">
      <c r="S32" s="4"/>
    </row>
    <row r="33" spans="19:19" ht="18">
      <c r="S33" s="4"/>
    </row>
    <row r="34" spans="19:19" ht="18">
      <c r="S34" s="4"/>
    </row>
    <row r="35" spans="19:19" ht="18">
      <c r="S35" s="4"/>
    </row>
  </sheetData>
  <autoFilter ref="A1:X1" xr:uid="{FAB1ACF9-D4B9-FB4D-8299-9FC1FBDA430F}">
    <sortState xmlns:xlrd2="http://schemas.microsoft.com/office/spreadsheetml/2017/richdata2" ref="A2:X14">
      <sortCondition descending="1" ref="D1:D14"/>
    </sortState>
  </autoFilter>
  <conditionalFormatting sqref="F15:F17">
    <cfRule type="colorScale" priority="5420">
      <colorScale>
        <cfvo type="min"/>
        <cfvo type="max"/>
        <color rgb="FFFCFCFF"/>
        <color rgb="FF63BE7B"/>
      </colorScale>
    </cfRule>
  </conditionalFormatting>
  <conditionalFormatting sqref="F15:F30">
    <cfRule type="colorScale" priority="5421">
      <colorScale>
        <cfvo type="min"/>
        <cfvo type="max"/>
        <color rgb="FFFCFCFF"/>
        <color rgb="FF63BE7B"/>
      </colorScale>
    </cfRule>
  </conditionalFormatting>
  <conditionalFormatting sqref="F15:F17">
    <cfRule type="colorScale" priority="5414">
      <colorScale>
        <cfvo type="min"/>
        <cfvo type="max"/>
        <color rgb="FFFCFCFF"/>
        <color rgb="FF63BE7B"/>
      </colorScale>
    </cfRule>
  </conditionalFormatting>
  <conditionalFormatting sqref="F15">
    <cfRule type="colorScale" priority="5406">
      <colorScale>
        <cfvo type="min"/>
        <cfvo type="max"/>
        <color rgb="FFFCFCFF"/>
        <color rgb="FF63BE7B"/>
      </colorScale>
    </cfRule>
    <cfRule type="colorScale" priority="5407">
      <colorScale>
        <cfvo type="min"/>
        <cfvo type="max"/>
        <color rgb="FFFCFCFF"/>
        <color rgb="FF63BE7B"/>
      </colorScale>
    </cfRule>
    <cfRule type="colorScale" priority="5408">
      <colorScale>
        <cfvo type="min"/>
        <cfvo type="percentile" val="50"/>
        <cfvo type="max"/>
        <color rgb="FFF8696B"/>
        <color rgb="FFFFEB84"/>
        <color rgb="FF63BE7B"/>
      </colorScale>
    </cfRule>
    <cfRule type="colorScale" priority="5409">
      <colorScale>
        <cfvo type="min"/>
        <cfvo type="max"/>
        <color rgb="FFFFEF9C"/>
        <color rgb="FF63BE7B"/>
      </colorScale>
    </cfRule>
  </conditionalFormatting>
  <conditionalFormatting sqref="F16">
    <cfRule type="colorScale" priority="5410">
      <colorScale>
        <cfvo type="min"/>
        <cfvo type="max"/>
        <color rgb="FFFCFCFF"/>
        <color rgb="FF63BE7B"/>
      </colorScale>
    </cfRule>
    <cfRule type="colorScale" priority="5411">
      <colorScale>
        <cfvo type="min"/>
        <cfvo type="max"/>
        <color rgb="FFFCFCFF"/>
        <color rgb="FF63BE7B"/>
      </colorScale>
    </cfRule>
    <cfRule type="colorScale" priority="5412">
      <colorScale>
        <cfvo type="min"/>
        <cfvo type="percentile" val="50"/>
        <cfvo type="max"/>
        <color rgb="FFF8696B"/>
        <color rgb="FFFFEB84"/>
        <color rgb="FF63BE7B"/>
      </colorScale>
    </cfRule>
    <cfRule type="colorScale" priority="5413">
      <colorScale>
        <cfvo type="min"/>
        <cfvo type="max"/>
        <color rgb="FFFFEF9C"/>
        <color rgb="FF63BE7B"/>
      </colorScale>
    </cfRule>
  </conditionalFormatting>
  <conditionalFormatting sqref="F17">
    <cfRule type="colorScale" priority="5357">
      <colorScale>
        <cfvo type="min"/>
        <cfvo type="max"/>
        <color rgb="FFFCFCFF"/>
        <color rgb="FF63BE7B"/>
      </colorScale>
    </cfRule>
    <cfRule type="colorScale" priority="5358">
      <colorScale>
        <cfvo type="min"/>
        <cfvo type="max"/>
        <color rgb="FFFCFCFF"/>
        <color rgb="FF63BE7B"/>
      </colorScale>
    </cfRule>
    <cfRule type="colorScale" priority="5359">
      <colorScale>
        <cfvo type="min"/>
        <cfvo type="percentile" val="50"/>
        <cfvo type="max"/>
        <color rgb="FFF8696B"/>
        <color rgb="FFFFEB84"/>
        <color rgb="FF63BE7B"/>
      </colorScale>
    </cfRule>
    <cfRule type="colorScale" priority="5360">
      <colorScale>
        <cfvo type="min"/>
        <cfvo type="max"/>
        <color rgb="FFFFEF9C"/>
        <color rgb="FF63BE7B"/>
      </colorScale>
    </cfRule>
  </conditionalFormatting>
  <conditionalFormatting sqref="F18">
    <cfRule type="colorScale" priority="5335">
      <colorScale>
        <cfvo type="min"/>
        <cfvo type="max"/>
        <color rgb="FFFCFCFF"/>
        <color rgb="FF63BE7B"/>
      </colorScale>
    </cfRule>
    <cfRule type="colorScale" priority="5336">
      <colorScale>
        <cfvo type="min"/>
        <cfvo type="max"/>
        <color rgb="FFFCFCFF"/>
        <color rgb="FF63BE7B"/>
      </colorScale>
    </cfRule>
    <cfRule type="colorScale" priority="5337">
      <colorScale>
        <cfvo type="min"/>
        <cfvo type="percentile" val="50"/>
        <cfvo type="max"/>
        <color rgb="FFF8696B"/>
        <color rgb="FFFFEB84"/>
        <color rgb="FF63BE7B"/>
      </colorScale>
    </cfRule>
    <cfRule type="colorScale" priority="5338">
      <colorScale>
        <cfvo type="min"/>
        <cfvo type="max"/>
        <color rgb="FFFFEF9C"/>
        <color rgb="FF63BE7B"/>
      </colorScale>
    </cfRule>
  </conditionalFormatting>
  <conditionalFormatting sqref="F18:F20 F22:F27">
    <cfRule type="colorScale" priority="5333">
      <colorScale>
        <cfvo type="min"/>
        <cfvo type="max"/>
        <color rgb="FFFCFCFF"/>
        <color rgb="FF63BE7B"/>
      </colorScale>
    </cfRule>
  </conditionalFormatting>
  <conditionalFormatting sqref="F18:F20">
    <cfRule type="colorScale" priority="5355">
      <colorScale>
        <cfvo type="min"/>
        <cfvo type="max"/>
        <color rgb="FFFCFCFF"/>
        <color rgb="FF63BE7B"/>
      </colorScale>
    </cfRule>
  </conditionalFormatting>
  <conditionalFormatting sqref="F18:F27">
    <cfRule type="colorScale" priority="5356">
      <colorScale>
        <cfvo type="min"/>
        <cfvo type="max"/>
        <color rgb="FFFCFCFF"/>
        <color rgb="FF63BE7B"/>
      </colorScale>
    </cfRule>
  </conditionalFormatting>
  <conditionalFormatting sqref="F19">
    <cfRule type="colorScale" priority="5339">
      <colorScale>
        <cfvo type="min"/>
        <cfvo type="max"/>
        <color rgb="FFFCFCFF"/>
        <color rgb="FF63BE7B"/>
      </colorScale>
    </cfRule>
    <cfRule type="colorScale" priority="5340">
      <colorScale>
        <cfvo type="min"/>
        <cfvo type="max"/>
        <color rgb="FFFCFCFF"/>
        <color rgb="FF63BE7B"/>
      </colorScale>
    </cfRule>
    <cfRule type="colorScale" priority="5341">
      <colorScale>
        <cfvo type="min"/>
        <cfvo type="percentile" val="50"/>
        <cfvo type="max"/>
        <color rgb="FFF8696B"/>
        <color rgb="FFFFEB84"/>
        <color rgb="FF63BE7B"/>
      </colorScale>
    </cfRule>
    <cfRule type="colorScale" priority="5342">
      <colorScale>
        <cfvo type="min"/>
        <cfvo type="max"/>
        <color rgb="FFFFEF9C"/>
        <color rgb="FF63BE7B"/>
      </colorScale>
    </cfRule>
  </conditionalFormatting>
  <conditionalFormatting sqref="F20">
    <cfRule type="colorScale" priority="5343">
      <colorScale>
        <cfvo type="min"/>
        <cfvo type="max"/>
        <color rgb="FFFCFCFF"/>
        <color rgb="FF63BE7B"/>
      </colorScale>
    </cfRule>
    <cfRule type="colorScale" priority="5344">
      <colorScale>
        <cfvo type="min"/>
        <cfvo type="max"/>
        <color rgb="FFFCFCFF"/>
        <color rgb="FF63BE7B"/>
      </colorScale>
    </cfRule>
    <cfRule type="colorScale" priority="5345">
      <colorScale>
        <cfvo type="min"/>
        <cfvo type="percentile" val="50"/>
        <cfvo type="max"/>
        <color rgb="FFF8696B"/>
        <color rgb="FFFFEB84"/>
        <color rgb="FF63BE7B"/>
      </colorScale>
    </cfRule>
    <cfRule type="colorScale" priority="5346">
      <colorScale>
        <cfvo type="min"/>
        <cfvo type="max"/>
        <color rgb="FFFFEF9C"/>
        <color rgb="FF63BE7B"/>
      </colorScale>
    </cfRule>
  </conditionalFormatting>
  <conditionalFormatting sqref="F21">
    <cfRule type="colorScale" priority="5331">
      <colorScale>
        <cfvo type="min"/>
        <cfvo type="max"/>
        <color rgb="FFFCFCFF"/>
        <color rgb="FF63BE7B"/>
      </colorScale>
    </cfRule>
    <cfRule type="colorScale" priority="5332">
      <colorScale>
        <cfvo type="min"/>
        <cfvo type="max"/>
        <color rgb="FFFCFCFF"/>
        <color rgb="FF63BE7B"/>
      </colorScale>
    </cfRule>
    <cfRule type="colorScale" priority="5351">
      <colorScale>
        <cfvo type="min"/>
        <cfvo type="max"/>
        <color rgb="FFFCFCFF"/>
        <color rgb="FF63BE7B"/>
      </colorScale>
    </cfRule>
    <cfRule type="colorScale" priority="5352">
      <colorScale>
        <cfvo type="min"/>
        <cfvo type="max"/>
        <color rgb="FFFCFCFF"/>
        <color rgb="FF63BE7B"/>
      </colorScale>
    </cfRule>
    <cfRule type="colorScale" priority="5353">
      <colorScale>
        <cfvo type="min"/>
        <cfvo type="percentile" val="50"/>
        <cfvo type="max"/>
        <color rgb="FFF8696B"/>
        <color rgb="FFFFEB84"/>
        <color rgb="FF63BE7B"/>
      </colorScale>
    </cfRule>
    <cfRule type="colorScale" priority="5354">
      <colorScale>
        <cfvo type="min"/>
        <cfvo type="max"/>
        <color rgb="FFFFEF9C"/>
        <color rgb="FF63BE7B"/>
      </colorScale>
    </cfRule>
  </conditionalFormatting>
  <conditionalFormatting sqref="F22">
    <cfRule type="colorScale" priority="5347">
      <colorScale>
        <cfvo type="min"/>
        <cfvo type="max"/>
        <color rgb="FFFCFCFF"/>
        <color rgb="FF63BE7B"/>
      </colorScale>
    </cfRule>
    <cfRule type="colorScale" priority="5348">
      <colorScale>
        <cfvo type="min"/>
        <cfvo type="max"/>
        <color rgb="FFFCFCFF"/>
        <color rgb="FF63BE7B"/>
      </colorScale>
    </cfRule>
    <cfRule type="colorScale" priority="5349">
      <colorScale>
        <cfvo type="min"/>
        <cfvo type="percentile" val="50"/>
        <cfvo type="max"/>
        <color rgb="FFF8696B"/>
        <color rgb="FFFFEB84"/>
        <color rgb="FF63BE7B"/>
      </colorScale>
    </cfRule>
    <cfRule type="colorScale" priority="5350">
      <colorScale>
        <cfvo type="min"/>
        <cfvo type="max"/>
        <color rgb="FFFFEF9C"/>
        <color rgb="FF63BE7B"/>
      </colorScale>
    </cfRule>
  </conditionalFormatting>
  <conditionalFormatting sqref="F22:F27">
    <cfRule type="colorScale" priority="5334">
      <colorScale>
        <cfvo type="min"/>
        <cfvo type="max"/>
        <color rgb="FFFCFCFF"/>
        <color rgb="FF63BE7B"/>
      </colorScale>
    </cfRule>
  </conditionalFormatting>
  <conditionalFormatting sqref="F23:F27">
    <cfRule type="colorScale" priority="5327">
      <colorScale>
        <cfvo type="min"/>
        <cfvo type="max"/>
        <color rgb="FFFCFCFF"/>
        <color rgb="FF63BE7B"/>
      </colorScale>
    </cfRule>
    <cfRule type="colorScale" priority="5328">
      <colorScale>
        <cfvo type="min"/>
        <cfvo type="max"/>
        <color rgb="FFFCFCFF"/>
        <color rgb="FF63BE7B"/>
      </colorScale>
    </cfRule>
    <cfRule type="colorScale" priority="5329">
      <colorScale>
        <cfvo type="min"/>
        <cfvo type="percentile" val="50"/>
        <cfvo type="max"/>
        <color rgb="FFF8696B"/>
        <color rgb="FFFFEB84"/>
        <color rgb="FF63BE7B"/>
      </colorScale>
    </cfRule>
    <cfRule type="colorScale" priority="5330">
      <colorScale>
        <cfvo type="min"/>
        <cfvo type="max"/>
        <color rgb="FFFFEF9C"/>
        <color rgb="FF63BE7B"/>
      </colorScale>
    </cfRule>
  </conditionalFormatting>
  <conditionalFormatting sqref="F28:F29">
    <cfRule type="colorScale" priority="5321">
      <colorScale>
        <cfvo type="min"/>
        <cfvo type="max"/>
        <color rgb="FFFCFCFF"/>
        <color rgb="FF63BE7B"/>
      </colorScale>
    </cfRule>
    <cfRule type="colorScale" priority="5322">
      <colorScale>
        <cfvo type="min"/>
        <cfvo type="max"/>
        <color rgb="FFFCFCFF"/>
        <color rgb="FF63BE7B"/>
      </colorScale>
    </cfRule>
    <cfRule type="colorScale" priority="5323">
      <colorScale>
        <cfvo type="min"/>
        <cfvo type="percentile" val="50"/>
        <cfvo type="max"/>
        <color rgb="FFF8696B"/>
        <color rgb="FFFFEB84"/>
        <color rgb="FF63BE7B"/>
      </colorScale>
    </cfRule>
    <cfRule type="colorScale" priority="5324">
      <colorScale>
        <cfvo type="min"/>
        <cfvo type="max"/>
        <color rgb="FFFFEF9C"/>
        <color rgb="FF63BE7B"/>
      </colorScale>
    </cfRule>
  </conditionalFormatting>
  <conditionalFormatting sqref="F28:F30">
    <cfRule type="colorScale" priority="5320">
      <colorScale>
        <cfvo type="min"/>
        <cfvo type="max"/>
        <color rgb="FFFCFCFF"/>
        <color rgb="FF63BE7B"/>
      </colorScale>
    </cfRule>
    <cfRule type="colorScale" priority="5325">
      <colorScale>
        <cfvo type="min"/>
        <cfvo type="max"/>
        <color rgb="FFFCFCFF"/>
        <color rgb="FF63BE7B"/>
      </colorScale>
    </cfRule>
    <cfRule type="colorScale" priority="5326">
      <colorScale>
        <cfvo type="min"/>
        <cfvo type="max"/>
        <color rgb="FFFCFCFF"/>
        <color rgb="FF63BE7B"/>
      </colorScale>
    </cfRule>
  </conditionalFormatting>
  <conditionalFormatting sqref="F30">
    <cfRule type="colorScale" priority="5316">
      <colorScale>
        <cfvo type="min"/>
        <cfvo type="max"/>
        <color rgb="FFFCFCFF"/>
        <color rgb="FF63BE7B"/>
      </colorScale>
    </cfRule>
    <cfRule type="colorScale" priority="5317">
      <colorScale>
        <cfvo type="min"/>
        <cfvo type="max"/>
        <color rgb="FFFCFCFF"/>
        <color rgb="FF63BE7B"/>
      </colorScale>
    </cfRule>
    <cfRule type="colorScale" priority="5318">
      <colorScale>
        <cfvo type="min"/>
        <cfvo type="percentile" val="50"/>
        <cfvo type="max"/>
        <color rgb="FFF8696B"/>
        <color rgb="FFFFEB84"/>
        <color rgb="FF63BE7B"/>
      </colorScale>
    </cfRule>
    <cfRule type="colorScale" priority="5319">
      <colorScale>
        <cfvo type="min"/>
        <cfvo type="max"/>
        <color rgb="FFFFEF9C"/>
        <color rgb="FF63BE7B"/>
      </colorScale>
    </cfRule>
  </conditionalFormatting>
  <conditionalFormatting sqref="G15:N1048576">
    <cfRule type="colorScale" priority="5417">
      <colorScale>
        <cfvo type="min"/>
        <cfvo type="percentile" val="50"/>
        <cfvo type="max"/>
        <color rgb="FFF8696B"/>
        <color rgb="FFFCFCFF"/>
        <color rgb="FF63BE7B"/>
      </colorScale>
    </cfRule>
  </conditionalFormatting>
  <conditionalFormatting sqref="H1">
    <cfRule type="colorScale" priority="5416">
      <colorScale>
        <cfvo type="min"/>
        <cfvo type="percentile" val="50"/>
        <cfvo type="max"/>
        <color rgb="FFF8696B"/>
        <color rgb="FFFCFCFF"/>
        <color rgb="FF63BE7B"/>
      </colorScale>
    </cfRule>
  </conditionalFormatting>
  <conditionalFormatting sqref="H15:H1048576 H1">
    <cfRule type="colorScale" priority="5418">
      <colorScale>
        <cfvo type="min"/>
        <cfvo type="percentile" val="50"/>
        <cfvo type="max"/>
        <color rgb="FFF8696B"/>
        <color rgb="FFFCFCFF"/>
        <color rgb="FF5A8AC6"/>
      </colorScale>
    </cfRule>
  </conditionalFormatting>
  <conditionalFormatting sqref="I1:N1 G1">
    <cfRule type="colorScale" priority="5419">
      <colorScale>
        <cfvo type="min"/>
        <cfvo type="percentile" val="50"/>
        <cfvo type="max"/>
        <color rgb="FFF8696B"/>
        <color rgb="FFFCFCFF"/>
        <color rgb="FF63BE7B"/>
      </colorScale>
    </cfRule>
  </conditionalFormatting>
  <conditionalFormatting sqref="D5">
    <cfRule type="colorScale" priority="5120">
      <colorScale>
        <cfvo type="min"/>
        <cfvo type="percentile" val="50"/>
        <cfvo type="max"/>
        <color rgb="FFF8696B"/>
        <color rgb="FFFCFCFF"/>
        <color rgb="FF63BE7B"/>
      </colorScale>
    </cfRule>
  </conditionalFormatting>
  <conditionalFormatting sqref="D6">
    <cfRule type="colorScale" priority="4970">
      <colorScale>
        <cfvo type="min"/>
        <cfvo type="percentile" val="50"/>
        <cfvo type="max"/>
        <color rgb="FFF8696B"/>
        <color rgb="FFFCFCFF"/>
        <color rgb="FF63BE7B"/>
      </colorScale>
    </cfRule>
    <cfRule type="colorScale" priority="4976">
      <colorScale>
        <cfvo type="min"/>
        <cfvo type="percentile" val="50"/>
        <cfvo type="max"/>
        <color rgb="FFF8696B"/>
        <color rgb="FFFCFCFF"/>
        <color rgb="FF63BE7B"/>
      </colorScale>
    </cfRule>
    <cfRule type="colorScale" priority="4979">
      <colorScale>
        <cfvo type="min"/>
        <cfvo type="percentile" val="50"/>
        <cfvo type="max"/>
        <color rgb="FFF8696B"/>
        <color rgb="FFFCFCFF"/>
        <color rgb="FF63BE7B"/>
      </colorScale>
    </cfRule>
    <cfRule type="colorScale" priority="4999">
      <colorScale>
        <cfvo type="min"/>
        <cfvo type="percentile" val="50"/>
        <cfvo type="max"/>
        <color rgb="FFF8696B"/>
        <color rgb="FFFCFCFF"/>
        <color rgb="FF63BE7B"/>
      </colorScale>
    </cfRule>
  </conditionalFormatting>
  <conditionalFormatting sqref="E5">
    <cfRule type="colorScale" priority="5125">
      <colorScale>
        <cfvo type="min"/>
        <cfvo type="max"/>
        <color rgb="FFFCFCFF"/>
        <color rgb="FF63BE7B"/>
      </colorScale>
    </cfRule>
    <cfRule type="colorScale" priority="5130">
      <colorScale>
        <cfvo type="min"/>
        <cfvo type="max"/>
        <color rgb="FFFCFCFF"/>
        <color rgb="FF63BE7B"/>
      </colorScale>
    </cfRule>
    <cfRule type="colorScale" priority="5144">
      <colorScale>
        <cfvo type="min"/>
        <cfvo type="max"/>
        <color rgb="FFFCFCFF"/>
        <color rgb="FF63BE7B"/>
      </colorScale>
    </cfRule>
    <cfRule type="colorScale" priority="5148">
      <colorScale>
        <cfvo type="min"/>
        <cfvo type="percentile" val="50"/>
        <cfvo type="max"/>
        <color rgb="FFF8696B"/>
        <color rgb="FFFCFCFF"/>
        <color rgb="FF63BE7B"/>
      </colorScale>
    </cfRule>
    <cfRule type="colorScale" priority="5149">
      <colorScale>
        <cfvo type="min"/>
        <cfvo type="max"/>
        <color rgb="FFFCFCFF"/>
        <color rgb="FF63BE7B"/>
      </colorScale>
    </cfRule>
  </conditionalFormatting>
  <conditionalFormatting sqref="E6">
    <cfRule type="colorScale" priority="4980">
      <colorScale>
        <cfvo type="min"/>
        <cfvo type="max"/>
        <color rgb="FFFCFCFF"/>
        <color rgb="FF63BE7B"/>
      </colorScale>
    </cfRule>
    <cfRule type="colorScale" priority="5000">
      <colorScale>
        <cfvo type="min"/>
        <cfvo type="max"/>
        <color rgb="FFFCFCFF"/>
        <color rgb="FF63BE7B"/>
      </colorScale>
    </cfRule>
    <cfRule type="colorScale" priority="5001">
      <colorScale>
        <cfvo type="min"/>
        <cfvo type="percentile" val="50"/>
        <cfvo type="max"/>
        <color rgb="FFF8696B"/>
        <color rgb="FFFCFCFF"/>
        <color rgb="FF63BE7B"/>
      </colorScale>
    </cfRule>
    <cfRule type="colorScale" priority="5002">
      <colorScale>
        <cfvo type="min"/>
        <cfvo type="max"/>
        <color rgb="FFFCFCFF"/>
        <color rgb="FF63BE7B"/>
      </colorScale>
    </cfRule>
    <cfRule type="colorScale" priority="5003">
      <colorScale>
        <cfvo type="min"/>
        <cfvo type="percentile" val="50"/>
        <cfvo type="max"/>
        <color rgb="FFF8696B"/>
        <color rgb="FFFCFCFF"/>
        <color rgb="FF63BE7B"/>
      </colorScale>
    </cfRule>
    <cfRule type="colorScale" priority="5004">
      <colorScale>
        <cfvo type="min"/>
        <cfvo type="max"/>
        <color rgb="FFFCFCFF"/>
        <color rgb="FF63BE7B"/>
      </colorScale>
    </cfRule>
  </conditionalFormatting>
  <conditionalFormatting sqref="E5:N5">
    <cfRule type="colorScale" priority="5121">
      <colorScale>
        <cfvo type="min"/>
        <cfvo type="max"/>
        <color rgb="FFFCFCFF"/>
        <color rgb="FF63BE7B"/>
      </colorScale>
    </cfRule>
    <cfRule type="colorScale" priority="5122">
      <colorScale>
        <cfvo type="min"/>
        <cfvo type="max"/>
        <color rgb="FFFCFCFF"/>
        <color rgb="FF63BE7B"/>
      </colorScale>
    </cfRule>
    <cfRule type="colorScale" priority="5123">
      <colorScale>
        <cfvo type="min"/>
        <cfvo type="percentile" val="50"/>
        <cfvo type="max"/>
        <color rgb="FFF8696B"/>
        <color rgb="FFFFEB84"/>
        <color rgb="FF63BE7B"/>
      </colorScale>
    </cfRule>
    <cfRule type="colorScale" priority="5124">
      <colorScale>
        <cfvo type="min"/>
        <cfvo type="max"/>
        <color rgb="FFFFEF9C"/>
        <color rgb="FF63BE7B"/>
      </colorScale>
    </cfRule>
  </conditionalFormatting>
  <conditionalFormatting sqref="E2:N2">
    <cfRule type="colorScale" priority="5217">
      <colorScale>
        <cfvo type="min"/>
        <cfvo type="max"/>
        <color rgb="FFFCFCFF"/>
        <color rgb="FF63BE7B"/>
      </colorScale>
    </cfRule>
    <cfRule type="colorScale" priority="5218">
      <colorScale>
        <cfvo type="min"/>
        <cfvo type="max"/>
        <color rgb="FFFCFCFF"/>
        <color rgb="FF63BE7B"/>
      </colorScale>
    </cfRule>
    <cfRule type="colorScale" priority="5219">
      <colorScale>
        <cfvo type="min"/>
        <cfvo type="percentile" val="50"/>
        <cfvo type="max"/>
        <color rgb="FFF8696B"/>
        <color rgb="FFFFEB84"/>
        <color rgb="FF63BE7B"/>
      </colorScale>
    </cfRule>
    <cfRule type="colorScale" priority="5220">
      <colorScale>
        <cfvo type="min"/>
        <cfvo type="max"/>
        <color rgb="FFFFEF9C"/>
        <color rgb="FF63BE7B"/>
      </colorScale>
    </cfRule>
  </conditionalFormatting>
  <conditionalFormatting sqref="E4:N4">
    <cfRule type="colorScale" priority="5167">
      <colorScale>
        <cfvo type="min"/>
        <cfvo type="max"/>
        <color rgb="FFFCFCFF"/>
        <color rgb="FF63BE7B"/>
      </colorScale>
    </cfRule>
    <cfRule type="colorScale" priority="5168">
      <colorScale>
        <cfvo type="min"/>
        <cfvo type="max"/>
        <color rgb="FFFCFCFF"/>
        <color rgb="FF63BE7B"/>
      </colorScale>
    </cfRule>
    <cfRule type="colorScale" priority="5169">
      <colorScale>
        <cfvo type="min"/>
        <cfvo type="percentile" val="50"/>
        <cfvo type="max"/>
        <color rgb="FFF8696B"/>
        <color rgb="FFFFEB84"/>
        <color rgb="FF63BE7B"/>
      </colorScale>
    </cfRule>
    <cfRule type="colorScale" priority="5170">
      <colorScale>
        <cfvo type="min"/>
        <cfvo type="max"/>
        <color rgb="FFFFEF9C"/>
        <color rgb="FF63BE7B"/>
      </colorScale>
    </cfRule>
  </conditionalFormatting>
  <conditionalFormatting sqref="E6:N6">
    <cfRule type="colorScale" priority="4971">
      <colorScale>
        <cfvo type="min"/>
        <cfvo type="max"/>
        <color rgb="FFFCFCFF"/>
        <color rgb="FF63BE7B"/>
      </colorScale>
    </cfRule>
    <cfRule type="colorScale" priority="4972">
      <colorScale>
        <cfvo type="min"/>
        <cfvo type="max"/>
        <color rgb="FFFCFCFF"/>
        <color rgb="FF63BE7B"/>
      </colorScale>
    </cfRule>
    <cfRule type="colorScale" priority="4973">
      <colorScale>
        <cfvo type="min"/>
        <cfvo type="percentile" val="50"/>
        <cfvo type="max"/>
        <color rgb="FFF8696B"/>
        <color rgb="FFFFEB84"/>
        <color rgb="FF63BE7B"/>
      </colorScale>
    </cfRule>
    <cfRule type="colorScale" priority="4974">
      <colorScale>
        <cfvo type="min"/>
        <cfvo type="max"/>
        <color rgb="FFFFEF9C"/>
        <color rgb="FF63BE7B"/>
      </colorScale>
    </cfRule>
  </conditionalFormatting>
  <conditionalFormatting sqref="F4">
    <cfRule type="colorScale" priority="5163">
      <colorScale>
        <cfvo type="min"/>
        <cfvo type="max"/>
        <color rgb="FFFCFCFF"/>
        <color rgb="FF63BE7B"/>
      </colorScale>
    </cfRule>
    <cfRule type="colorScale" priority="5164">
      <colorScale>
        <cfvo type="min"/>
        <cfvo type="max"/>
        <color rgb="FFFCFCFF"/>
        <color rgb="FF63BE7B"/>
      </colorScale>
    </cfRule>
    <cfRule type="colorScale" priority="5165">
      <colorScale>
        <cfvo type="min"/>
        <cfvo type="max"/>
        <color rgb="FFFCFCFF"/>
        <color rgb="FF63BE7B"/>
      </colorScale>
    </cfRule>
  </conditionalFormatting>
  <conditionalFormatting sqref="F5">
    <cfRule type="colorScale" priority="5126">
      <colorScale>
        <cfvo type="min"/>
        <cfvo type="max"/>
        <color rgb="FFFCFCFF"/>
        <color rgb="FF63BE7B"/>
      </colorScale>
    </cfRule>
    <cfRule type="colorScale" priority="5131">
      <colorScale>
        <cfvo type="min"/>
        <cfvo type="max"/>
        <color rgb="FFFCFCFF"/>
        <color rgb="FF63BE7B"/>
      </colorScale>
    </cfRule>
    <cfRule type="colorScale" priority="5143">
      <colorScale>
        <cfvo type="min"/>
        <cfvo type="max"/>
        <color rgb="FFFCFCFF"/>
        <color rgb="FF63BE7B"/>
      </colorScale>
    </cfRule>
    <cfRule type="colorScale" priority="5150">
      <colorScale>
        <cfvo type="min"/>
        <cfvo type="percentile" val="50"/>
        <cfvo type="max"/>
        <color rgb="FFF8696B"/>
        <color rgb="FFFCFCFF"/>
        <color rgb="FF63BE7B"/>
      </colorScale>
    </cfRule>
    <cfRule type="colorScale" priority="5151">
      <colorScale>
        <cfvo type="min"/>
        <cfvo type="max"/>
        <color rgb="FFFCFCFF"/>
        <color rgb="FF63BE7B"/>
      </colorScale>
    </cfRule>
  </conditionalFormatting>
  <conditionalFormatting sqref="F6">
    <cfRule type="colorScale" priority="4981">
      <colorScale>
        <cfvo type="min"/>
        <cfvo type="max"/>
        <color rgb="FFFCFCFF"/>
        <color rgb="FF63BE7B"/>
      </colorScale>
    </cfRule>
    <cfRule type="colorScale" priority="4982">
      <colorScale>
        <cfvo type="min"/>
        <cfvo type="max"/>
        <color rgb="FFFCFCFF"/>
        <color rgb="FF63BE7B"/>
      </colorScale>
    </cfRule>
    <cfRule type="colorScale" priority="5005">
      <colorScale>
        <cfvo type="min"/>
        <cfvo type="max"/>
        <color rgb="FFFCFCFF"/>
        <color rgb="FF63BE7B"/>
      </colorScale>
    </cfRule>
    <cfRule type="colorScale" priority="5006">
      <colorScale>
        <cfvo type="min"/>
        <cfvo type="max"/>
        <color rgb="FFFCFCFF"/>
        <color rgb="FF63BE7B"/>
      </colorScale>
    </cfRule>
    <cfRule type="colorScale" priority="5007">
      <colorScale>
        <cfvo type="min"/>
        <cfvo type="percentile" val="50"/>
        <cfvo type="max"/>
        <color rgb="FFF8696B"/>
        <color rgb="FFFCFCFF"/>
        <color rgb="FF63BE7B"/>
      </colorScale>
    </cfRule>
    <cfRule type="colorScale" priority="5008">
      <colorScale>
        <cfvo type="min"/>
        <cfvo type="max"/>
        <color rgb="FFFCFCFF"/>
        <color rgb="FF63BE7B"/>
      </colorScale>
    </cfRule>
    <cfRule type="colorScale" priority="5009">
      <colorScale>
        <cfvo type="min"/>
        <cfvo type="percentile" val="50"/>
        <cfvo type="max"/>
        <color rgb="FFF8696B"/>
        <color rgb="FFFCFCFF"/>
        <color rgb="FF63BE7B"/>
      </colorScale>
    </cfRule>
    <cfRule type="colorScale" priority="5010">
      <colorScale>
        <cfvo type="min"/>
        <cfvo type="max"/>
        <color rgb="FFFCFCFF"/>
        <color rgb="FF63BE7B"/>
      </colorScale>
    </cfRule>
  </conditionalFormatting>
  <conditionalFormatting sqref="G5">
    <cfRule type="colorScale" priority="5119">
      <colorScale>
        <cfvo type="min"/>
        <cfvo type="percentile" val="50"/>
        <cfvo type="max"/>
        <color rgb="FFF8696B"/>
        <color rgb="FFFCFCFF"/>
        <color rgb="FF63BE7B"/>
      </colorScale>
    </cfRule>
    <cfRule type="colorScale" priority="5127">
      <colorScale>
        <cfvo type="min"/>
        <cfvo type="max"/>
        <color rgb="FFFCFCFF"/>
        <color rgb="FF63BE7B"/>
      </colorScale>
    </cfRule>
    <cfRule type="colorScale" priority="5132">
      <colorScale>
        <cfvo type="min"/>
        <cfvo type="max"/>
        <color rgb="FFFCFCFF"/>
        <color rgb="FF63BE7B"/>
      </colorScale>
    </cfRule>
    <cfRule type="colorScale" priority="5145">
      <colorScale>
        <cfvo type="min"/>
        <cfvo type="max"/>
        <color rgb="FFFCFCFF"/>
        <color rgb="FF63BE7B"/>
      </colorScale>
    </cfRule>
    <cfRule type="colorScale" priority="5152">
      <colorScale>
        <cfvo type="min"/>
        <cfvo type="max"/>
        <color rgb="FFFCFCFF"/>
        <color rgb="FF63BE7B"/>
      </colorScale>
    </cfRule>
  </conditionalFormatting>
  <conditionalFormatting sqref="G6">
    <cfRule type="colorScale" priority="4983">
      <colorScale>
        <cfvo type="min"/>
        <cfvo type="max"/>
        <color rgb="FFFCFCFF"/>
        <color rgb="FF63BE7B"/>
      </colorScale>
    </cfRule>
    <cfRule type="colorScale" priority="4984">
      <colorScale>
        <cfvo type="min"/>
        <cfvo type="max"/>
        <color rgb="FFFCFCFF"/>
        <color rgb="FF63BE7B"/>
      </colorScale>
    </cfRule>
    <cfRule type="colorScale" priority="5011">
      <colorScale>
        <cfvo type="min"/>
        <cfvo type="max"/>
        <color rgb="FFFCFCFF"/>
        <color rgb="FF63BE7B"/>
      </colorScale>
    </cfRule>
    <cfRule type="colorScale" priority="5012">
      <colorScale>
        <cfvo type="min"/>
        <cfvo type="max"/>
        <color rgb="FFFCFCFF"/>
        <color rgb="FF63BE7B"/>
      </colorScale>
    </cfRule>
    <cfRule type="colorScale" priority="5013">
      <colorScale>
        <cfvo type="min"/>
        <cfvo type="percentile" val="50"/>
        <cfvo type="max"/>
        <color rgb="FFF8696B"/>
        <color rgb="FFFCFCFF"/>
        <color rgb="FF63BE7B"/>
      </colorScale>
    </cfRule>
    <cfRule type="colorScale" priority="5014">
      <colorScale>
        <cfvo type="min"/>
        <cfvo type="percentile" val="50"/>
        <cfvo type="max"/>
        <color rgb="FFF8696B"/>
        <color rgb="FFFCFCFF"/>
        <color rgb="FF63BE7B"/>
      </colorScale>
    </cfRule>
    <cfRule type="colorScale" priority="5015">
      <colorScale>
        <cfvo type="min"/>
        <cfvo type="max"/>
        <color rgb="FFFCFCFF"/>
        <color rgb="FF63BE7B"/>
      </colorScale>
    </cfRule>
  </conditionalFormatting>
  <conditionalFormatting sqref="H5">
    <cfRule type="colorScale" priority="5128">
      <colorScale>
        <cfvo type="min"/>
        <cfvo type="max"/>
        <color rgb="FFFCFCFF"/>
        <color rgb="FF63BE7B"/>
      </colorScale>
    </cfRule>
    <cfRule type="colorScale" priority="5133">
      <colorScale>
        <cfvo type="min"/>
        <cfvo type="max"/>
        <color rgb="FFFCFCFF"/>
        <color rgb="FF63BE7B"/>
      </colorScale>
    </cfRule>
    <cfRule type="colorScale" priority="5146">
      <colorScale>
        <cfvo type="min"/>
        <cfvo type="max"/>
        <color rgb="FFFCFCFF"/>
        <color rgb="FF63BE7B"/>
      </colorScale>
    </cfRule>
    <cfRule type="colorScale" priority="5153">
      <colorScale>
        <cfvo type="min"/>
        <cfvo type="percentile" val="50"/>
        <cfvo type="max"/>
        <color rgb="FFF8696B"/>
        <color rgb="FFFCFCFF"/>
        <color rgb="FF63BE7B"/>
      </colorScale>
    </cfRule>
    <cfRule type="colorScale" priority="5154">
      <colorScale>
        <cfvo type="min"/>
        <cfvo type="max"/>
        <color rgb="FFFCFCFF"/>
        <color rgb="FF63BE7B"/>
      </colorScale>
    </cfRule>
  </conditionalFormatting>
  <conditionalFormatting sqref="H6">
    <cfRule type="colorScale" priority="4975">
      <colorScale>
        <cfvo type="min"/>
        <cfvo type="percentile" val="50"/>
        <cfvo type="max"/>
        <color rgb="FFF8696B"/>
        <color rgb="FFFCFCFF"/>
        <color rgb="FF5A8AC6"/>
      </colorScale>
    </cfRule>
    <cfRule type="colorScale" priority="4985">
      <colorScale>
        <cfvo type="min"/>
        <cfvo type="percentile" val="50"/>
        <cfvo type="max"/>
        <color rgb="FFF8696B"/>
        <color rgb="FFFCFCFF"/>
        <color rgb="FF63BE7B"/>
      </colorScale>
    </cfRule>
    <cfRule type="colorScale" priority="4986">
      <colorScale>
        <cfvo type="min"/>
        <cfvo type="max"/>
        <color rgb="FFFCFCFF"/>
        <color rgb="FF63BE7B"/>
      </colorScale>
    </cfRule>
    <cfRule type="colorScale" priority="4987">
      <colorScale>
        <cfvo type="min"/>
        <cfvo type="percentile" val="50"/>
        <cfvo type="max"/>
        <color rgb="FFF8696B"/>
        <color rgb="FFFCFCFF"/>
        <color rgb="FF63BE7B"/>
      </colorScale>
    </cfRule>
    <cfRule type="colorScale" priority="4988">
      <colorScale>
        <cfvo type="min"/>
        <cfvo type="percentile" val="50"/>
        <cfvo type="max"/>
        <color rgb="FFF8696B"/>
        <color rgb="FFFCFCFF"/>
        <color rgb="FF63BE7B"/>
      </colorScale>
    </cfRule>
    <cfRule type="colorScale" priority="4989">
      <colorScale>
        <cfvo type="min"/>
        <cfvo type="max"/>
        <color rgb="FFFCFCFF"/>
        <color rgb="FF63BE7B"/>
      </colorScale>
    </cfRule>
    <cfRule type="colorScale" priority="5016">
      <colorScale>
        <cfvo type="min"/>
        <cfvo type="percentile" val="50"/>
        <cfvo type="max"/>
        <color rgb="FFF8696B"/>
        <color rgb="FFFCFCFF"/>
        <color rgb="FF63BE7B"/>
      </colorScale>
    </cfRule>
    <cfRule type="colorScale" priority="5017">
      <colorScale>
        <cfvo type="min"/>
        <cfvo type="max"/>
        <color rgb="FFFCFCFF"/>
        <color rgb="FF63BE7B"/>
      </colorScale>
    </cfRule>
    <cfRule type="colorScale" priority="5018">
      <colorScale>
        <cfvo type="min"/>
        <cfvo type="percentile" val="50"/>
        <cfvo type="max"/>
        <color rgb="FFF8696B"/>
        <color rgb="FFFCFCFF"/>
        <color rgb="FF63BE7B"/>
      </colorScale>
    </cfRule>
    <cfRule type="colorScale" priority="5019">
      <colorScale>
        <cfvo type="min"/>
        <cfvo type="max"/>
        <color rgb="FFFCFCFF"/>
        <color rgb="FF63BE7B"/>
      </colorScale>
    </cfRule>
  </conditionalFormatting>
  <conditionalFormatting sqref="I5">
    <cfRule type="colorScale" priority="5118">
      <colorScale>
        <cfvo type="min"/>
        <cfvo type="percentile" val="50"/>
        <cfvo type="max"/>
        <color rgb="FFF8696B"/>
        <color rgb="FFFCFCFF"/>
        <color rgb="FF63BE7B"/>
      </colorScale>
    </cfRule>
    <cfRule type="colorScale" priority="5129">
      <colorScale>
        <cfvo type="min"/>
        <cfvo type="max"/>
        <color rgb="FFFCFCFF"/>
        <color rgb="FF63BE7B"/>
      </colorScale>
    </cfRule>
    <cfRule type="colorScale" priority="5134">
      <colorScale>
        <cfvo type="min"/>
        <cfvo type="max"/>
        <color rgb="FFFCFCFF"/>
        <color rgb="FF63BE7B"/>
      </colorScale>
    </cfRule>
    <cfRule type="colorScale" priority="5147">
      <colorScale>
        <cfvo type="min"/>
        <cfvo type="max"/>
        <color rgb="FFFCFCFF"/>
        <color rgb="FF63BE7B"/>
      </colorScale>
    </cfRule>
    <cfRule type="colorScale" priority="5155">
      <colorScale>
        <cfvo type="min"/>
        <cfvo type="max"/>
        <color rgb="FFFCFCFF"/>
        <color rgb="FF63BE7B"/>
      </colorScale>
    </cfRule>
  </conditionalFormatting>
  <conditionalFormatting sqref="I6">
    <cfRule type="colorScale" priority="5020">
      <colorScale>
        <cfvo type="min"/>
        <cfvo type="percentile" val="50"/>
        <cfvo type="max"/>
        <color rgb="FFF8696B"/>
        <color rgb="FFFCFCFF"/>
        <color rgb="FF63BE7B"/>
      </colorScale>
    </cfRule>
    <cfRule type="colorScale" priority="5021">
      <colorScale>
        <cfvo type="min"/>
        <cfvo type="max"/>
        <color rgb="FFFCFCFF"/>
        <color rgb="FF63BE7B"/>
      </colorScale>
    </cfRule>
    <cfRule type="colorScale" priority="5022">
      <colorScale>
        <cfvo type="min"/>
        <cfvo type="percentile" val="50"/>
        <cfvo type="max"/>
        <color rgb="FFF8696B"/>
        <color rgb="FFFCFCFF"/>
        <color rgb="FF63BE7B"/>
      </colorScale>
    </cfRule>
    <cfRule type="colorScale" priority="5023">
      <colorScale>
        <cfvo type="min"/>
        <cfvo type="max"/>
        <color rgb="FFFCFCFF"/>
        <color rgb="FF63BE7B"/>
      </colorScale>
    </cfRule>
  </conditionalFormatting>
  <conditionalFormatting sqref="I6">
    <cfRule type="colorScale" priority="4990">
      <colorScale>
        <cfvo type="min"/>
        <cfvo type="percentile" val="50"/>
        <cfvo type="max"/>
        <color rgb="FFF8696B"/>
        <color rgb="FFFCFCFF"/>
        <color rgb="FF63BE7B"/>
      </colorScale>
    </cfRule>
    <cfRule type="colorScale" priority="4991">
      <colorScale>
        <cfvo type="min"/>
        <cfvo type="max"/>
        <color rgb="FFFCFCFF"/>
        <color rgb="FF63BE7B"/>
      </colorScale>
    </cfRule>
    <cfRule type="colorScale" priority="5024">
      <colorScale>
        <cfvo type="min"/>
        <cfvo type="percentile" val="50"/>
        <cfvo type="max"/>
        <color rgb="FFF8696B"/>
        <color rgb="FFFCFCFF"/>
        <color rgb="FF63BE7B"/>
      </colorScale>
    </cfRule>
    <cfRule type="colorScale" priority="5025">
      <colorScale>
        <cfvo type="min"/>
        <cfvo type="percentile" val="50"/>
        <cfvo type="max"/>
        <color rgb="FFF8696B"/>
        <color rgb="FFFCFCFF"/>
        <color rgb="FF5A8AC6"/>
      </colorScale>
    </cfRule>
    <cfRule type="colorScale" priority="5026">
      <colorScale>
        <cfvo type="min"/>
        <cfvo type="percentile" val="50"/>
        <cfvo type="max"/>
        <color rgb="FFF8696B"/>
        <color rgb="FFFCFCFF"/>
        <color rgb="FF63BE7B"/>
      </colorScale>
    </cfRule>
    <cfRule type="colorScale" priority="5027">
      <colorScale>
        <cfvo type="min"/>
        <cfvo type="percentile" val="50"/>
        <cfvo type="max"/>
        <color rgb="FFF8696B"/>
        <color rgb="FFFCFCFF"/>
        <color rgb="FF63BE7B"/>
      </colorScale>
    </cfRule>
    <cfRule type="colorScale" priority="5028">
      <colorScale>
        <cfvo type="min"/>
        <cfvo type="max"/>
        <color rgb="FFFCFCFF"/>
        <color rgb="FF63BE7B"/>
      </colorScale>
    </cfRule>
    <cfRule type="colorScale" priority="5029">
      <colorScale>
        <cfvo type="min"/>
        <cfvo type="percentile" val="50"/>
        <cfvo type="max"/>
        <color rgb="FFF8696B"/>
        <color rgb="FFFCFCFF"/>
        <color rgb="FF63BE7B"/>
      </colorScale>
    </cfRule>
  </conditionalFormatting>
  <conditionalFormatting sqref="I6">
    <cfRule type="colorScale" priority="5030">
      <colorScale>
        <cfvo type="min"/>
        <cfvo type="percentile" val="50"/>
        <cfvo type="max"/>
        <color rgb="FFF8696B"/>
        <color rgb="FFFCFCFF"/>
        <color rgb="FF63BE7B"/>
      </colorScale>
    </cfRule>
    <cfRule type="colorScale" priority="5031">
      <colorScale>
        <cfvo type="min"/>
        <cfvo type="max"/>
        <color rgb="FFFCFCFF"/>
        <color rgb="FF63BE7B"/>
      </colorScale>
    </cfRule>
  </conditionalFormatting>
  <conditionalFormatting sqref="K6">
    <cfRule type="colorScale" priority="5032">
      <colorScale>
        <cfvo type="min"/>
        <cfvo type="percentile" val="50"/>
        <cfvo type="max"/>
        <color rgb="FFF8696B"/>
        <color rgb="FFFCFCFF"/>
        <color rgb="FF63BE7B"/>
      </colorScale>
    </cfRule>
    <cfRule type="colorScale" priority="5033">
      <colorScale>
        <cfvo type="min"/>
        <cfvo type="max"/>
        <color rgb="FFFCFCFF"/>
        <color rgb="FF63BE7B"/>
      </colorScale>
    </cfRule>
    <cfRule type="colorScale" priority="5034">
      <colorScale>
        <cfvo type="min"/>
        <cfvo type="percentile" val="50"/>
        <cfvo type="max"/>
        <color rgb="FFF8696B"/>
        <color rgb="FFFCFCFF"/>
        <color rgb="FF63BE7B"/>
      </colorScale>
    </cfRule>
  </conditionalFormatting>
  <conditionalFormatting sqref="K6:L6">
    <cfRule type="colorScale" priority="4992">
      <colorScale>
        <cfvo type="min"/>
        <cfvo type="max"/>
        <color rgb="FFFCFCFF"/>
        <color rgb="FF63BE7B"/>
      </colorScale>
    </cfRule>
    <cfRule type="colorScale" priority="5035">
      <colorScale>
        <cfvo type="min"/>
        <cfvo type="max"/>
        <color rgb="FFFCFCFF"/>
        <color rgb="FF63BE7B"/>
      </colorScale>
    </cfRule>
    <cfRule type="colorScale" priority="5036">
      <colorScale>
        <cfvo type="min"/>
        <cfvo type="percentile" val="50"/>
        <cfvo type="max"/>
        <color rgb="FFF8696B"/>
        <color rgb="FFFCFCFF"/>
        <color rgb="FF63BE7B"/>
      </colorScale>
    </cfRule>
    <cfRule type="colorScale" priority="5037">
      <colorScale>
        <cfvo type="min"/>
        <cfvo type="max"/>
        <color rgb="FFFCFCFF"/>
        <color rgb="FF63BE7B"/>
      </colorScale>
    </cfRule>
  </conditionalFormatting>
  <conditionalFormatting sqref="K5:L5">
    <cfRule type="colorScale" priority="5135">
      <colorScale>
        <cfvo type="min"/>
        <cfvo type="percentile" val="50"/>
        <cfvo type="max"/>
        <color rgb="FFF8696B"/>
        <color rgb="FFFCFCFF"/>
        <color rgb="FF63BE7B"/>
      </colorScale>
    </cfRule>
    <cfRule type="colorScale" priority="5136">
      <colorScale>
        <cfvo type="min"/>
        <cfvo type="percentile" val="50"/>
        <cfvo type="max"/>
        <color rgb="FFF8696B"/>
        <color rgb="FFFCFCFF"/>
        <color rgb="FF5A8AC6"/>
      </colorScale>
    </cfRule>
    <cfRule type="colorScale" priority="5137">
      <colorScale>
        <cfvo type="min"/>
        <cfvo type="percentile" val="50"/>
        <cfvo type="max"/>
        <color rgb="FFF8696B"/>
        <color rgb="FFFCFCFF"/>
        <color rgb="FF63BE7B"/>
      </colorScale>
    </cfRule>
    <cfRule type="colorScale" priority="5138">
      <colorScale>
        <cfvo type="min"/>
        <cfvo type="percentile" val="50"/>
        <cfvo type="max"/>
        <color rgb="FFF8696B"/>
        <color rgb="FFFCFCFF"/>
        <color rgb="FF63BE7B"/>
      </colorScale>
    </cfRule>
    <cfRule type="colorScale" priority="5139">
      <colorScale>
        <cfvo type="min"/>
        <cfvo type="max"/>
        <color rgb="FFFCFCFF"/>
        <color rgb="FF63BE7B"/>
      </colorScale>
    </cfRule>
    <cfRule type="colorScale" priority="5140">
      <colorScale>
        <cfvo type="min"/>
        <cfvo type="percentile" val="50"/>
        <cfvo type="max"/>
        <color rgb="FFF8696B"/>
        <color rgb="FFFCFCFF"/>
        <color rgb="FF63BE7B"/>
      </colorScale>
    </cfRule>
    <cfRule type="colorScale" priority="5141">
      <colorScale>
        <cfvo type="min"/>
        <cfvo type="percentile" val="50"/>
        <cfvo type="max"/>
        <color rgb="FFF8696B"/>
        <color rgb="FFFCFCFF"/>
        <color rgb="FF63BE7B"/>
      </colorScale>
    </cfRule>
    <cfRule type="colorScale" priority="5142">
      <colorScale>
        <cfvo type="min"/>
        <cfvo type="max"/>
        <color rgb="FFFCFCFF"/>
        <color rgb="FF63BE7B"/>
      </colorScale>
    </cfRule>
    <cfRule type="colorScale" priority="5156">
      <colorScale>
        <cfvo type="min"/>
        <cfvo type="percentile" val="50"/>
        <cfvo type="max"/>
        <color rgb="FFF8696B"/>
        <color rgb="FFFCFCFF"/>
        <color rgb="FF63BE7B"/>
      </colorScale>
    </cfRule>
    <cfRule type="colorScale" priority="5157">
      <colorScale>
        <cfvo type="min"/>
        <cfvo type="max"/>
        <color rgb="FFFCFCFF"/>
        <color rgb="FF63BE7B"/>
      </colorScale>
    </cfRule>
  </conditionalFormatting>
  <conditionalFormatting sqref="L5">
    <cfRule type="colorScale" priority="5117">
      <colorScale>
        <cfvo type="min"/>
        <cfvo type="percentile" val="50"/>
        <cfvo type="max"/>
        <color rgb="FFF8696B"/>
        <color rgb="FFFCFCFF"/>
        <color rgb="FF63BE7B"/>
      </colorScale>
    </cfRule>
  </conditionalFormatting>
  <conditionalFormatting sqref="L6">
    <cfRule type="colorScale" priority="5038">
      <colorScale>
        <cfvo type="min"/>
        <cfvo type="percentile" val="50"/>
        <cfvo type="max"/>
        <color rgb="FFF8696B"/>
        <color rgb="FFFCFCFF"/>
        <color rgb="FF63BE7B"/>
      </colorScale>
    </cfRule>
    <cfRule type="colorScale" priority="5039">
      <colorScale>
        <cfvo type="min"/>
        <cfvo type="max"/>
        <color rgb="FFFCFCFF"/>
        <color rgb="FF63BE7B"/>
      </colorScale>
    </cfRule>
    <cfRule type="colorScale" priority="5040">
      <colorScale>
        <cfvo type="min"/>
        <cfvo type="percentile" val="50"/>
        <cfvo type="max"/>
        <color rgb="FFF8696B"/>
        <color rgb="FFFCFCFF"/>
        <color rgb="FF63BE7B"/>
      </colorScale>
    </cfRule>
  </conditionalFormatting>
  <conditionalFormatting sqref="L5">
    <cfRule type="colorScale" priority="5158">
      <colorScale>
        <cfvo type="min"/>
        <cfvo type="percentile" val="50"/>
        <cfvo type="max"/>
        <color rgb="FFF8696B"/>
        <color rgb="FFFCFCFF"/>
        <color rgb="FF63BE7B"/>
      </colorScale>
    </cfRule>
  </conditionalFormatting>
  <conditionalFormatting sqref="O6">
    <cfRule type="colorScale" priority="4993">
      <colorScale>
        <cfvo type="min"/>
        <cfvo type="percentile" val="50"/>
        <cfvo type="max"/>
        <color rgb="FF63BE7B"/>
        <color rgb="FFFCFCFF"/>
        <color rgb="FFF8696B"/>
      </colorScale>
    </cfRule>
    <cfRule type="colorScale" priority="4994">
      <colorScale>
        <cfvo type="min"/>
        <cfvo type="percentile" val="50"/>
        <cfvo type="max"/>
        <color rgb="FF63BE7B"/>
        <color rgb="FFFCFCFF"/>
        <color rgb="FFF8696B"/>
      </colorScale>
    </cfRule>
    <cfRule type="colorScale" priority="4995">
      <colorScale>
        <cfvo type="min"/>
        <cfvo type="percentile" val="50"/>
        <cfvo type="max"/>
        <color rgb="FF63BE7B"/>
        <color rgb="FFFCFCFF"/>
        <color rgb="FFF8696B"/>
      </colorScale>
    </cfRule>
    <cfRule type="colorScale" priority="5041">
      <colorScale>
        <cfvo type="min"/>
        <cfvo type="percentile" val="50"/>
        <cfvo type="max"/>
        <color rgb="FF63BE7B"/>
        <color rgb="FFFCFCFF"/>
        <color rgb="FFF8696B"/>
      </colorScale>
    </cfRule>
    <cfRule type="colorScale" priority="5042">
      <colorScale>
        <cfvo type="min"/>
        <cfvo type="percentile" val="50"/>
        <cfvo type="max"/>
        <color rgb="FF63BE7B"/>
        <color rgb="FFFCFCFF"/>
        <color rgb="FFF8696B"/>
      </colorScale>
    </cfRule>
  </conditionalFormatting>
  <conditionalFormatting sqref="P6">
    <cfRule type="colorScale" priority="5043">
      <colorScale>
        <cfvo type="min"/>
        <cfvo type="percentile" val="50"/>
        <cfvo type="max"/>
        <color rgb="FF63BE7B"/>
        <color rgb="FFFCFCFF"/>
        <color rgb="FFF8696B"/>
      </colorScale>
    </cfRule>
    <cfRule type="colorScale" priority="5044">
      <colorScale>
        <cfvo type="min"/>
        <cfvo type="percentile" val="50"/>
        <cfvo type="max"/>
        <color rgb="FF63BE7B"/>
        <color rgb="FFFCFCFF"/>
        <color rgb="FFF8696B"/>
      </colorScale>
    </cfRule>
    <cfRule type="colorScale" priority="5045">
      <colorScale>
        <cfvo type="min"/>
        <cfvo type="max"/>
        <color rgb="FFFCFCFF"/>
        <color rgb="FFF8696B"/>
      </colorScale>
    </cfRule>
    <cfRule type="colorScale" priority="5046">
      <colorScale>
        <cfvo type="min"/>
        <cfvo type="percentile" val="50"/>
        <cfvo type="max"/>
        <color rgb="FF63BE7B"/>
        <color rgb="FFFCFCFF"/>
        <color rgb="FFF8696B"/>
      </colorScale>
    </cfRule>
    <cfRule type="colorScale" priority="5047">
      <colorScale>
        <cfvo type="min"/>
        <cfvo type="percentile" val="50"/>
        <cfvo type="max"/>
        <color rgb="FF63BE7B"/>
        <color rgb="FFFCFCFF"/>
        <color rgb="FFF8696B"/>
      </colorScale>
    </cfRule>
  </conditionalFormatting>
  <conditionalFormatting sqref="Q6">
    <cfRule type="colorScale" priority="4996">
      <colorScale>
        <cfvo type="min"/>
        <cfvo type="max"/>
        <color rgb="FFFFEF9C"/>
        <color rgb="FF63BE7B"/>
      </colorScale>
    </cfRule>
    <cfRule type="colorScale" priority="5048">
      <colorScale>
        <cfvo type="min"/>
        <cfvo type="percentile" val="50"/>
        <cfvo type="max"/>
        <color rgb="FFF8696B"/>
        <color rgb="FFFCFCFF"/>
        <color rgb="FF63BE7B"/>
      </colorScale>
    </cfRule>
    <cfRule type="colorScale" priority="5049">
      <colorScale>
        <cfvo type="min"/>
        <cfvo type="max"/>
        <color rgb="FFFFEF9C"/>
        <color rgb="FF63BE7B"/>
      </colorScale>
    </cfRule>
    <cfRule type="colorScale" priority="5050">
      <colorScale>
        <cfvo type="min"/>
        <cfvo type="max"/>
        <color rgb="FFFCFCFF"/>
        <color rgb="FF63BE7B"/>
      </colorScale>
    </cfRule>
    <cfRule type="colorScale" priority="5051">
      <colorScale>
        <cfvo type="min"/>
        <cfvo type="max"/>
        <color rgb="FFFCFCFF"/>
        <color rgb="FF63BE7B"/>
      </colorScale>
    </cfRule>
    <cfRule type="colorScale" priority="5052">
      <colorScale>
        <cfvo type="min"/>
        <cfvo type="percentile" val="50"/>
        <cfvo type="max"/>
        <color rgb="FFF8696B"/>
        <color rgb="FFFCFCFF"/>
        <color rgb="FF63BE7B"/>
      </colorScale>
    </cfRule>
    <cfRule type="colorScale" priority="5053">
      <colorScale>
        <cfvo type="min"/>
        <cfvo type="percentile" val="50"/>
        <cfvo type="max"/>
        <color rgb="FFF8696B"/>
        <color rgb="FFFCFCFF"/>
        <color rgb="FF63BE7B"/>
      </colorScale>
    </cfRule>
    <cfRule type="colorScale" priority="5054">
      <colorScale>
        <cfvo type="min"/>
        <cfvo type="max"/>
        <color rgb="FFFCFCFF"/>
        <color rgb="FF63BE7B"/>
      </colorScale>
    </cfRule>
    <cfRule type="colorScale" priority="5055">
      <colorScale>
        <cfvo type="min"/>
        <cfvo type="percentile" val="50"/>
        <cfvo type="max"/>
        <color rgb="FFF8696B"/>
        <color rgb="FFFCFCFF"/>
        <color rgb="FF63BE7B"/>
      </colorScale>
    </cfRule>
  </conditionalFormatting>
  <conditionalFormatting sqref="Q2:U2 W2">
    <cfRule type="colorScale" priority="5209">
      <colorScale>
        <cfvo type="min"/>
        <cfvo type="max"/>
        <color rgb="FFFFEF9C"/>
        <color rgb="FF63BE7B"/>
      </colorScale>
    </cfRule>
  </conditionalFormatting>
  <conditionalFormatting sqref="Q4:U4 W4">
    <cfRule type="colorScale" priority="5166">
      <colorScale>
        <cfvo type="min"/>
        <cfvo type="max"/>
        <color rgb="FFFFEF9C"/>
        <color rgb="FF63BE7B"/>
      </colorScale>
    </cfRule>
  </conditionalFormatting>
  <conditionalFormatting sqref="W5">
    <cfRule type="colorScale" priority="5159">
      <colorScale>
        <cfvo type="min"/>
        <cfvo type="max"/>
        <color rgb="FFFFEF9C"/>
        <color rgb="FF63BE7B"/>
      </colorScale>
    </cfRule>
  </conditionalFormatting>
  <conditionalFormatting sqref="Q5:U5">
    <cfRule type="colorScale" priority="5113">
      <colorScale>
        <cfvo type="min"/>
        <cfvo type="max"/>
        <color rgb="FFFFEF9C"/>
        <color rgb="FF63BE7B"/>
      </colorScale>
    </cfRule>
  </conditionalFormatting>
  <conditionalFormatting sqref="Q6:W6">
    <cfRule type="colorScale" priority="4977">
      <colorScale>
        <cfvo type="min"/>
        <cfvo type="max"/>
        <color rgb="FFFFEF9C"/>
        <color rgb="FF63BE7B"/>
      </colorScale>
    </cfRule>
  </conditionalFormatting>
  <conditionalFormatting sqref="R6">
    <cfRule type="colorScale" priority="5056">
      <colorScale>
        <cfvo type="min"/>
        <cfvo type="max"/>
        <color rgb="FFFCFCFF"/>
        <color rgb="FF63BE7B"/>
      </colorScale>
    </cfRule>
    <cfRule type="colorScale" priority="5057">
      <colorScale>
        <cfvo type="min"/>
        <cfvo type="percentile" val="50"/>
        <cfvo type="max"/>
        <color rgb="FFF8696B"/>
        <color rgb="FFFCFCFF"/>
        <color rgb="FF63BE7B"/>
      </colorScale>
    </cfRule>
    <cfRule type="colorScale" priority="5058">
      <colorScale>
        <cfvo type="min"/>
        <cfvo type="max"/>
        <color rgb="FFFCFCFF"/>
        <color rgb="FF63BE7B"/>
      </colorScale>
    </cfRule>
  </conditionalFormatting>
  <conditionalFormatting sqref="R6:S6">
    <cfRule type="colorScale" priority="4997">
      <colorScale>
        <cfvo type="min"/>
        <cfvo type="max"/>
        <color rgb="FFFFEF9C"/>
        <color rgb="FF63BE7B"/>
      </colorScale>
    </cfRule>
    <cfRule type="colorScale" priority="5059">
      <colorScale>
        <cfvo type="min"/>
        <cfvo type="percentile" val="50"/>
        <cfvo type="max"/>
        <color rgb="FFF8696B"/>
        <color rgb="FFFCFCFF"/>
        <color rgb="FF63BE7B"/>
      </colorScale>
    </cfRule>
    <cfRule type="colorScale" priority="5060">
      <colorScale>
        <cfvo type="min"/>
        <cfvo type="max"/>
        <color rgb="FFFCFCFF"/>
        <color rgb="FF63BE7B"/>
      </colorScale>
    </cfRule>
    <cfRule type="colorScale" priority="5061">
      <colorScale>
        <cfvo type="min"/>
        <cfvo type="max"/>
        <color rgb="FFFCFCFF"/>
        <color rgb="FF63BE7B"/>
      </colorScale>
    </cfRule>
    <cfRule type="colorScale" priority="5062">
      <colorScale>
        <cfvo type="min"/>
        <cfvo type="percentile" val="50"/>
        <cfvo type="max"/>
        <color rgb="FFF8696B"/>
        <color rgb="FFFCFCFF"/>
        <color rgb="FF63BE7B"/>
      </colorScale>
    </cfRule>
    <cfRule type="colorScale" priority="5063">
      <colorScale>
        <cfvo type="min"/>
        <cfvo type="max"/>
        <color rgb="FFFCFCFF"/>
        <color rgb="FF63BE7B"/>
      </colorScale>
    </cfRule>
  </conditionalFormatting>
  <conditionalFormatting sqref="S6">
    <cfRule type="colorScale" priority="5064">
      <colorScale>
        <cfvo type="min"/>
        <cfvo type="max"/>
        <color rgb="FFFCFCFF"/>
        <color rgb="FF63BE7B"/>
      </colorScale>
    </cfRule>
    <cfRule type="colorScale" priority="5065">
      <colorScale>
        <cfvo type="min"/>
        <cfvo type="percentile" val="50"/>
        <cfvo type="max"/>
        <color rgb="FFF8696B"/>
        <color rgb="FFFCFCFF"/>
        <color rgb="FF63BE7B"/>
      </colorScale>
    </cfRule>
    <cfRule type="colorScale" priority="5066">
      <colorScale>
        <cfvo type="min"/>
        <cfvo type="max"/>
        <color rgb="FFFCFCFF"/>
        <color rgb="FF63BE7B"/>
      </colorScale>
    </cfRule>
  </conditionalFormatting>
  <conditionalFormatting sqref="T6">
    <cfRule type="colorScale" priority="4998">
      <colorScale>
        <cfvo type="min"/>
        <cfvo type="max"/>
        <color rgb="FFFFEF9C"/>
        <color rgb="FF63BE7B"/>
      </colorScale>
    </cfRule>
    <cfRule type="colorScale" priority="5067">
      <colorScale>
        <cfvo type="min"/>
        <cfvo type="percentile" val="50"/>
        <cfvo type="max"/>
        <color rgb="FFF8696B"/>
        <color rgb="FFFCFCFF"/>
        <color rgb="FF63BE7B"/>
      </colorScale>
    </cfRule>
    <cfRule type="colorScale" priority="5068">
      <colorScale>
        <cfvo type="min"/>
        <cfvo type="max"/>
        <color rgb="FFFCFCFF"/>
        <color rgb="FF63BE7B"/>
      </colorScale>
    </cfRule>
    <cfRule type="colorScale" priority="5069">
      <colorScale>
        <cfvo type="min"/>
        <cfvo type="max"/>
        <color rgb="FFFCFCFF"/>
        <color rgb="FF63BE7B"/>
      </colorScale>
    </cfRule>
    <cfRule type="colorScale" priority="5070">
      <colorScale>
        <cfvo type="min"/>
        <cfvo type="max"/>
        <color rgb="FFFCFCFF"/>
        <color rgb="FF63BE7B"/>
      </colorScale>
    </cfRule>
    <cfRule type="colorScale" priority="5071">
      <colorScale>
        <cfvo type="min"/>
        <cfvo type="max"/>
        <color rgb="FFFCFCFF"/>
        <color rgb="FF63BE7B"/>
      </colorScale>
    </cfRule>
    <cfRule type="colorScale" priority="5072">
      <colorScale>
        <cfvo type="min"/>
        <cfvo type="percentile" val="50"/>
        <cfvo type="max"/>
        <color rgb="FFF8696B"/>
        <color rgb="FFFCFCFF"/>
        <color rgb="FF63BE7B"/>
      </colorScale>
    </cfRule>
    <cfRule type="colorScale" priority="5073">
      <colorScale>
        <cfvo type="min"/>
        <cfvo type="max"/>
        <color rgb="FFFCFCFF"/>
        <color rgb="FF63BE7B"/>
      </colorScale>
    </cfRule>
  </conditionalFormatting>
  <conditionalFormatting sqref="U2 W2">
    <cfRule type="colorScale" priority="5211">
      <colorScale>
        <cfvo type="min"/>
        <cfvo type="max"/>
        <color rgb="FFFFEF9C"/>
        <color rgb="FF63BE7B"/>
      </colorScale>
    </cfRule>
    <cfRule type="colorScale" priority="5212">
      <colorScale>
        <cfvo type="min"/>
        <cfvo type="max"/>
        <color rgb="FFFFEF9C"/>
        <color rgb="FF63BE7B"/>
      </colorScale>
    </cfRule>
  </conditionalFormatting>
  <conditionalFormatting sqref="U4 W4">
    <cfRule type="colorScale" priority="5171">
      <colorScale>
        <cfvo type="min"/>
        <cfvo type="max"/>
        <color rgb="FFFFEF9C"/>
        <color rgb="FF63BE7B"/>
      </colorScale>
    </cfRule>
    <cfRule type="colorScale" priority="5172">
      <colorScale>
        <cfvo type="min"/>
        <cfvo type="max"/>
        <color rgb="FFFFEF9C"/>
        <color rgb="FF63BE7B"/>
      </colorScale>
    </cfRule>
    <cfRule type="colorScale" priority="5173">
      <colorScale>
        <cfvo type="min"/>
        <cfvo type="max"/>
        <color rgb="FFFFEF9C"/>
        <color rgb="FF63BE7B"/>
      </colorScale>
    </cfRule>
  </conditionalFormatting>
  <conditionalFormatting sqref="U6">
    <cfRule type="colorScale" priority="5074">
      <colorScale>
        <cfvo type="min"/>
        <cfvo type="percentile" val="50"/>
        <cfvo type="max"/>
        <color rgb="FFF8696B"/>
        <color rgb="FFFCFCFF"/>
        <color rgb="FF63BE7B"/>
      </colorScale>
    </cfRule>
    <cfRule type="colorScale" priority="5075">
      <colorScale>
        <cfvo type="min"/>
        <cfvo type="max"/>
        <color rgb="FFFCFCFF"/>
        <color rgb="FF63BE7B"/>
      </colorScale>
    </cfRule>
    <cfRule type="colorScale" priority="5076">
      <colorScale>
        <cfvo type="min"/>
        <cfvo type="max"/>
        <color rgb="FFFCFCFF"/>
        <color rgb="FF63BE7B"/>
      </colorScale>
    </cfRule>
    <cfRule type="colorScale" priority="5077">
      <colorScale>
        <cfvo type="min"/>
        <cfvo type="percentile" val="50"/>
        <cfvo type="max"/>
        <color rgb="FFF8696B"/>
        <color rgb="FFFCFCFF"/>
        <color rgb="FF63BE7B"/>
      </colorScale>
    </cfRule>
    <cfRule type="colorScale" priority="5078">
      <colorScale>
        <cfvo type="min"/>
        <cfvo type="max"/>
        <color rgb="FFFCFCFF"/>
        <color rgb="FF63BE7B"/>
      </colorScale>
    </cfRule>
  </conditionalFormatting>
  <conditionalFormatting sqref="U6:W6">
    <cfRule type="colorScale" priority="4978">
      <colorScale>
        <cfvo type="min"/>
        <cfvo type="max"/>
        <color rgb="FFFFEF9C"/>
        <color rgb="FF63BE7B"/>
      </colorScale>
    </cfRule>
    <cfRule type="colorScale" priority="5081">
      <colorScale>
        <cfvo type="min"/>
        <cfvo type="max"/>
        <color rgb="FFFFEF9C"/>
        <color rgb="FF63BE7B"/>
      </colorScale>
    </cfRule>
  </conditionalFormatting>
  <conditionalFormatting sqref="V2">
    <cfRule type="colorScale" priority="5096">
      <colorScale>
        <cfvo type="min"/>
        <cfvo type="max"/>
        <color rgb="FFFFEF9C"/>
        <color rgb="FF63BE7B"/>
      </colorScale>
    </cfRule>
    <cfRule type="colorScale" priority="5097">
      <colorScale>
        <cfvo type="min"/>
        <cfvo type="max"/>
        <color rgb="FFFFEF9C"/>
        <color rgb="FF63BE7B"/>
      </colorScale>
    </cfRule>
  </conditionalFormatting>
  <conditionalFormatting sqref="V3">
    <cfRule type="colorScale" priority="5098">
      <colorScale>
        <cfvo type="min"/>
        <cfvo type="max"/>
        <color rgb="FFFFEF9C"/>
        <color rgb="FF63BE7B"/>
      </colorScale>
    </cfRule>
  </conditionalFormatting>
  <conditionalFormatting sqref="V4">
    <cfRule type="colorScale" priority="5106">
      <colorScale>
        <cfvo type="min"/>
        <cfvo type="max"/>
        <color rgb="FFFFEF9C"/>
        <color rgb="FF63BE7B"/>
      </colorScale>
    </cfRule>
    <cfRule type="colorScale" priority="5107">
      <colorScale>
        <cfvo type="min"/>
        <cfvo type="percentile" val="50"/>
        <cfvo type="max"/>
        <color rgb="FFF8696B"/>
        <color rgb="FFFFEB84"/>
        <color rgb="FF63BE7B"/>
      </colorScale>
    </cfRule>
    <cfRule type="colorScale" priority="5108">
      <colorScale>
        <cfvo type="min"/>
        <cfvo type="percentile" val="50"/>
        <cfvo type="max"/>
        <color rgb="FFF8696B"/>
        <color rgb="FFFFEB84"/>
        <color rgb="FF63BE7B"/>
      </colorScale>
    </cfRule>
  </conditionalFormatting>
  <conditionalFormatting sqref="V5">
    <cfRule type="colorScale" priority="5111">
      <colorScale>
        <cfvo type="min"/>
        <cfvo type="max"/>
        <color rgb="FFFFEF9C"/>
        <color rgb="FF63BE7B"/>
      </colorScale>
    </cfRule>
    <cfRule type="colorScale" priority="5112">
      <colorScale>
        <cfvo type="min"/>
        <cfvo type="percentile" val="50"/>
        <cfvo type="max"/>
        <color rgb="FFF8696B"/>
        <color rgb="FFFFEB84"/>
        <color rgb="FF63BE7B"/>
      </colorScale>
    </cfRule>
  </conditionalFormatting>
  <conditionalFormatting sqref="V6">
    <cfRule type="colorScale" priority="5079">
      <colorScale>
        <cfvo type="min"/>
        <cfvo type="max"/>
        <color rgb="FFFFEF9C"/>
        <color rgb="FF63BE7B"/>
      </colorScale>
    </cfRule>
    <cfRule type="colorScale" priority="5080">
      <colorScale>
        <cfvo type="min"/>
        <cfvo type="max"/>
        <color rgb="FFFFEF9C"/>
        <color rgb="FF63BE7B"/>
      </colorScale>
    </cfRule>
    <cfRule type="colorScale" priority="5082">
      <colorScale>
        <cfvo type="min"/>
        <cfvo type="percentile" val="50"/>
        <cfvo type="max"/>
        <color rgb="FF63BE7B"/>
        <color rgb="FFFCFCFF"/>
        <color rgb="FFF8696B"/>
      </colorScale>
    </cfRule>
    <cfRule type="colorScale" priority="5083">
      <colorScale>
        <cfvo type="min"/>
        <cfvo type="percentile" val="50"/>
        <cfvo type="max"/>
        <color rgb="FF63BE7B"/>
        <color rgb="FFFCFCFF"/>
        <color rgb="FFF8696B"/>
      </colorScale>
    </cfRule>
    <cfRule type="colorScale" priority="5084">
      <colorScale>
        <cfvo type="min"/>
        <cfvo type="max"/>
        <color rgb="FF63BE7B"/>
        <color rgb="FFFCFCFF"/>
      </colorScale>
    </cfRule>
    <cfRule type="colorScale" priority="5085">
      <colorScale>
        <cfvo type="min"/>
        <cfvo type="percentile" val="50"/>
        <cfvo type="max"/>
        <color rgb="FF63BE7B"/>
        <color rgb="FFFCFCFF"/>
        <color rgb="FFF8696B"/>
      </colorScale>
    </cfRule>
    <cfRule type="colorScale" priority="5086">
      <colorScale>
        <cfvo type="min"/>
        <cfvo type="percentile" val="50"/>
        <cfvo type="max"/>
        <color rgb="FF63BE7B"/>
        <color rgb="FFFCFCFF"/>
        <color rgb="FFF8696B"/>
      </colorScale>
    </cfRule>
    <cfRule type="colorScale" priority="5087">
      <colorScale>
        <cfvo type="min"/>
        <cfvo type="max"/>
        <color rgb="FFFFEF9C"/>
        <color rgb="FF63BE7B"/>
      </colorScale>
    </cfRule>
  </conditionalFormatting>
  <conditionalFormatting sqref="U5">
    <cfRule type="colorScale" priority="5160">
      <colorScale>
        <cfvo type="min"/>
        <cfvo type="max"/>
        <color rgb="FFFFEF9C"/>
        <color rgb="FF63BE7B"/>
      </colorScale>
    </cfRule>
    <cfRule type="colorScale" priority="5161">
      <colorScale>
        <cfvo type="min"/>
        <cfvo type="max"/>
        <color rgb="FFFFEF9C"/>
        <color rgb="FF63BE7B"/>
      </colorScale>
    </cfRule>
    <cfRule type="colorScale" priority="5162">
      <colorScale>
        <cfvo type="min"/>
        <cfvo type="max"/>
        <color rgb="FFFFEF9C"/>
        <color rgb="FF63BE7B"/>
      </colorScale>
    </cfRule>
  </conditionalFormatting>
  <conditionalFormatting sqref="W5">
    <cfRule type="colorScale" priority="5114">
      <colorScale>
        <cfvo type="min"/>
        <cfvo type="max"/>
        <color rgb="FFFFEF9C"/>
        <color rgb="FF63BE7B"/>
      </colorScale>
    </cfRule>
    <cfRule type="colorScale" priority="5115">
      <colorScale>
        <cfvo type="min"/>
        <cfvo type="max"/>
        <color rgb="FFFFEF9C"/>
        <color rgb="FF63BE7B"/>
      </colorScale>
    </cfRule>
    <cfRule type="colorScale" priority="5116">
      <colorScale>
        <cfvo type="min"/>
        <cfvo type="max"/>
        <color rgb="FFFFEF9C"/>
        <color rgb="FF63BE7B"/>
      </colorScale>
    </cfRule>
  </conditionalFormatting>
  <conditionalFormatting sqref="W6">
    <cfRule type="colorScale" priority="5088">
      <colorScale>
        <cfvo type="min"/>
        <cfvo type="percentile" val="50"/>
        <cfvo type="max"/>
        <color rgb="FF63BE7B"/>
        <color rgb="FFFCFCFF"/>
        <color rgb="FFF8696B"/>
      </colorScale>
    </cfRule>
    <cfRule type="colorScale" priority="5089">
      <colorScale>
        <cfvo type="min"/>
        <cfvo type="max"/>
        <color rgb="FF63BE7B"/>
        <color rgb="FFFCFCFF"/>
      </colorScale>
    </cfRule>
    <cfRule type="colorScale" priority="5090">
      <colorScale>
        <cfvo type="min"/>
        <cfvo type="percentile" val="50"/>
        <cfvo type="max"/>
        <color rgb="FF63BE7B"/>
        <color rgb="FFFCFCFF"/>
        <color rgb="FFF8696B"/>
      </colorScale>
    </cfRule>
    <cfRule type="colorScale" priority="5091">
      <colorScale>
        <cfvo type="min"/>
        <cfvo type="percentile" val="50"/>
        <cfvo type="max"/>
        <color rgb="FF63BE7B"/>
        <color rgb="FFFCFCFF"/>
        <color rgb="FFF8696B"/>
      </colorScale>
    </cfRule>
  </conditionalFormatting>
  <conditionalFormatting sqref="E7:N7">
    <cfRule type="colorScale" priority="4558">
      <colorScale>
        <cfvo type="min"/>
        <cfvo type="max"/>
        <color rgb="FFFCFCFF"/>
        <color rgb="FF63BE7B"/>
      </colorScale>
    </cfRule>
    <cfRule type="colorScale" priority="4559">
      <colorScale>
        <cfvo type="min"/>
        <cfvo type="max"/>
        <color rgb="FFFCFCFF"/>
        <color rgb="FF63BE7B"/>
      </colorScale>
    </cfRule>
    <cfRule type="colorScale" priority="4560">
      <colorScale>
        <cfvo type="min"/>
        <cfvo type="percentile" val="50"/>
        <cfvo type="max"/>
        <color rgb="FFF8696B"/>
        <color rgb="FFFFEB84"/>
        <color rgb="FF63BE7B"/>
      </colorScale>
    </cfRule>
    <cfRule type="colorScale" priority="4561">
      <colorScale>
        <cfvo type="min"/>
        <cfvo type="max"/>
        <color rgb="FFFFEF9C"/>
        <color rgb="FF63BE7B"/>
      </colorScale>
    </cfRule>
  </conditionalFormatting>
  <conditionalFormatting sqref="E9:N9">
    <cfRule type="colorScale" priority="4591">
      <colorScale>
        <cfvo type="min"/>
        <cfvo type="max"/>
        <color rgb="FFFCFCFF"/>
        <color rgb="FF63BE7B"/>
      </colorScale>
    </cfRule>
    <cfRule type="colorScale" priority="4592">
      <colorScale>
        <cfvo type="min"/>
        <cfvo type="max"/>
        <color rgb="FFFCFCFF"/>
        <color rgb="FF63BE7B"/>
      </colorScale>
    </cfRule>
    <cfRule type="colorScale" priority="4593">
      <colorScale>
        <cfvo type="min"/>
        <cfvo type="max"/>
        <color rgb="FFFCFCFF"/>
        <color rgb="FF63BE7B"/>
      </colorScale>
    </cfRule>
    <cfRule type="colorScale" priority="4594">
      <colorScale>
        <cfvo type="min"/>
        <cfvo type="max"/>
        <color rgb="FFFCFCFF"/>
        <color rgb="FF63BE7B"/>
      </colorScale>
    </cfRule>
    <cfRule type="colorScale" priority="4595">
      <colorScale>
        <cfvo type="min"/>
        <cfvo type="percentile" val="50"/>
        <cfvo type="max"/>
        <color rgb="FFF8696B"/>
        <color rgb="FFFFEB84"/>
        <color rgb="FF63BE7B"/>
      </colorScale>
    </cfRule>
    <cfRule type="colorScale" priority="4596">
      <colorScale>
        <cfvo type="min"/>
        <cfvo type="max"/>
        <color rgb="FFFFEF9C"/>
        <color rgb="FF63BE7B"/>
      </colorScale>
    </cfRule>
  </conditionalFormatting>
  <conditionalFormatting sqref="O7">
    <cfRule type="colorScale" priority="4547">
      <colorScale>
        <cfvo type="min"/>
        <cfvo type="percentile" val="50"/>
        <cfvo type="max"/>
        <color rgb="FF63BE7B"/>
        <color rgb="FFFCFCFF"/>
        <color rgb="FFF8696B"/>
      </colorScale>
    </cfRule>
  </conditionalFormatting>
  <conditionalFormatting sqref="O9">
    <cfRule type="colorScale" priority="4495">
      <colorScale>
        <cfvo type="min"/>
        <cfvo type="percentile" val="50"/>
        <cfvo type="max"/>
        <color rgb="FF63BE7B"/>
        <color rgb="FFFCFCFF"/>
        <color rgb="FFF8696B"/>
      </colorScale>
    </cfRule>
    <cfRule type="colorScale" priority="4496">
      <colorScale>
        <cfvo type="min"/>
        <cfvo type="percentile" val="50"/>
        <cfvo type="max"/>
        <color rgb="FF63BE7B"/>
        <color rgb="FFFCFCFF"/>
        <color rgb="FFF8696B"/>
      </colorScale>
    </cfRule>
  </conditionalFormatting>
  <conditionalFormatting sqref="Q9:S9">
    <cfRule type="colorScale" priority="4494">
      <colorScale>
        <cfvo type="min"/>
        <cfvo type="max"/>
        <color rgb="FFFFEF9C"/>
        <color rgb="FF63BE7B"/>
      </colorScale>
    </cfRule>
  </conditionalFormatting>
  <conditionalFormatting sqref="Q7:W7">
    <cfRule type="colorScale" priority="4669">
      <colorScale>
        <cfvo type="min"/>
        <cfvo type="max"/>
        <color rgb="FFFFEF9C"/>
        <color rgb="FF63BE7B"/>
      </colorScale>
    </cfRule>
  </conditionalFormatting>
  <conditionalFormatting sqref="Q9:W9">
    <cfRule type="colorScale" priority="4670">
      <colorScale>
        <cfvo type="min"/>
        <cfvo type="max"/>
        <color rgb="FFFFEF9C"/>
        <color rgb="FF63BE7B"/>
      </colorScale>
    </cfRule>
  </conditionalFormatting>
  <conditionalFormatting sqref="T9">
    <cfRule type="colorScale" priority="4493">
      <colorScale>
        <cfvo type="min"/>
        <cfvo type="max"/>
        <color rgb="FFFFEF9C"/>
        <color rgb="FF63BE7B"/>
      </colorScale>
    </cfRule>
  </conditionalFormatting>
  <conditionalFormatting sqref="U9:W9">
    <cfRule type="colorScale" priority="4689">
      <colorScale>
        <cfvo type="min"/>
        <cfvo type="max"/>
        <color rgb="FFFFEF9C"/>
        <color rgb="FF63BE7B"/>
      </colorScale>
    </cfRule>
  </conditionalFormatting>
  <conditionalFormatting sqref="D10">
    <cfRule type="colorScale" priority="4220">
      <colorScale>
        <cfvo type="min"/>
        <cfvo type="percentile" val="50"/>
        <cfvo type="max"/>
        <color rgb="FFF8696B"/>
        <color rgb="FFFCFCFF"/>
        <color rgb="FF63BE7B"/>
      </colorScale>
    </cfRule>
  </conditionalFormatting>
  <conditionalFormatting sqref="D10">
    <cfRule type="colorScale" priority="4240">
      <colorScale>
        <cfvo type="min"/>
        <cfvo type="percentile" val="50"/>
        <cfvo type="max"/>
        <color rgb="FFF8696B"/>
        <color rgb="FFFCFCFF"/>
        <color rgb="FF63BE7B"/>
      </colorScale>
    </cfRule>
  </conditionalFormatting>
  <conditionalFormatting sqref="D10">
    <cfRule type="colorScale" priority="4252">
      <colorScale>
        <cfvo type="min"/>
        <cfvo type="percentile" val="50"/>
        <cfvo type="max"/>
        <color rgb="FFF8696B"/>
        <color rgb="FFFCFCFF"/>
        <color rgb="FF63BE7B"/>
      </colorScale>
    </cfRule>
  </conditionalFormatting>
  <conditionalFormatting sqref="D10">
    <cfRule type="colorScale" priority="4182">
      <colorScale>
        <cfvo type="min"/>
        <cfvo type="percentile" val="50"/>
        <cfvo type="max"/>
        <color rgb="FFF8696B"/>
        <color rgb="FFFCFCFF"/>
        <color rgb="FF63BE7B"/>
      </colorScale>
    </cfRule>
  </conditionalFormatting>
  <conditionalFormatting sqref="D10">
    <cfRule type="colorScale" priority="4196">
      <colorScale>
        <cfvo type="min"/>
        <cfvo type="percentile" val="50"/>
        <cfvo type="max"/>
        <color rgb="FFF8696B"/>
        <color rgb="FFFCFCFF"/>
        <color rgb="FF63BE7B"/>
      </colorScale>
    </cfRule>
  </conditionalFormatting>
  <conditionalFormatting sqref="E10">
    <cfRule type="colorScale" priority="4221">
      <colorScale>
        <cfvo type="min"/>
        <cfvo type="max"/>
        <color rgb="FFFCFCFF"/>
        <color rgb="FF63BE7B"/>
      </colorScale>
    </cfRule>
  </conditionalFormatting>
  <conditionalFormatting sqref="E10">
    <cfRule type="colorScale" priority="4190">
      <colorScale>
        <cfvo type="min"/>
        <cfvo type="max"/>
        <color rgb="FFFCFCFF"/>
        <color rgb="FF63BE7B"/>
      </colorScale>
    </cfRule>
  </conditionalFormatting>
  <conditionalFormatting sqref="E10">
    <cfRule type="colorScale" priority="4253">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E10">
    <cfRule type="colorScale" priority="4273">
      <colorScale>
        <cfvo type="min"/>
        <cfvo type="percentile" val="50"/>
        <cfvo type="max"/>
        <color rgb="FFF8696B"/>
        <color rgb="FFFCFCFF"/>
        <color rgb="FF63BE7B"/>
      </colorScale>
    </cfRule>
  </conditionalFormatting>
  <conditionalFormatting sqref="E10">
    <cfRule type="colorScale" priority="4197">
      <colorScale>
        <cfvo type="min"/>
        <cfvo type="max"/>
        <color rgb="FFFCFCFF"/>
        <color rgb="FF63BE7B"/>
      </colorScale>
    </cfRule>
  </conditionalFormatting>
  <conditionalFormatting sqref="E10:N10">
    <cfRule type="colorScale" priority="4186">
      <colorScale>
        <cfvo type="min"/>
        <cfvo type="max"/>
        <color rgb="FFFCFCFF"/>
        <color rgb="FF63BE7B"/>
      </colorScale>
    </cfRule>
    <cfRule type="colorScale" priority="4187">
      <colorScale>
        <cfvo type="min"/>
        <cfvo type="max"/>
        <color rgb="FFFCFCFF"/>
        <color rgb="FF63BE7B"/>
      </colorScale>
    </cfRule>
    <cfRule type="colorScale" priority="4188">
      <colorScale>
        <cfvo type="min"/>
        <cfvo type="percentile" val="50"/>
        <cfvo type="max"/>
        <color rgb="FFF8696B"/>
        <color rgb="FFFFEB84"/>
        <color rgb="FF63BE7B"/>
      </colorScale>
    </cfRule>
    <cfRule type="colorScale" priority="4189">
      <colorScale>
        <cfvo type="min"/>
        <cfvo type="max"/>
        <color rgb="FFFFEF9C"/>
        <color rgb="FF63BE7B"/>
      </colorScale>
    </cfRule>
  </conditionalFormatting>
  <conditionalFormatting sqref="F10">
    <cfRule type="colorScale" priority="4222">
      <colorScale>
        <cfvo type="min"/>
        <cfvo type="max"/>
        <color rgb="FFFCFCFF"/>
        <color rgb="FF63BE7B"/>
      </colorScale>
    </cfRule>
  </conditionalFormatting>
  <conditionalFormatting sqref="F10">
    <cfRule type="colorScale" priority="4191">
      <colorScale>
        <cfvo type="min"/>
        <cfvo type="max"/>
        <color rgb="FFFCFCFF"/>
        <color rgb="FF63BE7B"/>
      </colorScale>
    </cfRule>
  </conditionalFormatting>
  <conditionalFormatting sqref="F10">
    <cfRule type="colorScale" priority="4251">
      <colorScale>
        <cfvo type="min"/>
        <cfvo type="max"/>
        <color rgb="FFFCFCFF"/>
        <color rgb="FF63BE7B"/>
      </colorScale>
    </cfRule>
  </conditionalFormatting>
  <conditionalFormatting sqref="F10">
    <cfRule type="colorScale" priority="4255">
      <colorScale>
        <cfvo type="min"/>
        <cfvo type="percentile" val="50"/>
        <cfvo type="max"/>
        <color rgb="FFF8696B"/>
        <color rgb="FFFCFCFF"/>
        <color rgb="FF63BE7B"/>
      </colorScale>
    </cfRule>
    <cfRule type="colorScale" priority="4256">
      <colorScale>
        <cfvo type="min"/>
        <cfvo type="max"/>
        <color rgb="FFFCFCFF"/>
        <color rgb="FF63BE7B"/>
      </colorScale>
    </cfRule>
  </conditionalFormatting>
  <conditionalFormatting sqref="F10">
    <cfRule type="colorScale" priority="4274">
      <colorScale>
        <cfvo type="min"/>
        <cfvo type="percentile" val="50"/>
        <cfvo type="max"/>
        <color rgb="FFF8696B"/>
        <color rgb="FFFCFCFF"/>
        <color rgb="FF63BE7B"/>
      </colorScale>
    </cfRule>
  </conditionalFormatting>
  <conditionalFormatting sqref="F10">
    <cfRule type="colorScale" priority="4198">
      <colorScale>
        <cfvo type="min"/>
        <cfvo type="max"/>
        <color rgb="FFFCFCFF"/>
        <color rgb="FF63BE7B"/>
      </colorScale>
    </cfRule>
  </conditionalFormatting>
  <conditionalFormatting sqref="G10">
    <cfRule type="colorScale" priority="4223">
      <colorScale>
        <cfvo type="min"/>
        <cfvo type="max"/>
        <color rgb="FFFCFCFF"/>
        <color rgb="FF63BE7B"/>
      </colorScale>
    </cfRule>
  </conditionalFormatting>
  <conditionalFormatting sqref="G10">
    <cfRule type="colorScale" priority="4192">
      <colorScale>
        <cfvo type="min"/>
        <cfvo type="max"/>
        <color rgb="FFFCFCFF"/>
        <color rgb="FF63BE7B"/>
      </colorScale>
    </cfRule>
  </conditionalFormatting>
  <conditionalFormatting sqref="G10">
    <cfRule type="colorScale" priority="4257">
      <colorScale>
        <cfvo type="min"/>
        <cfvo type="percentile" val="50"/>
        <cfvo type="max"/>
        <color rgb="FFF8696B"/>
        <color rgb="FFFCFCFF"/>
        <color rgb="FF63BE7B"/>
      </colorScale>
    </cfRule>
    <cfRule type="colorScale" priority="4258">
      <colorScale>
        <cfvo type="min"/>
        <cfvo type="max"/>
        <color rgb="FFFCFCFF"/>
        <color rgb="FF63BE7B"/>
      </colorScale>
    </cfRule>
  </conditionalFormatting>
  <conditionalFormatting sqref="G10">
    <cfRule type="colorScale" priority="4181">
      <colorScale>
        <cfvo type="min"/>
        <cfvo type="max"/>
        <color rgb="FFFCFCFF"/>
        <color rgb="FF63BE7B"/>
      </colorScale>
    </cfRule>
    <cfRule type="colorScale" priority="4275">
      <colorScale>
        <cfvo type="min"/>
        <cfvo type="percentile" val="50"/>
        <cfvo type="max"/>
        <color rgb="FFF8696B"/>
        <color rgb="FFFCFCFF"/>
        <color rgb="FF63BE7B"/>
      </colorScale>
    </cfRule>
  </conditionalFormatting>
  <conditionalFormatting sqref="G10">
    <cfRule type="colorScale" priority="4199">
      <colorScale>
        <cfvo type="min"/>
        <cfvo type="max"/>
        <color rgb="FFFCFCFF"/>
        <color rgb="FF63BE7B"/>
      </colorScale>
    </cfRule>
  </conditionalFormatting>
  <conditionalFormatting sqref="H10">
    <cfRule type="colorScale" priority="4224">
      <colorScale>
        <cfvo type="min"/>
        <cfvo type="percentile" val="50"/>
        <cfvo type="max"/>
        <color rgb="FFF8696B"/>
        <color rgb="FFFCFCFF"/>
        <color rgb="FF63BE7B"/>
      </colorScale>
    </cfRule>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onditionalFormatting>
  <conditionalFormatting sqref="H10">
    <cfRule type="colorScale" priority="4193">
      <colorScale>
        <cfvo type="min"/>
        <cfvo type="percentile" val="50"/>
        <cfvo type="max"/>
        <color rgb="FFF8696B"/>
        <color rgb="FFFCFCFF"/>
        <color rgb="FF63BE7B"/>
      </colorScale>
    </cfRule>
  </conditionalFormatting>
  <conditionalFormatting sqref="H10">
    <cfRule type="colorScale" priority="4259">
      <colorScale>
        <cfvo type="min"/>
        <cfvo type="percentile" val="50"/>
        <cfvo type="max"/>
        <color rgb="FFF8696B"/>
        <color rgb="FFFCFCFF"/>
        <color rgb="FF63BE7B"/>
      </colorScale>
    </cfRule>
    <cfRule type="colorScale" priority="4260">
      <colorScale>
        <cfvo type="min"/>
        <cfvo type="max"/>
        <color rgb="FFFCFCFF"/>
        <color rgb="FF63BE7B"/>
      </colorScale>
    </cfRule>
  </conditionalFormatting>
  <conditionalFormatting sqref="H10">
    <cfRule type="colorScale" priority="4276">
      <colorScale>
        <cfvo type="min"/>
        <cfvo type="percentile" val="50"/>
        <cfvo type="max"/>
        <color rgb="FFF8696B"/>
        <color rgb="FFFCFCFF"/>
        <color rgb="FF63BE7B"/>
      </colorScale>
    </cfRule>
  </conditionalFormatting>
  <conditionalFormatting sqref="H10">
    <cfRule type="colorScale" priority="4200">
      <colorScale>
        <cfvo type="min"/>
        <cfvo type="percentile" val="50"/>
        <cfvo type="max"/>
        <color rgb="FFF8696B"/>
        <color rgb="FFFCFCFF"/>
        <color rgb="FF5A8AC6"/>
      </colorScale>
    </cfRule>
    <cfRule type="colorScale" priority="4201">
      <colorScale>
        <cfvo type="min"/>
        <cfvo type="percentile" val="50"/>
        <cfvo type="max"/>
        <color rgb="FFF8696B"/>
        <color rgb="FFFCFCFF"/>
        <color rgb="FF63BE7B"/>
      </colorScale>
    </cfRule>
    <cfRule type="colorScale" priority="4202">
      <colorScale>
        <cfvo type="min"/>
        <cfvo type="max"/>
        <color rgb="FFFCFCFF"/>
        <color rgb="FF63BE7B"/>
      </colorScale>
    </cfRule>
    <cfRule type="colorScale" priority="4203">
      <colorScale>
        <cfvo type="min"/>
        <cfvo type="percentile" val="50"/>
        <cfvo type="max"/>
        <color rgb="FFF8696B"/>
        <color rgb="FFFCFCFF"/>
        <color rgb="FF63BE7B"/>
      </colorScale>
    </cfRule>
  </conditionalFormatting>
  <conditionalFormatting sqref="I10">
    <cfRule type="colorScale" priority="4269">
      <colorScale>
        <cfvo type="min"/>
        <cfvo type="percentile" val="50"/>
        <cfvo type="max"/>
        <color rgb="FFF8696B"/>
        <color rgb="FFFCFCFF"/>
        <color rgb="FF63BE7B"/>
      </colorScale>
    </cfRule>
    <cfRule type="colorScale" priority="4270">
      <colorScale>
        <cfvo type="min"/>
        <cfvo type="max"/>
        <color rgb="FFFCFCFF"/>
        <color rgb="FF63BE7B"/>
      </colorScale>
    </cfRule>
  </conditionalFormatting>
  <conditionalFormatting sqref="I10">
    <cfRule type="colorScale" priority="4277">
      <colorScale>
        <cfvo type="min"/>
        <cfvo type="percentile" val="50"/>
        <cfvo type="max"/>
        <color rgb="FFF8696B"/>
        <color rgb="FFFCFCFF"/>
        <color rgb="FF63BE7B"/>
      </colorScale>
    </cfRule>
  </conditionalFormatting>
  <conditionalFormatting sqref="I10">
    <cfRule type="colorScale" priority="4261">
      <colorScale>
        <cfvo type="min"/>
        <cfvo type="percentile" val="50"/>
        <cfvo type="max"/>
        <color rgb="FFF8696B"/>
        <color rgb="FFFCFCFF"/>
        <color rgb="FF63BE7B"/>
      </colorScale>
    </cfRule>
    <cfRule type="colorScale" priority="4262">
      <colorScale>
        <cfvo type="min"/>
        <cfvo type="max"/>
        <color rgb="FFFCFCFF"/>
        <color rgb="FF63BE7B"/>
      </colorScale>
    </cfRule>
  </conditionalFormatting>
  <conditionalFormatting sqref="K10">
    <cfRule type="colorScale" priority="4271">
      <colorScale>
        <cfvo type="min"/>
        <cfvo type="percentile" val="50"/>
        <cfvo type="max"/>
        <color rgb="FFF8696B"/>
        <color rgb="FFFCFCFF"/>
        <color rgb="FF63BE7B"/>
      </colorScale>
    </cfRule>
  </conditionalFormatting>
  <conditionalFormatting sqref="K10">
    <cfRule type="colorScale" priority="4278">
      <colorScale>
        <cfvo type="min"/>
        <cfvo type="percentile" val="50"/>
        <cfvo type="max"/>
        <color rgb="FFF8696B"/>
        <color rgb="FFFCFCFF"/>
        <color rgb="FF63BE7B"/>
      </colorScale>
    </cfRule>
  </conditionalFormatting>
  <conditionalFormatting sqref="K10:L10">
    <cfRule type="colorScale" priority="4227">
      <colorScale>
        <cfvo type="min"/>
        <cfvo type="max"/>
        <color rgb="FFFCFCFF"/>
        <color rgb="FF63BE7B"/>
      </colorScale>
    </cfRule>
  </conditionalFormatting>
  <conditionalFormatting sqref="K10:L10">
    <cfRule type="colorScale" priority="4194">
      <colorScale>
        <cfvo type="min"/>
        <cfvo type="max"/>
        <color rgb="FFFCFCFF"/>
        <color rgb="FF63BE7B"/>
      </colorScale>
    </cfRule>
  </conditionalFormatting>
  <conditionalFormatting sqref="K10:L10">
    <cfRule type="colorScale" priority="4263">
      <colorScale>
        <cfvo type="min"/>
        <cfvo type="percentile" val="50"/>
        <cfvo type="max"/>
        <color rgb="FFF8696B"/>
        <color rgb="FFFCFCFF"/>
        <color rgb="FF63BE7B"/>
      </colorScale>
    </cfRule>
    <cfRule type="colorScale" priority="4264">
      <colorScale>
        <cfvo type="min"/>
        <cfvo type="max"/>
        <color rgb="FFFCFCFF"/>
        <color rgb="FF63BE7B"/>
      </colorScale>
    </cfRule>
  </conditionalFormatting>
  <conditionalFormatting sqref="K10:L10">
    <cfRule type="colorScale" priority="4204">
      <colorScale>
        <cfvo type="min"/>
        <cfvo type="max"/>
        <color rgb="FFFCFCFF"/>
        <color rgb="FF63BE7B"/>
      </colorScale>
    </cfRule>
  </conditionalFormatting>
  <conditionalFormatting sqref="L10">
    <cfRule type="colorScale" priority="4272">
      <colorScale>
        <cfvo type="min"/>
        <cfvo type="percentile" val="50"/>
        <cfvo type="max"/>
        <color rgb="FFF8696B"/>
        <color rgb="FFFCFCFF"/>
        <color rgb="FF63BE7B"/>
      </colorScale>
    </cfRule>
  </conditionalFormatting>
  <conditionalFormatting sqref="L10">
    <cfRule type="colorScale" priority="4279">
      <colorScale>
        <cfvo type="min"/>
        <cfvo type="percentile" val="50"/>
        <cfvo type="max"/>
        <color rgb="FFF8696B"/>
        <color rgb="FFFCFCFF"/>
        <color rgb="FF63BE7B"/>
      </colorScale>
    </cfRule>
  </conditionalFormatting>
  <conditionalFormatting sqref="I10">
    <cfRule type="colorScale" priority="4228">
      <colorScale>
        <cfvo type="min"/>
        <cfvo type="percentile" val="50"/>
        <cfvo type="max"/>
        <color rgb="FFF8696B"/>
        <color rgb="FFFCFCFF"/>
        <color rgb="FF63BE7B"/>
      </colorScale>
    </cfRule>
    <cfRule type="colorScale" priority="4229">
      <colorScale>
        <cfvo type="min"/>
        <cfvo type="max"/>
        <color rgb="FFFCFCFF"/>
        <color rgb="FF63BE7B"/>
      </colorScale>
    </cfRule>
    <cfRule type="colorScale" priority="4230">
      <colorScale>
        <cfvo type="min"/>
        <cfvo type="percentile" val="50"/>
        <cfvo type="max"/>
        <color rgb="FFF8696B"/>
        <color rgb="FFFCFCFF"/>
        <color rgb="FF63BE7B"/>
      </colorScale>
    </cfRule>
  </conditionalFormatting>
  <conditionalFormatting sqref="I10">
    <cfRule type="colorScale" priority="4241">
      <colorScale>
        <cfvo type="min"/>
        <cfvo type="percentile" val="50"/>
        <cfvo type="max"/>
        <color rgb="FFF8696B"/>
        <color rgb="FFFCFCFF"/>
        <color rgb="FF63BE7B"/>
      </colorScale>
    </cfRule>
  </conditionalFormatting>
  <conditionalFormatting sqref="I10">
    <cfRule type="colorScale" priority="4205">
      <colorScale>
        <cfvo type="min"/>
        <cfvo type="percentile" val="50"/>
        <cfvo type="max"/>
        <color rgb="FFF8696B"/>
        <color rgb="FFFCFCFF"/>
        <color rgb="FF5A8AC6"/>
      </colorScale>
    </cfRule>
    <cfRule type="colorScale" priority="4206">
      <colorScale>
        <cfvo type="min"/>
        <cfvo type="percentile" val="50"/>
        <cfvo type="max"/>
        <color rgb="FFF8696B"/>
        <color rgb="FFFCFCFF"/>
        <color rgb="FF63BE7B"/>
      </colorScale>
    </cfRule>
    <cfRule type="colorScale" priority="4207">
      <colorScale>
        <cfvo type="min"/>
        <cfvo type="max"/>
        <color rgb="FFFCFCFF"/>
        <color rgb="FF63BE7B"/>
      </colorScale>
    </cfRule>
    <cfRule type="colorScale" priority="4208">
      <colorScale>
        <cfvo type="min"/>
        <cfvo type="percentile" val="50"/>
        <cfvo type="max"/>
        <color rgb="FFF8696B"/>
        <color rgb="FFFCFCFF"/>
        <color rgb="FF63BE7B"/>
      </colorScale>
    </cfRule>
  </conditionalFormatting>
  <conditionalFormatting sqref="O10">
    <cfRule type="colorScale" priority="4231">
      <colorScale>
        <cfvo type="min"/>
        <cfvo type="percentile" val="50"/>
        <cfvo type="max"/>
        <color rgb="FF63BE7B"/>
        <color rgb="FFFCFCFF"/>
        <color rgb="FFF8696B"/>
      </colorScale>
    </cfRule>
    <cfRule type="colorScale" priority="4232">
      <colorScale>
        <cfvo type="min"/>
        <cfvo type="percentile" val="50"/>
        <cfvo type="max"/>
        <color rgb="FF63BE7B"/>
        <color rgb="FFFCFCFF"/>
        <color rgb="FFF8696B"/>
      </colorScale>
    </cfRule>
  </conditionalFormatting>
  <conditionalFormatting sqref="O10">
    <cfRule type="colorScale" priority="4195">
      <colorScale>
        <cfvo type="min"/>
        <cfvo type="percentile" val="50"/>
        <cfvo type="max"/>
        <color rgb="FF63BE7B"/>
        <color rgb="FFFCFCFF"/>
        <color rgb="FFF8696B"/>
      </colorScale>
    </cfRule>
  </conditionalFormatting>
  <conditionalFormatting sqref="O10">
    <cfRule type="colorScale" priority="4180">
      <colorScale>
        <cfvo type="min"/>
        <cfvo type="percentile" val="50"/>
        <cfvo type="max"/>
        <color rgb="FF63BE7B"/>
        <color rgb="FFFCFCFF"/>
        <color rgb="FFF8696B"/>
      </colorScale>
    </cfRule>
  </conditionalFormatting>
  <conditionalFormatting sqref="O10">
    <cfRule type="colorScale" priority="4209">
      <colorScale>
        <cfvo type="min"/>
        <cfvo type="percentile" val="50"/>
        <cfvo type="max"/>
        <color rgb="FF63BE7B"/>
        <color rgb="FFFCFCFF"/>
        <color rgb="FFF8696B"/>
      </colorScale>
    </cfRule>
  </conditionalFormatting>
  <conditionalFormatting sqref="P10">
    <cfRule type="colorScale" priority="4233">
      <colorScale>
        <cfvo type="min"/>
        <cfvo type="percentile" val="50"/>
        <cfvo type="max"/>
        <color rgb="FF63BE7B"/>
        <color rgb="FFFCFCFF"/>
        <color rgb="FFF8696B"/>
      </colorScale>
    </cfRule>
  </conditionalFormatting>
  <conditionalFormatting sqref="P10">
    <cfRule type="colorScale" priority="4242">
      <colorScale>
        <cfvo type="min"/>
        <cfvo type="percentile" val="50"/>
        <cfvo type="max"/>
        <color rgb="FF63BE7B"/>
        <color rgb="FFFCFCFF"/>
        <color rgb="FFF8696B"/>
      </colorScale>
    </cfRule>
    <cfRule type="colorScale" priority="4243">
      <colorScale>
        <cfvo type="min"/>
        <cfvo type="max"/>
        <color rgb="FFFCFCFF"/>
        <color rgb="FFF8696B"/>
      </colorScale>
    </cfRule>
  </conditionalFormatting>
  <conditionalFormatting sqref="P10">
    <cfRule type="colorScale" priority="4179">
      <colorScale>
        <cfvo type="min"/>
        <cfvo type="percentile" val="50"/>
        <cfvo type="max"/>
        <color rgb="FF63BE7B"/>
        <color rgb="FFFCFCFF"/>
        <color rgb="FFF8696B"/>
      </colorScale>
    </cfRule>
  </conditionalFormatting>
  <conditionalFormatting sqref="P10">
    <cfRule type="colorScale" priority="4210">
      <colorScale>
        <cfvo type="min"/>
        <cfvo type="percentile" val="50"/>
        <cfvo type="max"/>
        <color rgb="FF63BE7B"/>
        <color rgb="FFFCFCFF"/>
        <color rgb="FFF8696B"/>
      </colorScale>
    </cfRule>
  </conditionalFormatting>
  <conditionalFormatting sqref="Q10">
    <cfRule type="colorScale" priority="4234">
      <colorScale>
        <cfvo type="min"/>
        <cfvo type="percentile" val="50"/>
        <cfvo type="max"/>
        <color rgb="FFF8696B"/>
        <color rgb="FFFCFCFF"/>
        <color rgb="FF63BE7B"/>
      </colorScale>
    </cfRule>
  </conditionalFormatting>
  <conditionalFormatting sqref="Q10">
    <cfRule type="colorScale" priority="4244">
      <colorScale>
        <cfvo type="min"/>
        <cfvo type="percentile" val="50"/>
        <cfvo type="max"/>
        <color rgb="FFF8696B"/>
        <color rgb="FFFCFCFF"/>
        <color rgb="FF63BE7B"/>
      </colorScale>
    </cfRule>
    <cfRule type="colorScale" priority="4245">
      <colorScale>
        <cfvo type="min"/>
        <cfvo type="max"/>
        <color rgb="FFFCFCFF"/>
        <color rgb="FF63BE7B"/>
      </colorScale>
    </cfRule>
  </conditionalFormatting>
  <conditionalFormatting sqref="Q10">
    <cfRule type="colorScale" priority="4178">
      <colorScale>
        <cfvo type="min"/>
        <cfvo type="percentile" val="50"/>
        <cfvo type="max"/>
        <color rgb="FFF8696B"/>
        <color rgb="FFFCFCFF"/>
        <color rgb="FF63BE7B"/>
      </colorScale>
    </cfRule>
  </conditionalFormatting>
  <conditionalFormatting sqref="Q10">
    <cfRule type="colorScale" priority="4211">
      <colorScale>
        <cfvo type="min"/>
        <cfvo type="max"/>
        <color rgb="FFFCFCFF"/>
        <color rgb="FF63BE7B"/>
      </colorScale>
    </cfRule>
    <cfRule type="colorScale" priority="4212">
      <colorScale>
        <cfvo type="min"/>
        <cfvo type="max"/>
        <color rgb="FFFFEF9C"/>
        <color rgb="FF63BE7B"/>
      </colorScale>
    </cfRule>
  </conditionalFormatting>
  <conditionalFormatting sqref="Q10:U10 W10">
    <cfRule type="colorScale" priority="4183">
      <colorScale>
        <cfvo type="min"/>
        <cfvo type="max"/>
        <color rgb="FFFFEF9C"/>
        <color rgb="FF63BE7B"/>
      </colorScale>
    </cfRule>
  </conditionalFormatting>
  <conditionalFormatting sqref="R10">
    <cfRule type="colorScale" priority="4177">
      <colorScale>
        <cfvo type="min"/>
        <cfvo type="max"/>
        <color rgb="FFFCFCFF"/>
        <color rgb="FF63BE7B"/>
      </colorScale>
    </cfRule>
  </conditionalFormatting>
  <conditionalFormatting sqref="R10:S10">
    <cfRule type="colorScale" priority="4235">
      <colorScale>
        <cfvo type="min"/>
        <cfvo type="max"/>
        <color rgb="FFFCFCFF"/>
        <color rgb="FF63BE7B"/>
      </colorScale>
    </cfRule>
  </conditionalFormatting>
  <conditionalFormatting sqref="R10:S10">
    <cfRule type="colorScale" priority="4246">
      <colorScale>
        <cfvo type="min"/>
        <cfvo type="max"/>
        <color rgb="FFFCFCFF"/>
        <color rgb="FF63BE7B"/>
      </colorScale>
    </cfRule>
  </conditionalFormatting>
  <conditionalFormatting sqref="R10:S10">
    <cfRule type="colorScale" priority="4265">
      <colorScale>
        <cfvo type="min"/>
        <cfvo type="percentile" val="50"/>
        <cfvo type="max"/>
        <color rgb="FFF8696B"/>
        <color rgb="FFFCFCFF"/>
        <color rgb="FF63BE7B"/>
      </colorScale>
    </cfRule>
    <cfRule type="colorScale" priority="4266">
      <colorScale>
        <cfvo type="min"/>
        <cfvo type="max"/>
        <color rgb="FFFCFCFF"/>
        <color rgb="FF63BE7B"/>
      </colorScale>
    </cfRule>
  </conditionalFormatting>
  <conditionalFormatting sqref="R10:S10">
    <cfRule type="colorScale" priority="4213">
      <colorScale>
        <cfvo type="min"/>
        <cfvo type="max"/>
        <color rgb="FFFCFCFF"/>
        <color rgb="FF63BE7B"/>
      </colorScale>
    </cfRule>
    <cfRule type="colorScale" priority="4214">
      <colorScale>
        <cfvo type="min"/>
        <cfvo type="max"/>
        <color rgb="FFFFEF9C"/>
        <color rgb="FF63BE7B"/>
      </colorScale>
    </cfRule>
  </conditionalFormatting>
  <conditionalFormatting sqref="S10">
    <cfRule type="colorScale" priority="4176">
      <colorScale>
        <cfvo type="min"/>
        <cfvo type="max"/>
        <color rgb="FFFCFCFF"/>
        <color rgb="FF63BE7B"/>
      </colorScale>
    </cfRule>
  </conditionalFormatting>
  <conditionalFormatting sqref="T10">
    <cfRule type="colorScale" priority="4236">
      <colorScale>
        <cfvo type="min"/>
        <cfvo type="max"/>
        <color rgb="FFFCFCFF"/>
        <color rgb="FF63BE7B"/>
      </colorScale>
    </cfRule>
  </conditionalFormatting>
  <conditionalFormatting sqref="T10">
    <cfRule type="colorScale" priority="4247">
      <colorScale>
        <cfvo type="min"/>
        <cfvo type="percentile" val="50"/>
        <cfvo type="max"/>
        <color rgb="FFF8696B"/>
        <color rgb="FFFCFCFF"/>
        <color rgb="FF63BE7B"/>
      </colorScale>
    </cfRule>
    <cfRule type="colorScale" priority="4248">
      <colorScale>
        <cfvo type="min"/>
        <cfvo type="max"/>
        <color rgb="FFFCFCFF"/>
        <color rgb="FF63BE7B"/>
      </colorScale>
    </cfRule>
  </conditionalFormatting>
  <conditionalFormatting sqref="T10">
    <cfRule type="colorScale" priority="4175">
      <colorScale>
        <cfvo type="min"/>
        <cfvo type="max"/>
        <color rgb="FFFCFCFF"/>
        <color rgb="FF63BE7B"/>
      </colorScale>
    </cfRule>
    <cfRule type="colorScale" priority="4267">
      <colorScale>
        <cfvo type="min"/>
        <cfvo type="percentile" val="50"/>
        <cfvo type="max"/>
        <color rgb="FFF8696B"/>
        <color rgb="FFFCFCFF"/>
        <color rgb="FF63BE7B"/>
      </colorScale>
    </cfRule>
  </conditionalFormatting>
  <conditionalFormatting sqref="T10">
    <cfRule type="colorScale" priority="4215">
      <colorScale>
        <cfvo type="min"/>
        <cfvo type="max"/>
        <color rgb="FFFCFCFF"/>
        <color rgb="FF63BE7B"/>
      </colorScale>
    </cfRule>
    <cfRule type="colorScale" priority="4216">
      <colorScale>
        <cfvo type="min"/>
        <cfvo type="max"/>
        <color rgb="FFFFEF9C"/>
        <color rgb="FF63BE7B"/>
      </colorScale>
    </cfRule>
  </conditionalFormatting>
  <conditionalFormatting sqref="U10 W10">
    <cfRule type="colorScale" priority="4184">
      <colorScale>
        <cfvo type="min"/>
        <cfvo type="max"/>
        <color rgb="FFFFEF9C"/>
        <color rgb="FF63BE7B"/>
      </colorScale>
    </cfRule>
    <cfRule type="colorScale" priority="4185">
      <colorScale>
        <cfvo type="min"/>
        <cfvo type="max"/>
        <color rgb="FFFFEF9C"/>
        <color rgb="FF63BE7B"/>
      </colorScale>
    </cfRule>
  </conditionalFormatting>
  <conditionalFormatting sqref="U10">
    <cfRule type="colorScale" priority="4237">
      <colorScale>
        <cfvo type="min"/>
        <cfvo type="max"/>
        <color rgb="FFFCFCFF"/>
        <color rgb="FF63BE7B"/>
      </colorScale>
    </cfRule>
  </conditionalFormatting>
  <conditionalFormatting sqref="U10">
    <cfRule type="colorScale" priority="4249">
      <colorScale>
        <cfvo type="min"/>
        <cfvo type="percentile" val="50"/>
        <cfvo type="max"/>
        <color rgb="FFF8696B"/>
        <color rgb="FFFCFCFF"/>
        <color rgb="FF63BE7B"/>
      </colorScale>
    </cfRule>
  </conditionalFormatting>
  <conditionalFormatting sqref="U10">
    <cfRule type="colorScale" priority="4174">
      <colorScale>
        <cfvo type="min"/>
        <cfvo type="max"/>
        <color rgb="FFFCFCFF"/>
        <color rgb="FF63BE7B"/>
      </colorScale>
    </cfRule>
    <cfRule type="colorScale" priority="4268">
      <colorScale>
        <cfvo type="min"/>
        <cfvo type="percentile" val="50"/>
        <cfvo type="max"/>
        <color rgb="FFF8696B"/>
        <color rgb="FFFCFCFF"/>
        <color rgb="FF63BE7B"/>
      </colorScale>
    </cfRule>
  </conditionalFormatting>
  <conditionalFormatting sqref="U10">
    <cfRule type="colorScale" priority="4217">
      <colorScale>
        <cfvo type="min"/>
        <cfvo type="max"/>
        <color rgb="FFFCFCFF"/>
        <color rgb="FF63BE7B"/>
      </colorScale>
    </cfRule>
  </conditionalFormatting>
  <conditionalFormatting sqref="V10">
    <cfRule type="colorScale" priority="4169">
      <colorScale>
        <cfvo type="min"/>
        <cfvo type="max"/>
        <color rgb="FFFFEF9C"/>
        <color rgb="FF63BE7B"/>
      </colorScale>
    </cfRule>
  </conditionalFormatting>
  <conditionalFormatting sqref="V10">
    <cfRule type="colorScale" priority="4165">
      <colorScale>
        <cfvo type="min"/>
        <cfvo type="percentile" val="50"/>
        <cfvo type="max"/>
        <color rgb="FF63BE7B"/>
        <color rgb="FFFCFCFF"/>
        <color rgb="FFF8696B"/>
      </colorScale>
    </cfRule>
    <cfRule type="colorScale" priority="4166">
      <colorScale>
        <cfvo type="min"/>
        <cfvo type="percentile" val="50"/>
        <cfvo type="max"/>
        <color rgb="FF63BE7B"/>
        <color rgb="FFFCFCFF"/>
        <color rgb="FFF8696B"/>
      </colorScale>
    </cfRule>
    <cfRule type="colorScale" priority="4167">
      <colorScale>
        <cfvo type="min"/>
        <cfvo type="max"/>
        <color rgb="FF63BE7B"/>
        <color rgb="FFFCFCFF"/>
      </colorScale>
    </cfRule>
    <cfRule type="colorScale" priority="4168">
      <colorScale>
        <cfvo type="min"/>
        <cfvo type="percentile" val="50"/>
        <cfvo type="max"/>
        <color rgb="FF63BE7B"/>
        <color rgb="FFFCFCFF"/>
        <color rgb="FFF8696B"/>
      </colorScale>
    </cfRule>
    <cfRule type="colorScale" priority="4170">
      <colorScale>
        <cfvo type="min"/>
        <cfvo type="max"/>
        <color rgb="FFFFEF9C"/>
        <color rgb="FF63BE7B"/>
      </colorScale>
    </cfRule>
    <cfRule type="colorScale" priority="4171">
      <colorScale>
        <cfvo type="min"/>
        <cfvo type="max"/>
        <color rgb="FFFFEF9C"/>
        <color rgb="FF63BE7B"/>
      </colorScale>
    </cfRule>
    <cfRule type="colorScale" priority="4172">
      <colorScale>
        <cfvo type="min"/>
        <cfvo type="max"/>
        <color rgb="FFFFEF9C"/>
        <color rgb="FF63BE7B"/>
      </colorScale>
    </cfRule>
  </conditionalFormatting>
  <conditionalFormatting sqref="W10">
    <cfRule type="colorScale" priority="4238">
      <colorScale>
        <cfvo type="min"/>
        <cfvo type="percentile" val="50"/>
        <cfvo type="max"/>
        <color rgb="FF63BE7B"/>
        <color rgb="FFFCFCFF"/>
        <color rgb="FFF8696B"/>
      </colorScale>
    </cfRule>
    <cfRule type="colorScale" priority="4239">
      <colorScale>
        <cfvo type="min"/>
        <cfvo type="max"/>
        <color rgb="FF63BE7B"/>
        <color rgb="FFFCFCFF"/>
      </colorScale>
    </cfRule>
  </conditionalFormatting>
  <conditionalFormatting sqref="W10">
    <cfRule type="colorScale" priority="4250">
      <colorScale>
        <cfvo type="min"/>
        <cfvo type="percentile" val="50"/>
        <cfvo type="max"/>
        <color rgb="FF63BE7B"/>
        <color rgb="FFFCFCFF"/>
        <color rgb="FFF8696B"/>
      </colorScale>
    </cfRule>
  </conditionalFormatting>
  <conditionalFormatting sqref="W10">
    <cfRule type="colorScale" priority="4173">
      <colorScale>
        <cfvo type="min"/>
        <cfvo type="percentile" val="50"/>
        <cfvo type="max"/>
        <color rgb="FF63BE7B"/>
        <color rgb="FFFCFCFF"/>
        <color rgb="FFF8696B"/>
      </colorScale>
    </cfRule>
  </conditionalFormatting>
  <conditionalFormatting sqref="W10">
    <cfRule type="colorScale" priority="4218">
      <colorScale>
        <cfvo type="min"/>
        <cfvo type="percentile" val="50"/>
        <cfvo type="max"/>
        <color rgb="FF63BE7B"/>
        <color rgb="FFFCFCFF"/>
        <color rgb="FFF8696B"/>
      </colorScale>
    </cfRule>
    <cfRule type="colorScale" priority="4219">
      <colorScale>
        <cfvo type="min"/>
        <cfvo type="max"/>
        <color rgb="FF63BE7B"/>
        <color rgb="FFFCFCFF"/>
      </colorScale>
    </cfRule>
  </conditionalFormatting>
  <conditionalFormatting sqref="S15">
    <cfRule type="colorScale" priority="3855">
      <colorScale>
        <cfvo type="min"/>
        <cfvo type="max"/>
        <color rgb="FFFFEF9C"/>
        <color rgb="FF63BE7B"/>
      </colorScale>
    </cfRule>
  </conditionalFormatting>
  <conditionalFormatting sqref="S15">
    <cfRule type="colorScale" priority="3853">
      <colorScale>
        <cfvo type="min"/>
        <cfvo type="max"/>
        <color rgb="FFFCFCFF"/>
        <color rgb="FF63BE7B"/>
      </colorScale>
    </cfRule>
    <cfRule type="colorScale" priority="3854">
      <colorScale>
        <cfvo type="min"/>
        <cfvo type="percentile" val="50"/>
        <cfvo type="max"/>
        <color rgb="FFF8696B"/>
        <color rgb="FFFCFCFF"/>
        <color rgb="FF63BE7B"/>
      </colorScale>
    </cfRule>
  </conditionalFormatting>
  <conditionalFormatting sqref="S15">
    <cfRule type="colorScale" priority="3856">
      <colorScale>
        <cfvo type="min"/>
        <cfvo type="max"/>
        <color rgb="FFFFEF9C"/>
        <color rgb="FF63BE7B"/>
      </colorScale>
    </cfRule>
    <cfRule type="colorScale" priority="3857">
      <colorScale>
        <cfvo type="min"/>
        <cfvo type="percentile" val="50"/>
        <cfvo type="max"/>
        <color rgb="FFF8696B"/>
        <color rgb="FFFCFCFF"/>
        <color rgb="FF63BE7B"/>
      </colorScale>
    </cfRule>
    <cfRule type="colorScale" priority="3858">
      <colorScale>
        <cfvo type="min"/>
        <cfvo type="max"/>
        <color rgb="FFFCFCFF"/>
        <color rgb="FF63BE7B"/>
      </colorScale>
    </cfRule>
    <cfRule type="colorScale" priority="3859">
      <colorScale>
        <cfvo type="min"/>
        <cfvo type="max"/>
        <color rgb="FFFCFCFF"/>
        <color rgb="FF63BE7B"/>
      </colorScale>
    </cfRule>
    <cfRule type="colorScale" priority="3860">
      <colorScale>
        <cfvo type="min"/>
        <cfvo type="percentile" val="50"/>
        <cfvo type="max"/>
        <color rgb="FFF8696B"/>
        <color rgb="FFFCFCFF"/>
        <color rgb="FF63BE7B"/>
      </colorScale>
    </cfRule>
    <cfRule type="colorScale" priority="3861">
      <colorScale>
        <cfvo type="min"/>
        <cfvo type="max"/>
        <color rgb="FFFCFCFF"/>
        <color rgb="FF63BE7B"/>
      </colorScale>
    </cfRule>
  </conditionalFormatting>
  <conditionalFormatting sqref="S21">
    <cfRule type="colorScale" priority="3814">
      <colorScale>
        <cfvo type="min"/>
        <cfvo type="max"/>
        <color rgb="FFFFEF9C"/>
        <color rgb="FF63BE7B"/>
      </colorScale>
    </cfRule>
    <cfRule type="colorScale" priority="3815">
      <colorScale>
        <cfvo type="min"/>
        <cfvo type="percentile" val="50"/>
        <cfvo type="max"/>
        <color rgb="FFF8696B"/>
        <color rgb="FFFFEB84"/>
        <color rgb="FF63BE7B"/>
      </colorScale>
    </cfRule>
    <cfRule type="colorScale" priority="3816">
      <colorScale>
        <cfvo type="min"/>
        <cfvo type="max"/>
        <color rgb="FFFFEF9C"/>
        <color rgb="FF63BE7B"/>
      </colorScale>
    </cfRule>
    <cfRule type="colorScale" priority="3817">
      <colorScale>
        <cfvo type="min"/>
        <cfvo type="max"/>
        <color rgb="FFFFEF9C"/>
        <color rgb="FF63BE7B"/>
      </colorScale>
    </cfRule>
    <cfRule type="colorScale" priority="3818">
      <colorScale>
        <cfvo type="min"/>
        <cfvo type="max"/>
        <color rgb="FFFFEF9C"/>
        <color rgb="FF63BE7B"/>
      </colorScale>
    </cfRule>
    <cfRule type="colorScale" priority="3819">
      <colorScale>
        <cfvo type="min"/>
        <cfvo type="max"/>
        <color rgb="FFFFEF9C"/>
        <color rgb="FF63BE7B"/>
      </colorScale>
    </cfRule>
    <cfRule type="colorScale" priority="3820">
      <colorScale>
        <cfvo type="min"/>
        <cfvo type="max"/>
        <color rgb="FFFFEF9C"/>
        <color rgb="FF63BE7B"/>
      </colorScale>
    </cfRule>
  </conditionalFormatting>
  <conditionalFormatting sqref="S22">
    <cfRule type="colorScale" priority="3813">
      <colorScale>
        <cfvo type="min"/>
        <cfvo type="max"/>
        <color rgb="FFFFEF9C"/>
        <color rgb="FF63BE7B"/>
      </colorScale>
    </cfRule>
  </conditionalFormatting>
  <conditionalFormatting sqref="S23">
    <cfRule type="colorScale" priority="3810">
      <colorScale>
        <cfvo type="min"/>
        <cfvo type="max"/>
        <color rgb="FFFFEF9C"/>
        <color rgb="FF63BE7B"/>
      </colorScale>
    </cfRule>
    <cfRule type="colorScale" priority="3811">
      <colorScale>
        <cfvo type="min"/>
        <cfvo type="max"/>
        <color rgb="FFFFEF9C"/>
        <color rgb="FF63BE7B"/>
      </colorScale>
    </cfRule>
    <cfRule type="colorScale" priority="3812">
      <colorScale>
        <cfvo type="min"/>
        <cfvo type="max"/>
        <color rgb="FFFFEF9C"/>
        <color rgb="FF63BE7B"/>
      </colorScale>
    </cfRule>
  </conditionalFormatting>
  <conditionalFormatting sqref="S24">
    <cfRule type="colorScale" priority="3808">
      <colorScale>
        <cfvo type="min"/>
        <cfvo type="max"/>
        <color rgb="FFFFEF9C"/>
        <color rgb="FF63BE7B"/>
      </colorScale>
    </cfRule>
    <cfRule type="colorScale" priority="3809">
      <colorScale>
        <cfvo type="min"/>
        <cfvo type="max"/>
        <color rgb="FFFFEF9C"/>
        <color rgb="FF63BE7B"/>
      </colorScale>
    </cfRule>
  </conditionalFormatting>
  <conditionalFormatting sqref="S25">
    <cfRule type="colorScale" priority="3804">
      <colorScale>
        <cfvo type="min"/>
        <cfvo type="max"/>
        <color rgb="FFFFEF9C"/>
        <color rgb="FF63BE7B"/>
      </colorScale>
    </cfRule>
    <cfRule type="colorScale" priority="3805">
      <colorScale>
        <cfvo type="min"/>
        <cfvo type="max"/>
        <color rgb="FFFFEF9C"/>
        <color rgb="FF63BE7B"/>
      </colorScale>
    </cfRule>
    <cfRule type="colorScale" priority="3806">
      <colorScale>
        <cfvo type="min"/>
        <cfvo type="max"/>
        <color rgb="FFFFEF9C"/>
        <color rgb="FF63BE7B"/>
      </colorScale>
    </cfRule>
    <cfRule type="colorScale" priority="3807">
      <colorScale>
        <cfvo type="min"/>
        <cfvo type="max"/>
        <color rgb="FFFFEF9C"/>
        <color rgb="FF63BE7B"/>
      </colorScale>
    </cfRule>
  </conditionalFormatting>
  <conditionalFormatting sqref="S26">
    <cfRule type="colorScale" priority="3800">
      <colorScale>
        <cfvo type="min"/>
        <cfvo type="max"/>
        <color rgb="FFFFEF9C"/>
        <color rgb="FF63BE7B"/>
      </colorScale>
    </cfRule>
    <cfRule type="colorScale" priority="3801">
      <colorScale>
        <cfvo type="min"/>
        <cfvo type="max"/>
        <color rgb="FFFFEF9C"/>
        <color rgb="FF63BE7B"/>
      </colorScale>
    </cfRule>
    <cfRule type="colorScale" priority="3802">
      <colorScale>
        <cfvo type="min"/>
        <cfvo type="max"/>
        <color rgb="FFFFEF9C"/>
        <color rgb="FF63BE7B"/>
      </colorScale>
    </cfRule>
    <cfRule type="colorScale" priority="3803">
      <colorScale>
        <cfvo type="min"/>
        <cfvo type="max"/>
        <color rgb="FFFFEF9C"/>
        <color rgb="FF63BE7B"/>
      </colorScale>
    </cfRule>
  </conditionalFormatting>
  <conditionalFormatting sqref="S27">
    <cfRule type="colorScale" priority="3796">
      <colorScale>
        <cfvo type="min"/>
        <cfvo type="max"/>
        <color rgb="FFFFEF9C"/>
        <color rgb="FF63BE7B"/>
      </colorScale>
    </cfRule>
    <cfRule type="colorScale" priority="3797">
      <colorScale>
        <cfvo type="min"/>
        <cfvo type="max"/>
        <color rgb="FFFFEF9C"/>
        <color rgb="FF63BE7B"/>
      </colorScale>
    </cfRule>
    <cfRule type="colorScale" priority="3798">
      <colorScale>
        <cfvo type="min"/>
        <cfvo type="max"/>
        <color rgb="FFFFEF9C"/>
        <color rgb="FF63BE7B"/>
      </colorScale>
    </cfRule>
    <cfRule type="colorScale" priority="3799">
      <colorScale>
        <cfvo type="min"/>
        <cfvo type="max"/>
        <color rgb="FFFFEF9C"/>
        <color rgb="FF63BE7B"/>
      </colorScale>
    </cfRule>
  </conditionalFormatting>
  <conditionalFormatting sqref="S28">
    <cfRule type="colorScale" priority="3795">
      <colorScale>
        <cfvo type="min"/>
        <cfvo type="max"/>
        <color rgb="FFFFEF9C"/>
        <color rgb="FF63BE7B"/>
      </colorScale>
    </cfRule>
  </conditionalFormatting>
  <conditionalFormatting sqref="S31">
    <cfRule type="colorScale" priority="3840">
      <colorScale>
        <cfvo type="min"/>
        <cfvo type="max"/>
        <color rgb="FFFFEF9C"/>
        <color rgb="FF63BE7B"/>
      </colorScale>
    </cfRule>
  </conditionalFormatting>
  <conditionalFormatting sqref="S16">
    <cfRule type="colorScale" priority="3826">
      <colorScale>
        <cfvo type="min"/>
        <cfvo type="max"/>
        <color rgb="FFFFEF9C"/>
        <color rgb="FF63BE7B"/>
      </colorScale>
    </cfRule>
  </conditionalFormatting>
  <conditionalFormatting sqref="S17">
    <cfRule type="colorScale" priority="3827">
      <colorScale>
        <cfvo type="min"/>
        <cfvo type="max"/>
        <color rgb="FFFFEF9C"/>
        <color rgb="FF63BE7B"/>
      </colorScale>
    </cfRule>
    <cfRule type="colorScale" priority="3828">
      <colorScale>
        <cfvo type="min"/>
        <cfvo type="max"/>
        <color rgb="FFFFEF9C"/>
        <color rgb="FF63BE7B"/>
      </colorScale>
    </cfRule>
    <cfRule type="colorScale" priority="3829">
      <colorScale>
        <cfvo type="min"/>
        <cfvo type="max"/>
        <color rgb="FFFFEF9C"/>
        <color rgb="FF63BE7B"/>
      </colorScale>
    </cfRule>
  </conditionalFormatting>
  <conditionalFormatting sqref="S18">
    <cfRule type="colorScale" priority="3830">
      <colorScale>
        <cfvo type="min"/>
        <cfvo type="max"/>
        <color rgb="FFFFEF9C"/>
        <color rgb="FF63BE7B"/>
      </colorScale>
    </cfRule>
  </conditionalFormatting>
  <conditionalFormatting sqref="S19">
    <cfRule type="colorScale" priority="3831">
      <colorScale>
        <cfvo type="min"/>
        <cfvo type="max"/>
        <color rgb="FFFFEF9C"/>
        <color rgb="FF63BE7B"/>
      </colorScale>
    </cfRule>
    <cfRule type="colorScale" priority="3832">
      <colorScale>
        <cfvo type="min"/>
        <cfvo type="max"/>
        <color rgb="FFFFEF9C"/>
        <color rgb="FF63BE7B"/>
      </colorScale>
    </cfRule>
  </conditionalFormatting>
  <conditionalFormatting sqref="S20">
    <cfRule type="colorScale" priority="3833">
      <colorScale>
        <cfvo type="min"/>
        <cfvo type="max"/>
        <color rgb="FFFFEF9C"/>
        <color rgb="FF63BE7B"/>
      </colorScale>
    </cfRule>
  </conditionalFormatting>
  <conditionalFormatting sqref="S22">
    <cfRule type="colorScale" priority="3834">
      <colorScale>
        <cfvo type="min"/>
        <cfvo type="max"/>
        <color rgb="FFFFEF9C"/>
        <color rgb="FF63BE7B"/>
      </colorScale>
    </cfRule>
  </conditionalFormatting>
  <conditionalFormatting sqref="S28">
    <cfRule type="colorScale" priority="3835">
      <colorScale>
        <cfvo type="min"/>
        <cfvo type="max"/>
        <color rgb="FFFFEF9C"/>
        <color rgb="FF63BE7B"/>
      </colorScale>
    </cfRule>
  </conditionalFormatting>
  <conditionalFormatting sqref="S29">
    <cfRule type="colorScale" priority="3836">
      <colorScale>
        <cfvo type="min"/>
        <cfvo type="max"/>
        <color rgb="FFFFEF9C"/>
        <color rgb="FF63BE7B"/>
      </colorScale>
    </cfRule>
    <cfRule type="colorScale" priority="3837">
      <colorScale>
        <cfvo type="min"/>
        <cfvo type="max"/>
        <color rgb="FFFFEF9C"/>
        <color rgb="FF63BE7B"/>
      </colorScale>
    </cfRule>
    <cfRule type="colorScale" priority="3838">
      <colorScale>
        <cfvo type="min"/>
        <cfvo type="max"/>
        <color rgb="FFFFEF9C"/>
        <color rgb="FF63BE7B"/>
      </colorScale>
    </cfRule>
  </conditionalFormatting>
  <conditionalFormatting sqref="S30">
    <cfRule type="colorScale" priority="3839">
      <colorScale>
        <cfvo type="min"/>
        <cfvo type="max"/>
        <color rgb="FFFFEF9C"/>
        <color rgb="FF63BE7B"/>
      </colorScale>
    </cfRule>
  </conditionalFormatting>
  <conditionalFormatting sqref="S32">
    <cfRule type="colorScale" priority="3788">
      <colorScale>
        <cfvo type="min"/>
        <cfvo type="max"/>
        <color rgb="FFFFEF9C"/>
        <color rgb="FF63BE7B"/>
      </colorScale>
    </cfRule>
  </conditionalFormatting>
  <conditionalFormatting sqref="S32">
    <cfRule type="colorScale" priority="3779">
      <colorScale>
        <cfvo type="min"/>
        <cfvo type="max"/>
        <color rgb="FFFCFCFF"/>
        <color rgb="FF63BE7B"/>
      </colorScale>
    </cfRule>
    <cfRule type="colorScale" priority="3780">
      <colorScale>
        <cfvo type="min"/>
        <cfvo type="percentile" val="50"/>
        <cfvo type="max"/>
        <color rgb="FFF8696B"/>
        <color rgb="FFFCFCFF"/>
        <color rgb="FF63BE7B"/>
      </colorScale>
    </cfRule>
  </conditionalFormatting>
  <conditionalFormatting sqref="S16:S20">
    <cfRule type="colorScale" priority="3821">
      <colorScale>
        <cfvo type="min"/>
        <cfvo type="max"/>
        <color rgb="FFFFEF9C"/>
        <color rgb="FF63BE7B"/>
      </colorScale>
    </cfRule>
  </conditionalFormatting>
  <conditionalFormatting sqref="S16:S22">
    <cfRule type="colorScale" priority="3822">
      <colorScale>
        <cfvo type="min"/>
        <cfvo type="max"/>
        <color rgb="FFFFEF9C"/>
        <color rgb="FF63BE7B"/>
      </colorScale>
    </cfRule>
  </conditionalFormatting>
  <conditionalFormatting sqref="S30">
    <cfRule type="colorScale" priority="3823">
      <colorScale>
        <cfvo type="min"/>
        <cfvo type="max"/>
        <color rgb="FFFCFCFF"/>
        <color rgb="FF63BE7B"/>
      </colorScale>
    </cfRule>
    <cfRule type="colorScale" priority="3824">
      <colorScale>
        <cfvo type="min"/>
        <cfvo type="max"/>
        <color rgb="FFFCFCFF"/>
        <color rgb="FF63BE7B"/>
      </colorScale>
    </cfRule>
    <cfRule type="colorScale" priority="3825">
      <colorScale>
        <cfvo type="min"/>
        <cfvo type="max"/>
        <color rgb="FFFFEF9C"/>
        <color rgb="FF63BE7B"/>
      </colorScale>
    </cfRule>
  </conditionalFormatting>
  <conditionalFormatting sqref="S31">
    <cfRule type="colorScale" priority="3789">
      <colorScale>
        <cfvo type="min"/>
        <cfvo type="max"/>
        <color rgb="FFFFEF9C"/>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792">
      <colorScale>
        <cfvo type="min"/>
        <cfvo type="max"/>
        <color rgb="FFFCFCFF"/>
        <color rgb="FF63BE7B"/>
      </colorScale>
    </cfRule>
    <cfRule type="colorScale" priority="3793">
      <colorScale>
        <cfvo type="min"/>
        <cfvo type="percentile" val="50"/>
        <cfvo type="max"/>
        <color rgb="FFF8696B"/>
        <color rgb="FFFCFCFF"/>
        <color rgb="FF63BE7B"/>
      </colorScale>
    </cfRule>
    <cfRule type="colorScale" priority="3794">
      <colorScale>
        <cfvo type="min"/>
        <cfvo type="max"/>
        <color rgb="FFFCFCFF"/>
        <color rgb="FF63BE7B"/>
      </colorScale>
    </cfRule>
  </conditionalFormatting>
  <conditionalFormatting sqref="S32">
    <cfRule type="colorScale" priority="3781">
      <colorScale>
        <cfvo type="min"/>
        <cfvo type="max"/>
        <color rgb="FFFFEF9C"/>
        <color rgb="FF63BE7B"/>
      </colorScale>
    </cfRule>
    <cfRule type="colorScale" priority="3782">
      <colorScale>
        <cfvo type="min"/>
        <cfvo type="max"/>
        <color rgb="FFFFEF9C"/>
        <color rgb="FF63BE7B"/>
      </colorScale>
    </cfRule>
    <cfRule type="colorScale" priority="3783">
      <colorScale>
        <cfvo type="min"/>
        <cfvo type="percentile" val="50"/>
        <cfvo type="max"/>
        <color rgb="FFF8696B"/>
        <color rgb="FFFCFCFF"/>
        <color rgb="FF63BE7B"/>
      </colorScale>
    </cfRule>
    <cfRule type="colorScale" priority="3784">
      <colorScale>
        <cfvo type="min"/>
        <cfvo type="max"/>
        <color rgb="FFFCFCFF"/>
        <color rgb="FF63BE7B"/>
      </colorScale>
    </cfRule>
    <cfRule type="colorScale" priority="3785">
      <colorScale>
        <cfvo type="min"/>
        <cfvo type="max"/>
        <color rgb="FFFCFCFF"/>
        <color rgb="FF63BE7B"/>
      </colorScale>
    </cfRule>
    <cfRule type="colorScale" priority="3786">
      <colorScale>
        <cfvo type="min"/>
        <cfvo type="percentile" val="50"/>
        <cfvo type="max"/>
        <color rgb="FFF8696B"/>
        <color rgb="FFFCFCFF"/>
        <color rgb="FF63BE7B"/>
      </colorScale>
    </cfRule>
    <cfRule type="colorScale" priority="3787">
      <colorScale>
        <cfvo type="min"/>
        <cfvo type="max"/>
        <color rgb="FFFCFCFF"/>
        <color rgb="FF63BE7B"/>
      </colorScale>
    </cfRule>
  </conditionalFormatting>
  <conditionalFormatting sqref="S29">
    <cfRule type="colorScale" priority="3841">
      <colorScale>
        <cfvo type="min"/>
        <cfvo type="max"/>
        <color rgb="FFFFEF9C"/>
        <color rgb="FF63BE7B"/>
      </colorScale>
    </cfRule>
  </conditionalFormatting>
  <conditionalFormatting sqref="S23:S27">
    <cfRule type="colorScale" priority="3842">
      <colorScale>
        <cfvo type="min"/>
        <cfvo type="max"/>
        <color rgb="FFFFEF9C"/>
        <color rgb="FF63BE7B"/>
      </colorScale>
    </cfRule>
  </conditionalFormatting>
  <conditionalFormatting sqref="S23:S28">
    <cfRule type="colorScale" priority="3843">
      <colorScale>
        <cfvo type="min"/>
        <cfvo type="max"/>
        <color rgb="FFFFEF9C"/>
        <color rgb="FF63BE7B"/>
      </colorScale>
    </cfRule>
    <cfRule type="colorScale" priority="3844">
      <colorScale>
        <cfvo type="min"/>
        <cfvo type="percentile" val="50"/>
        <cfvo type="max"/>
        <color rgb="FFF8696B"/>
        <color rgb="FFFFEB84"/>
        <color rgb="FF63BE7B"/>
      </colorScale>
    </cfRule>
  </conditionalFormatting>
  <conditionalFormatting sqref="S16:S30">
    <cfRule type="colorScale" priority="3845">
      <colorScale>
        <cfvo type="min"/>
        <cfvo type="max"/>
        <color rgb="FFFCFCFF"/>
        <color rgb="FF63BE7B"/>
      </colorScale>
    </cfRule>
    <cfRule type="colorScale" priority="3846">
      <colorScale>
        <cfvo type="min"/>
        <cfvo type="percentile" val="50"/>
        <cfvo type="max"/>
        <color rgb="FFF8696B"/>
        <color rgb="FFFCFCFF"/>
        <color rgb="FF63BE7B"/>
      </colorScale>
    </cfRule>
  </conditionalFormatting>
  <conditionalFormatting sqref="S16:S32">
    <cfRule type="colorScale" priority="3847">
      <colorScale>
        <cfvo type="min"/>
        <cfvo type="max"/>
        <color rgb="FFFCFCFF"/>
        <color rgb="FF63BE7B"/>
      </colorScale>
    </cfRule>
  </conditionalFormatting>
  <conditionalFormatting sqref="S16:S29">
    <cfRule type="colorScale" priority="3848">
      <colorScale>
        <cfvo type="min"/>
        <cfvo type="percentile" val="50"/>
        <cfvo type="max"/>
        <color rgb="FFF8696B"/>
        <color rgb="FFFCFCFF"/>
        <color rgb="FF63BE7B"/>
      </colorScale>
    </cfRule>
    <cfRule type="colorScale" priority="3849">
      <colorScale>
        <cfvo type="min"/>
        <cfvo type="max"/>
        <color rgb="FFFCFCFF"/>
        <color rgb="FF63BE7B"/>
      </colorScale>
    </cfRule>
    <cfRule type="colorScale" priority="3850">
      <colorScale>
        <cfvo type="min"/>
        <cfvo type="max"/>
        <color rgb="FFFCFCFF"/>
        <color rgb="FF63BE7B"/>
      </colorScale>
    </cfRule>
  </conditionalFormatting>
  <conditionalFormatting sqref="S16:S30">
    <cfRule type="colorScale" priority="3851">
      <colorScale>
        <cfvo type="min"/>
        <cfvo type="percentile" val="50"/>
        <cfvo type="max"/>
        <color rgb="FFF8696B"/>
        <color rgb="FFFCFCFF"/>
        <color rgb="FF63BE7B"/>
      </colorScale>
    </cfRule>
    <cfRule type="colorScale" priority="3852">
      <colorScale>
        <cfvo type="min"/>
        <cfvo type="max"/>
        <color rgb="FFFCFCFF"/>
        <color rgb="FF63BE7B"/>
      </colorScale>
    </cfRule>
  </conditionalFormatting>
  <conditionalFormatting sqref="S33">
    <cfRule type="colorScale" priority="3772">
      <colorScale>
        <cfvo type="min"/>
        <cfvo type="max"/>
        <color rgb="FFFFEF9C"/>
        <color rgb="FF63BE7B"/>
      </colorScale>
    </cfRule>
  </conditionalFormatting>
  <conditionalFormatting sqref="S33">
    <cfRule type="colorScale" priority="3771">
      <colorScale>
        <cfvo type="min"/>
        <cfvo type="max"/>
        <color rgb="FFFCFCFF"/>
        <color rgb="FF63BE7B"/>
      </colorScale>
    </cfRule>
  </conditionalFormatting>
  <conditionalFormatting sqref="S33">
    <cfRule type="colorScale" priority="3775">
      <colorScale>
        <cfvo type="min"/>
        <cfvo type="max"/>
        <color rgb="FFFCFCFF"/>
        <color rgb="FF63BE7B"/>
      </colorScale>
    </cfRule>
  </conditionalFormatting>
  <conditionalFormatting sqref="S33">
    <cfRule type="colorScale" priority="3776">
      <colorScale>
        <cfvo type="min"/>
        <cfvo type="max"/>
        <color rgb="FFFCFCFF"/>
        <color rgb="FF63BE7B"/>
      </colorScale>
    </cfRule>
  </conditionalFormatting>
  <conditionalFormatting sqref="S33">
    <cfRule type="colorScale" priority="3777">
      <colorScale>
        <cfvo type="min"/>
        <cfvo type="percentile" val="50"/>
        <cfvo type="max"/>
        <color rgb="FFF8696B"/>
        <color rgb="FFFCFCFF"/>
        <color rgb="FF63BE7B"/>
      </colorScale>
    </cfRule>
    <cfRule type="colorScale" priority="3778">
      <colorScale>
        <cfvo type="min"/>
        <cfvo type="max"/>
        <color rgb="FFFCFCFF"/>
        <color rgb="FF63BE7B"/>
      </colorScale>
    </cfRule>
  </conditionalFormatting>
  <conditionalFormatting sqref="S33">
    <cfRule type="colorScale" priority="3773">
      <colorScale>
        <cfvo type="min"/>
        <cfvo type="max"/>
        <color rgb="FFFCFCFF"/>
        <color rgb="FF63BE7B"/>
      </colorScale>
    </cfRule>
    <cfRule type="colorScale" priority="3774">
      <colorScale>
        <cfvo type="min"/>
        <cfvo type="max"/>
        <color rgb="FFFFEF9C"/>
        <color rgb="FF63BE7B"/>
      </colorScale>
    </cfRule>
  </conditionalFormatting>
  <conditionalFormatting sqref="S34:S35">
    <cfRule type="colorScale" priority="3764">
      <colorScale>
        <cfvo type="min"/>
        <cfvo type="max"/>
        <color rgb="FFFFEF9C"/>
        <color rgb="FF63BE7B"/>
      </colorScale>
    </cfRule>
  </conditionalFormatting>
  <conditionalFormatting sqref="S34">
    <cfRule type="colorScale" priority="3765">
      <colorScale>
        <cfvo type="min"/>
        <cfvo type="max"/>
        <color rgb="FFFFEF9C"/>
        <color rgb="FF63BE7B"/>
      </colorScale>
    </cfRule>
  </conditionalFormatting>
  <conditionalFormatting sqref="S34">
    <cfRule type="colorScale" priority="3766">
      <colorScale>
        <cfvo type="min"/>
        <cfvo type="percentile" val="50"/>
        <cfvo type="max"/>
        <color rgb="FFF8696B"/>
        <color rgb="FFFCFCFF"/>
        <color rgb="FF63BE7B"/>
      </colorScale>
    </cfRule>
    <cfRule type="colorScale" priority="3767">
      <colorScale>
        <cfvo type="min"/>
        <cfvo type="max"/>
        <color rgb="FFFCFCFF"/>
        <color rgb="FF63BE7B"/>
      </colorScale>
    </cfRule>
    <cfRule type="colorScale" priority="3768">
      <colorScale>
        <cfvo type="min"/>
        <cfvo type="max"/>
        <color rgb="FFFCFCFF"/>
        <color rgb="FF63BE7B"/>
      </colorScale>
    </cfRule>
  </conditionalFormatting>
  <conditionalFormatting sqref="S34">
    <cfRule type="colorScale" priority="3769">
      <colorScale>
        <cfvo type="min"/>
        <cfvo type="percentile" val="50"/>
        <cfvo type="max"/>
        <color rgb="FFF8696B"/>
        <color rgb="FFFCFCFF"/>
        <color rgb="FF63BE7B"/>
      </colorScale>
    </cfRule>
    <cfRule type="colorScale" priority="3770">
      <colorScale>
        <cfvo type="min"/>
        <cfvo type="max"/>
        <color rgb="FFFCFCFF"/>
        <color rgb="FF63BE7B"/>
      </colorScale>
    </cfRule>
  </conditionalFormatting>
  <conditionalFormatting sqref="S16:S35">
    <cfRule type="colorScale" priority="3763">
      <colorScale>
        <cfvo type="min"/>
        <cfvo type="max"/>
        <color rgb="FFFCFCFF"/>
        <color rgb="FF63BE7B"/>
      </colorScale>
    </cfRule>
  </conditionalFormatting>
  <conditionalFormatting sqref="S15:S35">
    <cfRule type="colorScale" priority="3755">
      <colorScale>
        <cfvo type="min"/>
        <cfvo type="percentile" val="50"/>
        <cfvo type="max"/>
        <color rgb="FFF8696B"/>
        <color rgb="FFFCFCFF"/>
        <color rgb="FF63BE7B"/>
      </colorScale>
    </cfRule>
    <cfRule type="colorScale" priority="3762">
      <colorScale>
        <cfvo type="min"/>
        <cfvo type="max"/>
        <color rgb="FFFCFCFF"/>
        <color rgb="FF63BE7B"/>
      </colorScale>
    </cfRule>
  </conditionalFormatting>
  <conditionalFormatting sqref="S35">
    <cfRule type="colorScale" priority="3756">
      <colorScale>
        <cfvo type="min"/>
        <cfvo type="max"/>
        <color rgb="FFFFEF9C"/>
        <color rgb="FF63BE7B"/>
      </colorScale>
    </cfRule>
  </conditionalFormatting>
  <conditionalFormatting sqref="S35">
    <cfRule type="colorScale" priority="3757">
      <colorScale>
        <cfvo type="min"/>
        <cfvo type="percentile" val="50"/>
        <cfvo type="max"/>
        <color rgb="FFF8696B"/>
        <color rgb="FFFCFCFF"/>
        <color rgb="FF63BE7B"/>
      </colorScale>
    </cfRule>
    <cfRule type="colorScale" priority="3758">
      <colorScale>
        <cfvo type="min"/>
        <cfvo type="max"/>
        <color rgb="FFFCFCFF"/>
        <color rgb="FF63BE7B"/>
      </colorScale>
    </cfRule>
    <cfRule type="colorScale" priority="3759">
      <colorScale>
        <cfvo type="min"/>
        <cfvo type="max"/>
        <color rgb="FFFCFCFF"/>
        <color rgb="FF63BE7B"/>
      </colorScale>
    </cfRule>
  </conditionalFormatting>
  <conditionalFormatting sqref="S35">
    <cfRule type="colorScale" priority="3760">
      <colorScale>
        <cfvo type="min"/>
        <cfvo type="percentile" val="50"/>
        <cfvo type="max"/>
        <color rgb="FFF8696B"/>
        <color rgb="FFFCFCFF"/>
        <color rgb="FF63BE7B"/>
      </colorScale>
    </cfRule>
    <cfRule type="colorScale" priority="3761">
      <colorScale>
        <cfvo type="min"/>
        <cfvo type="max"/>
        <color rgb="FFFCFCFF"/>
        <color rgb="FF63BE7B"/>
      </colorScale>
    </cfRule>
  </conditionalFormatting>
  <conditionalFormatting sqref="E9">
    <cfRule type="colorScale" priority="38823">
      <colorScale>
        <cfvo type="min"/>
        <cfvo type="max"/>
        <color rgb="FFFCFCFF"/>
        <color rgb="FF63BE7B"/>
      </colorScale>
    </cfRule>
  </conditionalFormatting>
  <conditionalFormatting sqref="F9">
    <cfRule type="colorScale" priority="38824">
      <colorScale>
        <cfvo type="min"/>
        <cfvo type="max"/>
        <color rgb="FFFCFCFF"/>
        <color rgb="FF63BE7B"/>
      </colorScale>
    </cfRule>
  </conditionalFormatting>
  <conditionalFormatting sqref="G9">
    <cfRule type="colorScale" priority="38825">
      <colorScale>
        <cfvo type="min"/>
        <cfvo type="max"/>
        <color rgb="FFFCFCFF"/>
        <color rgb="FF63BE7B"/>
      </colorScale>
    </cfRule>
  </conditionalFormatting>
  <conditionalFormatting sqref="K9:L9">
    <cfRule type="colorScale" priority="38826">
      <colorScale>
        <cfvo type="min"/>
        <cfvo type="max"/>
        <color rgb="FFFCFCFF"/>
        <color rgb="FF63BE7B"/>
      </colorScale>
    </cfRule>
  </conditionalFormatting>
  <conditionalFormatting sqref="O9">
    <cfRule type="colorScale" priority="38827">
      <colorScale>
        <cfvo type="min"/>
        <cfvo type="percentile" val="50"/>
        <cfvo type="max"/>
        <color rgb="FF63BE7B"/>
        <color rgb="FFFCFCFF"/>
        <color rgb="FFF8696B"/>
      </colorScale>
    </cfRule>
  </conditionalFormatting>
  <conditionalFormatting sqref="H9">
    <cfRule type="colorScale" priority="38878">
      <colorScale>
        <cfvo type="min"/>
        <cfvo type="percentile" val="50"/>
        <cfvo type="max"/>
        <color rgb="FFF8696B"/>
        <color rgb="FFFCFCFF"/>
        <color rgb="FF63BE7B"/>
      </colorScale>
    </cfRule>
    <cfRule type="colorScale" priority="38879">
      <colorScale>
        <cfvo type="min"/>
        <cfvo type="max"/>
        <color rgb="FFFCFCFF"/>
        <color rgb="FF63BE7B"/>
      </colorScale>
    </cfRule>
  </conditionalFormatting>
  <conditionalFormatting sqref="I9">
    <cfRule type="colorScale" priority="38882">
      <colorScale>
        <cfvo type="min"/>
        <cfvo type="percentile" val="50"/>
        <cfvo type="max"/>
        <color rgb="FFF8696B"/>
        <color rgb="FFFCFCFF"/>
        <color rgb="FF63BE7B"/>
      </colorScale>
    </cfRule>
    <cfRule type="colorScale" priority="38883">
      <colorScale>
        <cfvo type="min"/>
        <cfvo type="max"/>
        <color rgb="FFFCFCFF"/>
        <color rgb="FF63BE7B"/>
      </colorScale>
    </cfRule>
  </conditionalFormatting>
  <conditionalFormatting sqref="Q9">
    <cfRule type="colorScale" priority="38886">
      <colorScale>
        <cfvo type="min"/>
        <cfvo type="max"/>
        <color rgb="FFFFEF9C"/>
        <color rgb="FF63BE7B"/>
      </colorScale>
    </cfRule>
    <cfRule type="colorScale" priority="38887">
      <colorScale>
        <cfvo type="min"/>
        <cfvo type="percentile" val="50"/>
        <cfvo type="max"/>
        <color rgb="FFF8696B"/>
        <color rgb="FFFFEB84"/>
        <color rgb="FF63BE7B"/>
      </colorScale>
    </cfRule>
  </conditionalFormatting>
  <conditionalFormatting sqref="R9:S9">
    <cfRule type="colorScale" priority="38889">
      <colorScale>
        <cfvo type="min"/>
        <cfvo type="max"/>
        <color rgb="FFFFEF9C"/>
        <color rgb="FF63BE7B"/>
      </colorScale>
    </cfRule>
    <cfRule type="colorScale" priority="38890">
      <colorScale>
        <cfvo type="min"/>
        <cfvo type="percentile" val="50"/>
        <cfvo type="max"/>
        <color rgb="FFF8696B"/>
        <color rgb="FFFFEB84"/>
        <color rgb="FF63BE7B"/>
      </colorScale>
    </cfRule>
  </conditionalFormatting>
  <conditionalFormatting sqref="T9">
    <cfRule type="colorScale" priority="38892">
      <colorScale>
        <cfvo type="min"/>
        <cfvo type="max"/>
        <color rgb="FFFFEF9C"/>
        <color rgb="FF63BE7B"/>
      </colorScale>
    </cfRule>
    <cfRule type="colorScale" priority="38893">
      <colorScale>
        <cfvo type="min"/>
        <cfvo type="percentile" val="50"/>
        <cfvo type="max"/>
        <color rgb="FFF8696B"/>
        <color rgb="FFFCFCFF"/>
        <color rgb="FF63BE7B"/>
      </colorScale>
    </cfRule>
  </conditionalFormatting>
  <conditionalFormatting sqref="U9:W9">
    <cfRule type="colorScale" priority="38895">
      <colorScale>
        <cfvo type="min"/>
        <cfvo type="max"/>
        <color rgb="FFFFEF9C"/>
        <color rgb="FF63BE7B"/>
      </colorScale>
    </cfRule>
    <cfRule type="colorScale" priority="38896">
      <colorScale>
        <cfvo type="min"/>
        <cfvo type="max"/>
        <color rgb="FFFFEF9C"/>
        <color rgb="FF63BE7B"/>
      </colorScale>
    </cfRule>
  </conditionalFormatting>
  <conditionalFormatting sqref="U7:W7 V9">
    <cfRule type="colorScale" priority="38902">
      <colorScale>
        <cfvo type="min"/>
        <cfvo type="max"/>
        <color rgb="FFFFEF9C"/>
        <color rgb="FF63BE7B"/>
      </colorScale>
    </cfRule>
  </conditionalFormatting>
  <conditionalFormatting sqref="V9">
    <cfRule type="colorScale" priority="39060">
      <colorScale>
        <cfvo type="min"/>
        <cfvo type="max"/>
        <color rgb="FFFFEF9C"/>
        <color rgb="FF63BE7B"/>
      </colorScale>
    </cfRule>
  </conditionalFormatting>
  <conditionalFormatting sqref="D9:D10 D7">
    <cfRule type="colorScale" priority="39238">
      <colorScale>
        <cfvo type="min"/>
        <cfvo type="percentile" val="50"/>
        <cfvo type="max"/>
        <color rgb="FFF8696B"/>
        <color rgb="FFFCFCFF"/>
        <color rgb="FF63BE7B"/>
      </colorScale>
    </cfRule>
  </conditionalFormatting>
  <conditionalFormatting sqref="F9:F10 F7">
    <cfRule type="colorScale" priority="39241">
      <colorScale>
        <cfvo type="min"/>
        <cfvo type="max"/>
        <color rgb="FFFCFCFF"/>
        <color rgb="FF63BE7B"/>
      </colorScale>
    </cfRule>
  </conditionalFormatting>
  <conditionalFormatting sqref="G9:G10 G7">
    <cfRule type="colorScale" priority="39242">
      <colorScale>
        <cfvo type="min"/>
        <cfvo type="max"/>
        <color rgb="FFFCFCFF"/>
        <color rgb="FF63BE7B"/>
      </colorScale>
    </cfRule>
  </conditionalFormatting>
  <conditionalFormatting sqref="O9:O10 O7">
    <cfRule type="colorScale" priority="39246">
      <colorScale>
        <cfvo type="min"/>
        <cfvo type="percentile" val="50"/>
        <cfvo type="max"/>
        <color rgb="FF63BE7B"/>
        <color rgb="FFFCFCFF"/>
        <color rgb="FFF8696B"/>
      </colorScale>
    </cfRule>
  </conditionalFormatting>
  <conditionalFormatting sqref="E9:E10 E7">
    <cfRule type="colorScale" priority="39250">
      <colorScale>
        <cfvo type="min"/>
        <cfvo type="max"/>
        <color rgb="FFFCFCFF"/>
        <color rgb="FF63BE7B"/>
      </colorScale>
    </cfRule>
  </conditionalFormatting>
  <conditionalFormatting sqref="I9:I10 I7">
    <cfRule type="colorScale" priority="39272">
      <colorScale>
        <cfvo type="min"/>
        <cfvo type="percentile" val="50"/>
        <cfvo type="max"/>
        <color rgb="FFF8696B"/>
        <color rgb="FFFCFCFF"/>
        <color rgb="FF63BE7B"/>
      </colorScale>
    </cfRule>
    <cfRule type="colorScale" priority="39273">
      <colorScale>
        <cfvo type="min"/>
        <cfvo type="max"/>
        <color rgb="FFFCFCFF"/>
        <color rgb="FF63BE7B"/>
      </colorScale>
    </cfRule>
  </conditionalFormatting>
  <conditionalFormatting sqref="K9:K10 K7">
    <cfRule type="colorScale" priority="39274">
      <colorScale>
        <cfvo type="min"/>
        <cfvo type="percentile" val="50"/>
        <cfvo type="max"/>
        <color rgb="FFF8696B"/>
        <color rgb="FFFCFCFF"/>
        <color rgb="FF63BE7B"/>
      </colorScale>
    </cfRule>
  </conditionalFormatting>
  <conditionalFormatting sqref="L9:L10 L7">
    <cfRule type="colorScale" priority="39280">
      <colorScale>
        <cfvo type="min"/>
        <cfvo type="percentile" val="50"/>
        <cfvo type="max"/>
        <color rgb="FFF8696B"/>
        <color rgb="FFFCFCFF"/>
        <color rgb="FF63BE7B"/>
      </colorScale>
    </cfRule>
  </conditionalFormatting>
  <conditionalFormatting sqref="P9:P10 P7">
    <cfRule type="colorScale" priority="39286">
      <colorScale>
        <cfvo type="min"/>
        <cfvo type="percentile" val="50"/>
        <cfvo type="max"/>
        <color rgb="FF63BE7B"/>
        <color rgb="FFFCFCFF"/>
        <color rgb="FFF8696B"/>
      </colorScale>
    </cfRule>
  </conditionalFormatting>
  <conditionalFormatting sqref="Q9:Q10 Q7">
    <cfRule type="colorScale" priority="39294">
      <colorScale>
        <cfvo type="min"/>
        <cfvo type="percentile" val="50"/>
        <cfvo type="max"/>
        <color rgb="FFF8696B"/>
        <color rgb="FFFCFCFF"/>
        <color rgb="FF63BE7B"/>
      </colorScale>
    </cfRule>
  </conditionalFormatting>
  <conditionalFormatting sqref="R9:R10 R7">
    <cfRule type="colorScale" priority="39297">
      <colorScale>
        <cfvo type="min"/>
        <cfvo type="max"/>
        <color rgb="FFFCFCFF"/>
        <color rgb="FF63BE7B"/>
      </colorScale>
    </cfRule>
  </conditionalFormatting>
  <conditionalFormatting sqref="S9:S10 S7">
    <cfRule type="colorScale" priority="39303">
      <colorScale>
        <cfvo type="min"/>
        <cfvo type="max"/>
        <color rgb="FFFCFCFF"/>
        <color rgb="FF63BE7B"/>
      </colorScale>
    </cfRule>
    <cfRule type="colorScale" priority="39304">
      <colorScale>
        <cfvo type="min"/>
        <cfvo type="percentile" val="50"/>
        <cfvo type="max"/>
        <color rgb="FFF8696B"/>
        <color rgb="FFFCFCFF"/>
        <color rgb="FF63BE7B"/>
      </colorScale>
    </cfRule>
  </conditionalFormatting>
  <conditionalFormatting sqref="T9:T10 T7">
    <cfRule type="colorScale" priority="39312">
      <colorScale>
        <cfvo type="min"/>
        <cfvo type="max"/>
        <color rgb="FFFCFCFF"/>
        <color rgb="FF63BE7B"/>
      </colorScale>
    </cfRule>
  </conditionalFormatting>
  <conditionalFormatting sqref="V9:V10 V7">
    <cfRule type="colorScale" priority="39323">
      <colorScale>
        <cfvo type="min"/>
        <cfvo type="percentile" val="50"/>
        <cfvo type="max"/>
        <color rgb="FF63BE7B"/>
        <color rgb="FFFCFCFF"/>
        <color rgb="FFF8696B"/>
      </colorScale>
    </cfRule>
  </conditionalFormatting>
  <conditionalFormatting sqref="W9:W10 W7">
    <cfRule type="colorScale" priority="39328">
      <colorScale>
        <cfvo type="min"/>
        <cfvo type="percentile" val="50"/>
        <cfvo type="max"/>
        <color rgb="FF63BE7B"/>
        <color rgb="FFFCFCFF"/>
        <color rgb="FFF8696B"/>
      </colorScale>
    </cfRule>
  </conditionalFormatting>
  <conditionalFormatting sqref="D2:D6">
    <cfRule type="colorScale" priority="39612">
      <colorScale>
        <cfvo type="min"/>
        <cfvo type="percentile" val="50"/>
        <cfvo type="max"/>
        <color rgb="FFF8696B"/>
        <color rgb="FFFCFCFF"/>
        <color rgb="FF63BE7B"/>
      </colorScale>
    </cfRule>
  </conditionalFormatting>
  <conditionalFormatting sqref="D2:D3">
    <cfRule type="colorScale" priority="39614">
      <colorScale>
        <cfvo type="min"/>
        <cfvo type="percentile" val="50"/>
        <cfvo type="max"/>
        <color rgb="FFF8696B"/>
        <color rgb="FFFCFCFF"/>
        <color rgb="FF63BE7B"/>
      </colorScale>
    </cfRule>
  </conditionalFormatting>
  <conditionalFormatting sqref="E2:E3">
    <cfRule type="colorScale" priority="39624">
      <colorScale>
        <cfvo type="min"/>
        <cfvo type="max"/>
        <color rgb="FFFCFCFF"/>
        <color rgb="FF63BE7B"/>
      </colorScale>
    </cfRule>
  </conditionalFormatting>
  <conditionalFormatting sqref="E3:N3">
    <cfRule type="colorScale" priority="39627">
      <colorScale>
        <cfvo type="min"/>
        <cfvo type="max"/>
        <color rgb="FFFCFCFF"/>
        <color rgb="FF63BE7B"/>
      </colorScale>
    </cfRule>
    <cfRule type="colorScale" priority="39628">
      <colorScale>
        <cfvo type="min"/>
        <cfvo type="max"/>
        <color rgb="FFFCFCFF"/>
        <color rgb="FF63BE7B"/>
      </colorScale>
    </cfRule>
    <cfRule type="colorScale" priority="39629">
      <colorScale>
        <cfvo type="min"/>
        <cfvo type="percentile" val="50"/>
        <cfvo type="max"/>
        <color rgb="FFF8696B"/>
        <color rgb="FFFFEB84"/>
        <color rgb="FF63BE7B"/>
      </colorScale>
    </cfRule>
    <cfRule type="colorScale" priority="39630">
      <colorScale>
        <cfvo type="min"/>
        <cfvo type="max"/>
        <color rgb="FFFFEF9C"/>
        <color rgb="FF63BE7B"/>
      </colorScale>
    </cfRule>
  </conditionalFormatting>
  <conditionalFormatting sqref="F2:F3">
    <cfRule type="colorScale" priority="39640">
      <colorScale>
        <cfvo type="min"/>
        <cfvo type="max"/>
        <color rgb="FFFCFCFF"/>
        <color rgb="FF63BE7B"/>
      </colorScale>
    </cfRule>
  </conditionalFormatting>
  <conditionalFormatting sqref="G2:G3">
    <cfRule type="colorScale" priority="39652">
      <colorScale>
        <cfvo type="min"/>
        <cfvo type="max"/>
        <color rgb="FFFCFCFF"/>
        <color rgb="FF63BE7B"/>
      </colorScale>
    </cfRule>
  </conditionalFormatting>
  <conditionalFormatting sqref="H2:H3">
    <cfRule type="colorScale" priority="39662">
      <colorScale>
        <cfvo type="min"/>
        <cfvo type="percentile" val="50"/>
        <cfvo type="max"/>
        <color rgb="FFF8696B"/>
        <color rgb="FFFCFCFF"/>
        <color rgb="FF5A8AC6"/>
      </colorScale>
    </cfRule>
    <cfRule type="colorScale" priority="39663">
      <colorScale>
        <cfvo type="min"/>
        <cfvo type="percentile" val="50"/>
        <cfvo type="max"/>
        <color rgb="FFF8696B"/>
        <color rgb="FFFCFCFF"/>
        <color rgb="FF63BE7B"/>
      </colorScale>
    </cfRule>
    <cfRule type="colorScale" priority="39664">
      <colorScale>
        <cfvo type="min"/>
        <cfvo type="max"/>
        <color rgb="FFFCFCFF"/>
        <color rgb="FF63BE7B"/>
      </colorScale>
    </cfRule>
    <cfRule type="colorScale" priority="39665">
      <colorScale>
        <cfvo type="min"/>
        <cfvo type="percentile" val="50"/>
        <cfvo type="max"/>
        <color rgb="FFF8696B"/>
        <color rgb="FFFCFCFF"/>
        <color rgb="FF63BE7B"/>
      </colorScale>
    </cfRule>
  </conditionalFormatting>
  <conditionalFormatting sqref="K2:K6">
    <cfRule type="colorScale" priority="39676">
      <colorScale>
        <cfvo type="min"/>
        <cfvo type="percentile" val="50"/>
        <cfvo type="max"/>
        <color rgb="FFF8696B"/>
        <color rgb="FFFCFCFF"/>
        <color rgb="FF63BE7B"/>
      </colorScale>
    </cfRule>
  </conditionalFormatting>
  <conditionalFormatting sqref="K2:L3">
    <cfRule type="colorScale" priority="39683">
      <colorScale>
        <cfvo type="min"/>
        <cfvo type="max"/>
        <color rgb="FFFCFCFF"/>
        <color rgb="FF63BE7B"/>
      </colorScale>
    </cfRule>
  </conditionalFormatting>
  <conditionalFormatting sqref="L2:L6">
    <cfRule type="colorScale" priority="39686">
      <colorScale>
        <cfvo type="min"/>
        <cfvo type="percentile" val="50"/>
        <cfvo type="max"/>
        <color rgb="FFF8696B"/>
        <color rgb="FFFCFCFF"/>
        <color rgb="FF63BE7B"/>
      </colorScale>
    </cfRule>
  </conditionalFormatting>
  <conditionalFormatting sqref="I2:I3">
    <cfRule type="colorScale" priority="39689">
      <colorScale>
        <cfvo type="min"/>
        <cfvo type="percentile" val="50"/>
        <cfvo type="max"/>
        <color rgb="FFF8696B"/>
        <color rgb="FFFCFCFF"/>
        <color rgb="FF5A8AC6"/>
      </colorScale>
    </cfRule>
    <cfRule type="colorScale" priority="39690">
      <colorScale>
        <cfvo type="min"/>
        <cfvo type="percentile" val="50"/>
        <cfvo type="max"/>
        <color rgb="FFF8696B"/>
        <color rgb="FFFCFCFF"/>
        <color rgb="FF63BE7B"/>
      </colorScale>
    </cfRule>
    <cfRule type="colorScale" priority="39691">
      <colorScale>
        <cfvo type="min"/>
        <cfvo type="max"/>
        <color rgb="FFFCFCFF"/>
        <color rgb="FF63BE7B"/>
      </colorScale>
    </cfRule>
    <cfRule type="colorScale" priority="39692">
      <colorScale>
        <cfvo type="min"/>
        <cfvo type="percentile" val="50"/>
        <cfvo type="max"/>
        <color rgb="FFF8696B"/>
        <color rgb="FFFCFCFF"/>
        <color rgb="FF63BE7B"/>
      </colorScale>
    </cfRule>
  </conditionalFormatting>
  <conditionalFormatting sqref="O2:O3">
    <cfRule type="colorScale" priority="39700">
      <colorScale>
        <cfvo type="min"/>
        <cfvo type="percentile" val="50"/>
        <cfvo type="max"/>
        <color rgb="FF63BE7B"/>
        <color rgb="FFFCFCFF"/>
        <color rgb="FFF8696B"/>
      </colorScale>
    </cfRule>
  </conditionalFormatting>
  <conditionalFormatting sqref="P2:P3">
    <cfRule type="colorScale" priority="39707">
      <colorScale>
        <cfvo type="min"/>
        <cfvo type="percentile" val="50"/>
        <cfvo type="max"/>
        <color rgb="FF63BE7B"/>
        <color rgb="FFFCFCFF"/>
        <color rgb="FFF8696B"/>
      </colorScale>
    </cfRule>
  </conditionalFormatting>
  <conditionalFormatting sqref="Q2:Q3">
    <cfRule type="colorScale" priority="39713">
      <colorScale>
        <cfvo type="min"/>
        <cfvo type="max"/>
        <color rgb="FFFCFCFF"/>
        <color rgb="FF63BE7B"/>
      </colorScale>
    </cfRule>
    <cfRule type="colorScale" priority="39714">
      <colorScale>
        <cfvo type="min"/>
        <cfvo type="max"/>
        <color rgb="FFFFEF9C"/>
        <color rgb="FF63BE7B"/>
      </colorScale>
    </cfRule>
  </conditionalFormatting>
  <conditionalFormatting sqref="Q2:Q3">
    <cfRule type="colorScale" priority="39717">
      <colorScale>
        <cfvo type="min"/>
        <cfvo type="max"/>
        <color rgb="FFFFEF9C"/>
        <color rgb="FF63BE7B"/>
      </colorScale>
    </cfRule>
  </conditionalFormatting>
  <conditionalFormatting sqref="Q3:U3 W3">
    <cfRule type="colorScale" priority="39718">
      <colorScale>
        <cfvo type="min"/>
        <cfvo type="max"/>
        <color rgb="FFFFEF9C"/>
        <color rgb="FF63BE7B"/>
      </colorScale>
    </cfRule>
  </conditionalFormatting>
  <conditionalFormatting sqref="R2:S3">
    <cfRule type="colorScale" priority="39727">
      <colorScale>
        <cfvo type="min"/>
        <cfvo type="max"/>
        <color rgb="FFFCFCFF"/>
        <color rgb="FF63BE7B"/>
      </colorScale>
    </cfRule>
    <cfRule type="colorScale" priority="39728">
      <colorScale>
        <cfvo type="min"/>
        <cfvo type="max"/>
        <color rgb="FFFFEF9C"/>
        <color rgb="FF63BE7B"/>
      </colorScale>
    </cfRule>
  </conditionalFormatting>
  <conditionalFormatting sqref="R2:S3">
    <cfRule type="colorScale" priority="39731">
      <colorScale>
        <cfvo type="min"/>
        <cfvo type="max"/>
        <color rgb="FFFFEF9C"/>
        <color rgb="FF63BE7B"/>
      </colorScale>
    </cfRule>
  </conditionalFormatting>
  <conditionalFormatting sqref="T2:T3">
    <cfRule type="colorScale" priority="39740">
      <colorScale>
        <cfvo type="min"/>
        <cfvo type="max"/>
        <color rgb="FFFCFCFF"/>
        <color rgb="FF63BE7B"/>
      </colorScale>
    </cfRule>
    <cfRule type="colorScale" priority="39741">
      <colorScale>
        <cfvo type="min"/>
        <cfvo type="max"/>
        <color rgb="FFFFEF9C"/>
        <color rgb="FF63BE7B"/>
      </colorScale>
    </cfRule>
  </conditionalFormatting>
  <conditionalFormatting sqref="T2:T3">
    <cfRule type="colorScale" priority="39744">
      <colorScale>
        <cfvo type="min"/>
        <cfvo type="max"/>
        <color rgb="FFFFEF9C"/>
        <color rgb="FF63BE7B"/>
      </colorScale>
    </cfRule>
  </conditionalFormatting>
  <conditionalFormatting sqref="U2:U3">
    <cfRule type="colorScale" priority="39750">
      <colorScale>
        <cfvo type="min"/>
        <cfvo type="max"/>
        <color rgb="FFFCFCFF"/>
        <color rgb="FF63BE7B"/>
      </colorScale>
    </cfRule>
  </conditionalFormatting>
  <conditionalFormatting sqref="U3 W3">
    <cfRule type="colorScale" priority="39752">
      <colorScale>
        <cfvo type="min"/>
        <cfvo type="max"/>
        <color rgb="FFFFEF9C"/>
        <color rgb="FF63BE7B"/>
      </colorScale>
    </cfRule>
    <cfRule type="colorScale" priority="39753">
      <colorScale>
        <cfvo type="min"/>
        <cfvo type="max"/>
        <color rgb="FFFFEF9C"/>
        <color rgb="FF63BE7B"/>
      </colorScale>
    </cfRule>
  </conditionalFormatting>
  <conditionalFormatting sqref="W2:W3">
    <cfRule type="colorScale" priority="39775">
      <colorScale>
        <cfvo type="min"/>
        <cfvo type="percentile" val="50"/>
        <cfvo type="max"/>
        <color rgb="FF63BE7B"/>
        <color rgb="FFFCFCFF"/>
        <color rgb="FFF8696B"/>
      </colorScale>
    </cfRule>
    <cfRule type="colorScale" priority="39776">
      <colorScale>
        <cfvo type="min"/>
        <cfvo type="max"/>
        <color rgb="FF63BE7B"/>
        <color rgb="FFFCFCFF"/>
      </colorScale>
    </cfRule>
  </conditionalFormatting>
  <conditionalFormatting sqref="D2:D5">
    <cfRule type="colorScale" priority="39993">
      <colorScale>
        <cfvo type="min"/>
        <cfvo type="percentile" val="50"/>
        <cfvo type="max"/>
        <color rgb="FFF8696B"/>
        <color rgb="FFFCFCFF"/>
        <color rgb="FF63BE7B"/>
      </colorScale>
    </cfRule>
  </conditionalFormatting>
  <conditionalFormatting sqref="F2:F4">
    <cfRule type="colorScale" priority="39999">
      <colorScale>
        <cfvo type="min"/>
        <cfvo type="max"/>
        <color rgb="FFFCFCFF"/>
        <color rgb="FF63BE7B"/>
      </colorScale>
    </cfRule>
  </conditionalFormatting>
  <conditionalFormatting sqref="H2:H3">
    <cfRule type="colorScale" priority="40008">
      <colorScale>
        <cfvo type="min"/>
        <cfvo type="percentile" val="50"/>
        <cfvo type="max"/>
        <color rgb="FFF8696B"/>
        <color rgb="FFFCFCFF"/>
        <color rgb="FF63BE7B"/>
      </colorScale>
    </cfRule>
  </conditionalFormatting>
  <conditionalFormatting sqref="I2:I6">
    <cfRule type="colorScale" priority="40014">
      <colorScale>
        <cfvo type="min"/>
        <cfvo type="percentile" val="50"/>
        <cfvo type="max"/>
        <color rgb="FFF8696B"/>
        <color rgb="FFFCFCFF"/>
        <color rgb="FF63BE7B"/>
      </colorScale>
    </cfRule>
  </conditionalFormatting>
  <conditionalFormatting sqref="K2:K5">
    <cfRule type="colorScale" priority="40015">
      <colorScale>
        <cfvo type="min"/>
        <cfvo type="percentile" val="50"/>
        <cfvo type="max"/>
        <color rgb="FFF8696B"/>
        <color rgb="FFFCFCFF"/>
        <color rgb="FF63BE7B"/>
      </colorScale>
    </cfRule>
  </conditionalFormatting>
  <conditionalFormatting sqref="L2:L5">
    <cfRule type="colorScale" priority="40019">
      <colorScale>
        <cfvo type="min"/>
        <cfvo type="percentile" val="50"/>
        <cfvo type="max"/>
        <color rgb="FFF8696B"/>
        <color rgb="FFFCFCFF"/>
        <color rgb="FF63BE7B"/>
      </colorScale>
    </cfRule>
  </conditionalFormatting>
  <conditionalFormatting sqref="I2:I3">
    <cfRule type="colorScale" priority="40020">
      <colorScale>
        <cfvo type="min"/>
        <cfvo type="percentile" val="50"/>
        <cfvo type="max"/>
        <color rgb="FFF8696B"/>
        <color rgb="FFFCFCFF"/>
        <color rgb="FF63BE7B"/>
      </colorScale>
    </cfRule>
  </conditionalFormatting>
  <conditionalFormatting sqref="O2:O6">
    <cfRule type="colorScale" priority="40022">
      <colorScale>
        <cfvo type="min"/>
        <cfvo type="percentile" val="50"/>
        <cfvo type="max"/>
        <color rgb="FF63BE7B"/>
        <color rgb="FFFCFCFF"/>
        <color rgb="FFF8696B"/>
      </colorScale>
    </cfRule>
  </conditionalFormatting>
  <conditionalFormatting sqref="P2:P3">
    <cfRule type="colorScale" priority="40023">
      <colorScale>
        <cfvo type="min"/>
        <cfvo type="percentile" val="50"/>
        <cfvo type="max"/>
        <color rgb="FF63BE7B"/>
        <color rgb="FFFCFCFF"/>
        <color rgb="FFF8696B"/>
      </colorScale>
    </cfRule>
    <cfRule type="colorScale" priority="40024">
      <colorScale>
        <cfvo type="min"/>
        <cfvo type="max"/>
        <color rgb="FFFCFCFF"/>
        <color rgb="FFF8696B"/>
      </colorScale>
    </cfRule>
  </conditionalFormatting>
  <conditionalFormatting sqref="P2:P6">
    <cfRule type="colorScale" priority="40025">
      <colorScale>
        <cfvo type="min"/>
        <cfvo type="percentile" val="50"/>
        <cfvo type="max"/>
        <color rgb="FF63BE7B"/>
        <color rgb="FFFCFCFF"/>
        <color rgb="FFF8696B"/>
      </colorScale>
    </cfRule>
  </conditionalFormatting>
  <conditionalFormatting sqref="Q2:Q3">
    <cfRule type="colorScale" priority="40026">
      <colorScale>
        <cfvo type="min"/>
        <cfvo type="percentile" val="50"/>
        <cfvo type="max"/>
        <color rgb="FFF8696B"/>
        <color rgb="FFFCFCFF"/>
        <color rgb="FF63BE7B"/>
      </colorScale>
    </cfRule>
    <cfRule type="colorScale" priority="40027">
      <colorScale>
        <cfvo type="min"/>
        <cfvo type="max"/>
        <color rgb="FFFCFCFF"/>
        <color rgb="FF63BE7B"/>
      </colorScale>
    </cfRule>
  </conditionalFormatting>
  <conditionalFormatting sqref="Q2:Q6">
    <cfRule type="colorScale" priority="40028">
      <colorScale>
        <cfvo type="min"/>
        <cfvo type="percentile" val="50"/>
        <cfvo type="max"/>
        <color rgb="FFF8696B"/>
        <color rgb="FFFCFCFF"/>
        <color rgb="FF63BE7B"/>
      </colorScale>
    </cfRule>
  </conditionalFormatting>
  <conditionalFormatting sqref="R2:S3">
    <cfRule type="colorScale" priority="40031">
      <colorScale>
        <cfvo type="min"/>
        <cfvo type="max"/>
        <color rgb="FFFCFCFF"/>
        <color rgb="FF63BE7B"/>
      </colorScale>
    </cfRule>
  </conditionalFormatting>
  <conditionalFormatting sqref="T2:T3">
    <cfRule type="colorScale" priority="40035">
      <colorScale>
        <cfvo type="min"/>
        <cfvo type="percentile" val="50"/>
        <cfvo type="max"/>
        <color rgb="FFF8696B"/>
        <color rgb="FFFCFCFF"/>
        <color rgb="FF63BE7B"/>
      </colorScale>
    </cfRule>
    <cfRule type="colorScale" priority="40036">
      <colorScale>
        <cfvo type="min"/>
        <cfvo type="max"/>
        <color rgb="FFFCFCFF"/>
        <color rgb="FF63BE7B"/>
      </colorScale>
    </cfRule>
  </conditionalFormatting>
  <conditionalFormatting sqref="U2:U3">
    <cfRule type="colorScale" priority="40039">
      <colorScale>
        <cfvo type="min"/>
        <cfvo type="percentile" val="50"/>
        <cfvo type="max"/>
        <color rgb="FFF8696B"/>
        <color rgb="FFFCFCFF"/>
        <color rgb="FF63BE7B"/>
      </colorScale>
    </cfRule>
  </conditionalFormatting>
  <conditionalFormatting sqref="W2:W3">
    <cfRule type="colorScale" priority="40052">
      <colorScale>
        <cfvo type="min"/>
        <cfvo type="percentile" val="50"/>
        <cfvo type="max"/>
        <color rgb="FF63BE7B"/>
        <color rgb="FFFCFCFF"/>
        <color rgb="FFF8696B"/>
      </colorScale>
    </cfRule>
  </conditionalFormatting>
  <conditionalFormatting sqref="W2:W6">
    <cfRule type="colorScale" priority="40053">
      <colorScale>
        <cfvo type="min"/>
        <cfvo type="percentile" val="50"/>
        <cfvo type="max"/>
        <color rgb="FF63BE7B"/>
        <color rgb="FFFCFCFF"/>
        <color rgb="FFF8696B"/>
      </colorScale>
    </cfRule>
  </conditionalFormatting>
  <conditionalFormatting sqref="D11">
    <cfRule type="colorScale" priority="3258">
      <colorScale>
        <cfvo type="min"/>
        <cfvo type="percentile" val="50"/>
        <cfvo type="max"/>
        <color rgb="FFF8696B"/>
        <color rgb="FFFCFCFF"/>
        <color rgb="FF63BE7B"/>
      </colorScale>
    </cfRule>
  </conditionalFormatting>
  <conditionalFormatting sqref="D11">
    <cfRule type="colorScale" priority="3303">
      <colorScale>
        <cfvo type="min"/>
        <cfvo type="percentile" val="50"/>
        <cfvo type="max"/>
        <color rgb="FFF8696B"/>
        <color rgb="FFFCFCFF"/>
        <color rgb="FF63BE7B"/>
      </colorScale>
    </cfRule>
  </conditionalFormatting>
  <conditionalFormatting sqref="D11">
    <cfRule type="colorScale" priority="3160">
      <colorScale>
        <cfvo type="min"/>
        <cfvo type="percentile" val="50"/>
        <cfvo type="max"/>
        <color rgb="FFF8696B"/>
        <color rgb="FFFCFCFF"/>
        <color rgb="FF63BE7B"/>
      </colorScale>
    </cfRule>
  </conditionalFormatting>
  <conditionalFormatting sqref="E11">
    <cfRule type="colorScale" priority="3259">
      <colorScale>
        <cfvo type="min"/>
        <cfvo type="max"/>
        <color rgb="FFFCFCFF"/>
        <color rgb="FF63BE7B"/>
      </colorScale>
    </cfRule>
  </conditionalFormatting>
  <conditionalFormatting sqref="E11">
    <cfRule type="colorScale" priority="3304">
      <colorScale>
        <cfvo type="min"/>
        <cfvo type="max"/>
        <color rgb="FFFCFCFF"/>
        <color rgb="FF63BE7B"/>
      </colorScale>
    </cfRule>
  </conditionalFormatting>
  <conditionalFormatting sqref="E11">
    <cfRule type="colorScale" priority="3146">
      <colorScale>
        <cfvo type="min"/>
        <cfvo type="max"/>
        <color rgb="FFFCFCFF"/>
        <color rgb="FF63BE7B"/>
      </colorScale>
    </cfRule>
  </conditionalFormatting>
  <conditionalFormatting sqref="E11">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fRule type="colorScale" priority="3170">
      <colorScale>
        <cfvo type="min"/>
        <cfvo type="max"/>
        <color rgb="FFFCFCFF"/>
        <color rgb="FF63BE7B"/>
      </colorScale>
    </cfRule>
    <cfRule type="colorScale" priority="3171">
      <colorScale>
        <cfvo type="min"/>
        <cfvo type="percentile" val="50"/>
        <cfvo type="max"/>
        <color rgb="FFF8696B"/>
        <color rgb="FFFCFCFF"/>
        <color rgb="FF63BE7B"/>
      </colorScale>
    </cfRule>
  </conditionalFormatting>
  <conditionalFormatting sqref="E11:N11">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FEB84"/>
        <color rgb="FF63BE7B"/>
      </colorScale>
    </cfRule>
    <cfRule type="colorScale" priority="3145">
      <colorScale>
        <cfvo type="min"/>
        <cfvo type="max"/>
        <color rgb="FFFFEF9C"/>
        <color rgb="FF63BE7B"/>
      </colorScale>
    </cfRule>
  </conditionalFormatting>
  <conditionalFormatting sqref="F11">
    <cfRule type="colorScale" priority="3260">
      <colorScale>
        <cfvo type="min"/>
        <cfvo type="max"/>
        <color rgb="FFFCFCFF"/>
        <color rgb="FF63BE7B"/>
      </colorScale>
    </cfRule>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onditionalFormatting>
  <conditionalFormatting sqref="F11">
    <cfRule type="colorScale" priority="3305">
      <colorScale>
        <cfvo type="min"/>
        <cfvo type="max"/>
        <color rgb="FFFCFCFF"/>
        <color rgb="FF63BE7B"/>
      </colorScale>
    </cfRule>
  </conditionalFormatting>
  <conditionalFormatting sqref="F11">
    <cfRule type="colorScale" priority="3147">
      <colorScale>
        <cfvo type="min"/>
        <cfvo type="max"/>
        <color rgb="FFFCFCFF"/>
        <color rgb="FF63BE7B"/>
      </colorScale>
    </cfRule>
  </conditionalFormatting>
  <conditionalFormatting sqref="F11">
    <cfRule type="colorScale" priority="3162">
      <colorScale>
        <cfvo type="min"/>
        <cfvo type="max"/>
        <color rgb="FFFCFCFF"/>
        <color rgb="FF63BE7B"/>
      </colorScale>
    </cfRule>
    <cfRule type="colorScale" priority="3172">
      <colorScale>
        <cfvo type="min"/>
        <cfvo type="max"/>
        <color rgb="FFFCFCFF"/>
        <color rgb="FF63BE7B"/>
      </colorScale>
    </cfRule>
    <cfRule type="colorScale" priority="3173">
      <colorScale>
        <cfvo type="min"/>
        <cfvo type="percentile" val="50"/>
        <cfvo type="max"/>
        <color rgb="FFF8696B"/>
        <color rgb="FFFCFCFF"/>
        <color rgb="FF63BE7B"/>
      </colorScale>
    </cfRule>
    <cfRule type="colorScale" priority="3174">
      <colorScale>
        <cfvo type="min"/>
        <cfvo type="max"/>
        <color rgb="FFFCFCFF"/>
        <color rgb="FF63BE7B"/>
      </colorScale>
    </cfRule>
    <cfRule type="colorScale" priority="3175">
      <colorScale>
        <cfvo type="min"/>
        <cfvo type="percentile" val="50"/>
        <cfvo type="max"/>
        <color rgb="FFF8696B"/>
        <color rgb="FFFCFCFF"/>
        <color rgb="FF63BE7B"/>
      </colorScale>
    </cfRule>
  </conditionalFormatting>
  <conditionalFormatting sqref="G11">
    <cfRule type="colorScale" priority="3268">
      <colorScale>
        <cfvo type="min"/>
        <cfvo type="max"/>
        <color rgb="FFFCFCFF"/>
        <color rgb="FF63BE7B"/>
      </colorScale>
    </cfRule>
    <cfRule type="colorScale" priority="3269">
      <colorScale>
        <cfvo type="min"/>
        <cfvo type="percentile" val="50"/>
        <cfvo type="max"/>
        <color rgb="FFF8696B"/>
        <color rgb="FFFCFCFF"/>
        <color rgb="FF63BE7B"/>
      </colorScale>
    </cfRule>
    <cfRule type="colorScale" priority="3279">
      <colorScale>
        <cfvo type="min"/>
        <cfvo type="percentile" val="50"/>
        <cfvo type="max"/>
        <color rgb="FFF8696B"/>
        <color rgb="FFFCFCFF"/>
        <color rgb="FF63BE7B"/>
      </colorScale>
    </cfRule>
    <cfRule type="colorScale" priority="3280">
      <colorScale>
        <cfvo type="min"/>
        <cfvo type="max"/>
        <color rgb="FFFCFCFF"/>
        <color rgb="FF63BE7B"/>
      </colorScale>
    </cfRule>
  </conditionalFormatting>
  <conditionalFormatting sqref="G11">
    <cfRule type="colorScale" priority="3306">
      <colorScale>
        <cfvo type="min"/>
        <cfvo type="max"/>
        <color rgb="FFFCFCFF"/>
        <color rgb="FF63BE7B"/>
      </colorScale>
    </cfRule>
  </conditionalFormatting>
  <conditionalFormatting sqref="G11">
    <cfRule type="colorScale" priority="3148">
      <colorScale>
        <cfvo type="min"/>
        <cfvo type="max"/>
        <color rgb="FFFCFCFF"/>
        <color rgb="FF63BE7B"/>
      </colorScale>
    </cfRule>
  </conditionalFormatting>
  <conditionalFormatting sqref="G11">
    <cfRule type="colorScale" priority="3163">
      <colorScale>
        <cfvo type="min"/>
        <cfvo type="max"/>
        <color rgb="FFFCFCFF"/>
        <color rgb="FF63BE7B"/>
      </colorScale>
    </cfRule>
    <cfRule type="colorScale" priority="3176">
      <colorScale>
        <cfvo type="min"/>
        <cfvo type="max"/>
        <color rgb="FFFCFCFF"/>
        <color rgb="FF63BE7B"/>
      </colorScale>
    </cfRule>
    <cfRule type="colorScale" priority="3177">
      <colorScale>
        <cfvo type="min"/>
        <cfvo type="percentile" val="50"/>
        <cfvo type="max"/>
        <color rgb="FFF8696B"/>
        <color rgb="FFFCFCFF"/>
        <color rgb="FF63BE7B"/>
      </colorScale>
    </cfRule>
    <cfRule type="colorScale" priority="3178">
      <colorScale>
        <cfvo type="min"/>
        <cfvo type="percentile" val="50"/>
        <cfvo type="max"/>
        <color rgb="FFF8696B"/>
        <color rgb="FFFCFCFF"/>
        <color rgb="FF63BE7B"/>
      </colorScale>
    </cfRule>
  </conditionalFormatting>
  <conditionalFormatting sqref="H11">
    <cfRule type="colorScale" priority="3261">
      <colorScale>
        <cfvo type="min"/>
        <cfvo type="percentile" val="50"/>
        <cfvo type="max"/>
        <color rgb="FFF8696B"/>
        <color rgb="FFFCFCFF"/>
        <color rgb="FF63BE7B"/>
      </colorScale>
    </cfRule>
    <cfRule type="colorScale" priority="3291">
      <colorScale>
        <cfvo type="min"/>
        <cfvo type="max"/>
        <color rgb="FFFCFCFF"/>
        <color rgb="FF63BE7B"/>
      </colorScale>
    </cfRule>
  </conditionalFormatting>
  <conditionalFormatting sqref="H11">
    <cfRule type="colorScale" priority="3307">
      <colorScale>
        <cfvo type="min"/>
        <cfvo type="max"/>
        <color rgb="FFFCFCFF"/>
        <color rgb="FF63BE7B"/>
      </colorScale>
    </cfRule>
  </conditionalFormatting>
  <conditionalFormatting sqref="H11">
    <cfRule type="colorScale" priority="3149">
      <colorScale>
        <cfvo type="min"/>
        <cfvo type="max"/>
        <color rgb="FFFCFCFF"/>
        <color rgb="FF63BE7B"/>
      </colorScale>
    </cfRule>
    <cfRule type="colorScale" priority="3150">
      <colorScale>
        <cfvo type="min"/>
        <cfvo type="percentile" val="50"/>
        <cfvo type="max"/>
        <color rgb="FFF8696B"/>
        <color rgb="FFFCFCFF"/>
        <color rgb="FF63BE7B"/>
      </colorScale>
    </cfRule>
  </conditionalFormatting>
  <conditionalFormatting sqref="H11">
    <cfRule type="colorScale" priority="3161">
      <colorScale>
        <cfvo type="min"/>
        <cfvo type="percentile" val="50"/>
        <cfvo type="max"/>
        <color rgb="FFF8696B"/>
        <color rgb="FFFCFCFF"/>
        <color rgb="FF5A8AC6"/>
      </colorScale>
    </cfRule>
    <cfRule type="colorScale" priority="3164">
      <colorScale>
        <cfvo type="min"/>
        <cfvo type="percentile" val="50"/>
        <cfvo type="max"/>
        <color rgb="FFF8696B"/>
        <color rgb="FFFCFCFF"/>
        <color rgb="FF63BE7B"/>
      </colorScale>
    </cfRule>
    <cfRule type="colorScale" priority="3165">
      <colorScale>
        <cfvo type="min"/>
        <cfvo type="max"/>
        <color rgb="FFFCFCFF"/>
        <color rgb="FF63BE7B"/>
      </colorScale>
    </cfRule>
    <cfRule type="colorScale" priority="3166">
      <colorScale>
        <cfvo type="min"/>
        <cfvo type="percentile" val="50"/>
        <cfvo type="max"/>
        <color rgb="FFF8696B"/>
        <color rgb="FFFCFCFF"/>
        <color rgb="FF63BE7B"/>
      </colorScale>
    </cfRule>
    <cfRule type="colorScale" priority="3179">
      <colorScale>
        <cfvo type="min"/>
        <cfvo type="max"/>
        <color rgb="FFFCFCFF"/>
        <color rgb="FF63BE7B"/>
      </colorScale>
    </cfRule>
    <cfRule type="colorScale" priority="3247">
      <colorScale>
        <cfvo type="min"/>
        <cfvo type="percentile" val="50"/>
        <cfvo type="max"/>
        <color rgb="FFF8696B"/>
        <color rgb="FFFCFCFF"/>
        <color rgb="FF63BE7B"/>
      </colorScale>
    </cfRule>
    <cfRule type="colorScale" priority="3248">
      <colorScale>
        <cfvo type="min"/>
        <cfvo type="max"/>
        <color rgb="FFFCFCFF"/>
        <color rgb="FF63BE7B"/>
      </colorScale>
    </cfRule>
  </conditionalFormatting>
  <conditionalFormatting sqref="I11">
    <cfRule type="colorScale" priority="3262">
      <colorScale>
        <cfvo type="min"/>
        <cfvo type="percentile" val="50"/>
        <cfvo type="max"/>
        <color rgb="FFF8696B"/>
        <color rgb="FFFCFCFF"/>
        <color rgb="FF63BE7B"/>
      </colorScale>
    </cfRule>
    <cfRule type="colorScale" priority="3292">
      <colorScale>
        <cfvo type="min"/>
        <cfvo type="max"/>
        <color rgb="FFFCFCFF"/>
        <color rgb="FF63BE7B"/>
      </colorScale>
    </cfRule>
  </conditionalFormatting>
  <conditionalFormatting sqref="I11">
    <cfRule type="colorScale" priority="3308">
      <colorScale>
        <cfvo type="min"/>
        <cfvo type="max"/>
        <color rgb="FFFCFCFF"/>
        <color rgb="FF63BE7B"/>
      </colorScale>
    </cfRule>
  </conditionalFormatting>
  <conditionalFormatting sqref="I11">
    <cfRule type="colorScale" priority="3155">
      <colorScale>
        <cfvo type="min"/>
        <cfvo type="max"/>
        <color rgb="FFFCFCFF"/>
        <color rgb="FF63BE7B"/>
      </colorScale>
    </cfRule>
    <cfRule type="colorScale" priority="3156">
      <colorScale>
        <cfvo type="min"/>
        <cfvo type="percentile" val="50"/>
        <cfvo type="max"/>
        <color rgb="FFF8696B"/>
        <color rgb="FFFCFCFF"/>
        <color rgb="FF63BE7B"/>
      </colorScale>
    </cfRule>
  </conditionalFormatting>
  <conditionalFormatting sqref="I11">
    <cfRule type="colorScale" priority="3180">
      <colorScale>
        <cfvo type="min"/>
        <cfvo type="percentile" val="50"/>
        <cfvo type="max"/>
        <color rgb="FFF8696B"/>
        <color rgb="FFFCFCFF"/>
        <color rgb="FF63BE7B"/>
      </colorScale>
    </cfRule>
    <cfRule type="colorScale" priority="3181">
      <colorScale>
        <cfvo type="min"/>
        <cfvo type="max"/>
        <color rgb="FFFCFCFF"/>
        <color rgb="FF63BE7B"/>
      </colorScale>
    </cfRule>
    <cfRule type="colorScale" priority="3182">
      <colorScale>
        <cfvo type="min"/>
        <cfvo type="percentile" val="50"/>
        <cfvo type="max"/>
        <color rgb="FFF8696B"/>
        <color rgb="FFFCFCFF"/>
        <color rgb="FF63BE7B"/>
      </colorScale>
    </cfRule>
    <cfRule type="colorScale" priority="3183">
      <colorScale>
        <cfvo type="min"/>
        <cfvo type="max"/>
        <color rgb="FFFCFCFF"/>
        <color rgb="FF63BE7B"/>
      </colorScale>
    </cfRule>
    <cfRule type="colorScale" priority="3184">
      <colorScale>
        <cfvo type="min"/>
        <cfvo type="percentile" val="50"/>
        <cfvo type="max"/>
        <color rgb="FFF8696B"/>
        <color rgb="FFFCFCFF"/>
        <color rgb="FF63BE7B"/>
      </colorScale>
    </cfRule>
    <cfRule type="colorScale" priority="3185">
      <colorScale>
        <cfvo type="min"/>
        <cfvo type="percentile" val="50"/>
        <cfvo type="max"/>
        <color rgb="FFF8696B"/>
        <color rgb="FFFCFCFF"/>
        <color rgb="FF5A8AC6"/>
      </colorScale>
    </cfRule>
    <cfRule type="colorScale" priority="3186">
      <colorScale>
        <cfvo type="min"/>
        <cfvo type="percentile" val="50"/>
        <cfvo type="max"/>
        <color rgb="FFF8696B"/>
        <color rgb="FFFCFCFF"/>
        <color rgb="FF63BE7B"/>
      </colorScale>
    </cfRule>
    <cfRule type="colorScale" priority="3187">
      <colorScale>
        <cfvo type="min"/>
        <cfvo type="percentile" val="50"/>
        <cfvo type="max"/>
        <color rgb="FFF8696B"/>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CFCFF"/>
        <color rgb="FF63BE7B"/>
      </colorScale>
    </cfRule>
    <cfRule type="colorScale" priority="3190">
      <colorScale>
        <cfvo type="min"/>
        <cfvo type="percentile" val="50"/>
        <cfvo type="max"/>
        <color rgb="FFF8696B"/>
        <color rgb="FFFCFCFF"/>
        <color rgb="FF63BE7B"/>
      </colorScale>
    </cfRule>
    <cfRule type="colorScale" priority="3191">
      <colorScale>
        <cfvo type="min"/>
        <cfvo type="max"/>
        <color rgb="FFFCFCFF"/>
        <color rgb="FF63BE7B"/>
      </colorScale>
    </cfRule>
  </conditionalFormatting>
  <conditionalFormatting sqref="K11">
    <cfRule type="colorScale" priority="3266">
      <colorScale>
        <cfvo type="min"/>
        <cfvo type="percentile" val="50"/>
        <cfvo type="max"/>
        <color rgb="FFF8696B"/>
        <color rgb="FFFCFCFF"/>
        <color rgb="FF63BE7B"/>
      </colorScale>
    </cfRule>
    <cfRule type="colorScale" priority="3293">
      <colorScale>
        <cfvo type="min"/>
        <cfvo type="max"/>
        <color rgb="FFFCFCFF"/>
        <color rgb="FF63BE7B"/>
      </colorScale>
    </cfRule>
  </conditionalFormatting>
  <conditionalFormatting sqref="K11">
    <cfRule type="colorScale" priority="3310">
      <colorScale>
        <cfvo type="min"/>
        <cfvo type="max"/>
        <color rgb="FFFCFCFF"/>
        <color rgb="FF63BE7B"/>
      </colorScale>
    </cfRule>
  </conditionalFormatting>
  <conditionalFormatting sqref="K11">
    <cfRule type="colorScale" priority="3192">
      <colorScale>
        <cfvo type="min"/>
        <cfvo type="percentile" val="50"/>
        <cfvo type="max"/>
        <color rgb="FFF8696B"/>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CFCFF"/>
        <color rgb="FF63BE7B"/>
      </colorScale>
    </cfRule>
  </conditionalFormatting>
  <conditionalFormatting sqref="K11:L11">
    <cfRule type="colorScale" priority="3151">
      <colorScale>
        <cfvo type="min"/>
        <cfvo type="max"/>
        <color rgb="FFFCFCFF"/>
        <color rgb="FF63BE7B"/>
      </colorScale>
    </cfRule>
  </conditionalFormatting>
  <conditionalFormatting sqref="K11:L11">
    <cfRule type="colorScale" priority="3195">
      <colorScale>
        <cfvo type="min"/>
        <cfvo type="max"/>
        <color rgb="FFFCFCFF"/>
        <color rgb="FF63BE7B"/>
      </colorScale>
    </cfRule>
    <cfRule type="colorScale" priority="3196">
      <colorScale>
        <cfvo type="min"/>
        <cfvo type="percentile" val="50"/>
        <cfvo type="max"/>
        <color rgb="FFF8696B"/>
        <color rgb="FFFCFCFF"/>
        <color rgb="FF63BE7B"/>
      </colorScale>
    </cfRule>
    <cfRule type="colorScale" priority="3197">
      <colorScale>
        <cfvo type="min"/>
        <cfvo type="max"/>
        <color rgb="FFFCFCFF"/>
        <color rgb="FF63BE7B"/>
      </colorScale>
    </cfRule>
  </conditionalFormatting>
  <conditionalFormatting sqref="L11">
    <cfRule type="colorScale" priority="3267">
      <colorScale>
        <cfvo type="min"/>
        <cfvo type="percentile" val="50"/>
        <cfvo type="max"/>
        <color rgb="FFF8696B"/>
        <color rgb="FFFCFCFF"/>
        <color rgb="FF63BE7B"/>
      </colorScale>
    </cfRule>
    <cfRule type="colorScale" priority="3294">
      <colorScale>
        <cfvo type="min"/>
        <cfvo type="max"/>
        <color rgb="FFFCFCFF"/>
        <color rgb="FF63BE7B"/>
      </colorScale>
    </cfRule>
  </conditionalFormatting>
  <conditionalFormatting sqref="L11">
    <cfRule type="colorScale" priority="3311">
      <colorScale>
        <cfvo type="min"/>
        <cfvo type="max"/>
        <color rgb="FFFCFCFF"/>
        <color rgb="FF63BE7B"/>
      </colorScale>
    </cfRule>
  </conditionalFormatting>
  <conditionalFormatting sqref="L11">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percentile" val="50"/>
        <cfvo type="max"/>
        <color rgb="FFF8696B"/>
        <color rgb="FFFCFCFF"/>
        <color rgb="FF63BE7B"/>
      </colorScale>
    </cfRule>
  </conditionalFormatting>
  <conditionalFormatting sqref="O11">
    <cfRule type="colorScale" priority="3263">
      <colorScale>
        <cfvo type="min"/>
        <cfvo type="percentile" val="50"/>
        <cfvo type="max"/>
        <color rgb="FF63BE7B"/>
        <color rgb="FFFCFCFF"/>
        <color rgb="FFF8696B"/>
      </colorScale>
    </cfRule>
  </conditionalFormatting>
  <conditionalFormatting sqref="O11">
    <cfRule type="colorScale" priority="3314">
      <colorScale>
        <cfvo type="min"/>
        <cfvo type="percentile" val="50"/>
        <cfvo type="max"/>
        <color rgb="FF63BE7B"/>
        <color rgb="FFFCFCFF"/>
        <color rgb="FFF8696B"/>
      </colorScale>
    </cfRule>
  </conditionalFormatting>
  <conditionalFormatting sqref="O11">
    <cfRule type="colorScale" priority="3140">
      <colorScale>
        <cfvo type="min"/>
        <cfvo type="percentile" val="50"/>
        <cfvo type="max"/>
        <color rgb="FF63BE7B"/>
        <color rgb="FFFCFCFF"/>
        <color rgb="FFF8696B"/>
      </colorScale>
    </cfRule>
  </conditionalFormatting>
  <conditionalFormatting sqref="O11">
    <cfRule type="colorScale" priority="3167">
      <colorScale>
        <cfvo type="min"/>
        <cfvo type="percentile" val="50"/>
        <cfvo type="max"/>
        <color rgb="FF63BE7B"/>
        <color rgb="FFFCFCFF"/>
        <color rgb="FFF8696B"/>
      </colorScale>
    </cfRule>
  </conditionalFormatting>
  <conditionalFormatting sqref="P11">
    <cfRule type="colorScale" priority="3270">
      <colorScale>
        <cfvo type="min"/>
        <cfvo type="percentile" val="50"/>
        <cfvo type="max"/>
        <color rgb="FF63BE7B"/>
        <color rgb="FFFCFCFF"/>
        <color rgb="FFF8696B"/>
      </colorScale>
    </cfRule>
  </conditionalFormatting>
  <conditionalFormatting sqref="P11">
    <cfRule type="colorScale" priority="3315">
      <colorScale>
        <cfvo type="min"/>
        <cfvo type="percentile" val="50"/>
        <cfvo type="max"/>
        <color rgb="FF63BE7B"/>
        <color rgb="FFFCFCFF"/>
        <color rgb="FFF8696B"/>
      </colorScale>
    </cfRule>
  </conditionalFormatting>
  <conditionalFormatting sqref="P11">
    <cfRule type="colorScale" priority="3201">
      <colorScale>
        <cfvo type="min"/>
        <cfvo type="percentile" val="50"/>
        <cfvo type="max"/>
        <color rgb="FF63BE7B"/>
        <color rgb="FFFCFCFF"/>
        <color rgb="FFF8696B"/>
      </colorScale>
    </cfRule>
    <cfRule type="colorScale" priority="3202">
      <colorScale>
        <cfvo type="min"/>
        <cfvo type="percentile" val="50"/>
        <cfvo type="max"/>
        <color rgb="FF63BE7B"/>
        <color rgb="FFFCFCFF"/>
        <color rgb="FFF8696B"/>
      </colorScale>
    </cfRule>
    <cfRule type="colorScale" priority="3203">
      <colorScale>
        <cfvo type="min"/>
        <cfvo type="max"/>
        <color rgb="FFFCFCFF"/>
        <color rgb="FFF8696B"/>
      </colorScale>
    </cfRule>
    <cfRule type="colorScale" priority="3204">
      <colorScale>
        <cfvo type="min"/>
        <cfvo type="percentile" val="50"/>
        <cfvo type="max"/>
        <color rgb="FF63BE7B"/>
        <color rgb="FFFCFCFF"/>
        <color rgb="FFF8696B"/>
      </colorScale>
    </cfRule>
  </conditionalFormatting>
  <conditionalFormatting sqref="Q11">
    <cfRule type="colorScale" priority="3271">
      <colorScale>
        <cfvo type="min"/>
        <cfvo type="percentile" val="50"/>
        <cfvo type="max"/>
        <color rgb="FFF8696B"/>
        <color rgb="FFFCFCFF"/>
        <color rgb="FF63BE7B"/>
      </colorScale>
    </cfRule>
  </conditionalFormatting>
  <conditionalFormatting sqref="Q11">
    <cfRule type="colorScale" priority="3316">
      <colorScale>
        <cfvo type="min"/>
        <cfvo type="percentile" val="50"/>
        <cfvo type="max"/>
        <color rgb="FFF8696B"/>
        <color rgb="FFFCFCFF"/>
        <color rgb="FF63BE7B"/>
      </colorScale>
    </cfRule>
  </conditionalFormatting>
  <conditionalFormatting sqref="Q11">
    <cfRule type="colorScale" priority="3152">
      <colorScale>
        <cfvo type="min"/>
        <cfvo type="max"/>
        <color rgb="FFFFEF9C"/>
        <color rgb="FF63BE7B"/>
      </colorScale>
    </cfRule>
  </conditionalFormatting>
  <conditionalFormatting sqref="Q11">
    <cfRule type="colorScale" priority="3205">
      <colorScale>
        <cfvo type="min"/>
        <cfvo type="percentile" val="50"/>
        <cfvo type="max"/>
        <color rgb="FFF8696B"/>
        <color rgb="FFFCFCFF"/>
        <color rgb="FF63BE7B"/>
      </colorScale>
    </cfRule>
    <cfRule type="colorScale" priority="3206">
      <colorScale>
        <cfvo type="min"/>
        <cfvo type="max"/>
        <color rgb="FFFFEF9C"/>
        <color rgb="FF63BE7B"/>
      </colorScale>
    </cfRule>
    <cfRule type="colorScale" priority="3207">
      <colorScale>
        <cfvo type="min"/>
        <cfvo type="max"/>
        <color rgb="FFFCFCFF"/>
        <color rgb="FF63BE7B"/>
      </colorScale>
    </cfRule>
    <cfRule type="colorScale" priority="3208">
      <colorScale>
        <cfvo type="min"/>
        <cfvo type="max"/>
        <color rgb="FFFCFCFF"/>
        <color rgb="FF63BE7B"/>
      </colorScale>
    </cfRule>
    <cfRule type="colorScale" priority="3209">
      <colorScale>
        <cfvo type="min"/>
        <cfvo type="percentile" val="50"/>
        <cfvo type="max"/>
        <color rgb="FFF8696B"/>
        <color rgb="FFFCFCFF"/>
        <color rgb="FF63BE7B"/>
      </colorScale>
    </cfRule>
    <cfRule type="colorScale" priority="3210">
      <colorScale>
        <cfvo type="min"/>
        <cfvo type="percentile" val="50"/>
        <cfvo type="max"/>
        <color rgb="FFF8696B"/>
        <color rgb="FFFCFCFF"/>
        <color rgb="FF63BE7B"/>
      </colorScale>
    </cfRule>
    <cfRule type="colorScale" priority="3211">
      <colorScale>
        <cfvo type="min"/>
        <cfvo type="max"/>
        <color rgb="FFFCFCFF"/>
        <color rgb="FF63BE7B"/>
      </colorScale>
    </cfRule>
    <cfRule type="colorScale" priority="3212">
      <colorScale>
        <cfvo type="min"/>
        <cfvo type="percentile" val="50"/>
        <cfvo type="max"/>
        <color rgb="FFF8696B"/>
        <color rgb="FFFCFCFF"/>
        <color rgb="FF63BE7B"/>
      </colorScale>
    </cfRule>
  </conditionalFormatting>
  <conditionalFormatting sqref="Q11:W11">
    <cfRule type="colorScale" priority="3141">
      <colorScale>
        <cfvo type="min"/>
        <cfvo type="max"/>
        <color rgb="FFFFEF9C"/>
        <color rgb="FF63BE7B"/>
      </colorScale>
    </cfRule>
  </conditionalFormatting>
  <conditionalFormatting sqref="R11">
    <cfRule type="colorScale" priority="3281">
      <colorScale>
        <cfvo type="min"/>
        <cfvo type="percentile" val="50"/>
        <cfvo type="max"/>
        <color rgb="FFF8696B"/>
        <color rgb="FFFCFCFF"/>
        <color rgb="FF63BE7B"/>
      </colorScale>
    </cfRule>
    <cfRule type="colorScale" priority="3282">
      <colorScale>
        <cfvo type="min"/>
        <cfvo type="max"/>
        <color rgb="FFFCFCFF"/>
        <color rgb="FF63BE7B"/>
      </colorScale>
    </cfRule>
    <cfRule type="colorScale" priority="3289">
      <colorScale>
        <cfvo type="min"/>
        <cfvo type="max"/>
        <color rgb="FFFCFCFF"/>
        <color rgb="FF63BE7B"/>
      </colorScale>
    </cfRule>
    <cfRule type="colorScale" priority="3290">
      <colorScale>
        <cfvo type="min"/>
        <cfvo type="percentile" val="50"/>
        <cfvo type="max"/>
        <color rgb="FFF8696B"/>
        <color rgb="FFFCFCFF"/>
        <color rgb="FF63BE7B"/>
      </colorScale>
    </cfRule>
  </conditionalFormatting>
  <conditionalFormatting sqref="R11">
    <cfRule type="colorScale" priority="3317">
      <colorScale>
        <cfvo type="min"/>
        <cfvo type="max"/>
        <color rgb="FFFCFCFF"/>
        <color rgb="FF63BE7B"/>
      </colorScale>
    </cfRule>
  </conditionalFormatting>
  <conditionalFormatting sqref="R11">
    <cfRule type="colorScale" priority="3213">
      <colorScale>
        <cfvo type="min"/>
        <cfvo type="max"/>
        <color rgb="FFFCFCFF"/>
        <color rgb="FF63BE7B"/>
      </colorScale>
    </cfRule>
    <cfRule type="colorScale" priority="3214">
      <colorScale>
        <cfvo type="min"/>
        <cfvo type="percentile" val="50"/>
        <cfvo type="max"/>
        <color rgb="FFF8696B"/>
        <color rgb="FFFCFCFF"/>
        <color rgb="FF63BE7B"/>
      </colorScale>
    </cfRule>
    <cfRule type="colorScale" priority="3215">
      <colorScale>
        <cfvo type="min"/>
        <cfvo type="max"/>
        <color rgb="FFFCFCFF"/>
        <color rgb="FF63BE7B"/>
      </colorScale>
    </cfRule>
  </conditionalFormatting>
  <conditionalFormatting sqref="R11:S11">
    <cfRule type="colorScale" priority="3153">
      <colorScale>
        <cfvo type="min"/>
        <cfvo type="max"/>
        <color rgb="FFFFEF9C"/>
        <color rgb="FF63BE7B"/>
      </colorScale>
    </cfRule>
  </conditionalFormatting>
  <conditionalFormatting sqref="R11:S11">
    <cfRule type="colorScale" priority="3216">
      <colorScale>
        <cfvo type="min"/>
        <cfvo type="percentile" val="50"/>
        <cfvo type="max"/>
        <color rgb="FFF8696B"/>
        <color rgb="FFFCFCFF"/>
        <color rgb="FF63BE7B"/>
      </colorScale>
    </cfRule>
    <cfRule type="colorScale" priority="3217">
      <colorScale>
        <cfvo type="min"/>
        <cfvo type="max"/>
        <color rgb="FFFCFCFF"/>
        <color rgb="FF63BE7B"/>
      </colorScale>
    </cfRule>
    <cfRule type="colorScale" priority="3218">
      <colorScale>
        <cfvo type="min"/>
        <cfvo type="max"/>
        <color rgb="FFFCFCFF"/>
        <color rgb="FF63BE7B"/>
      </colorScale>
    </cfRule>
    <cfRule type="colorScale" priority="3219">
      <colorScale>
        <cfvo type="min"/>
        <cfvo type="percentile" val="50"/>
        <cfvo type="max"/>
        <color rgb="FFF8696B"/>
        <color rgb="FFFCFCFF"/>
        <color rgb="FF63BE7B"/>
      </colorScale>
    </cfRule>
    <cfRule type="colorScale" priority="3220">
      <colorScale>
        <cfvo type="min"/>
        <cfvo type="max"/>
        <color rgb="FFFCFCFF"/>
        <color rgb="FF63BE7B"/>
      </colorScale>
    </cfRule>
  </conditionalFormatting>
  <conditionalFormatting sqref="S11">
    <cfRule type="colorScale" priority="3276">
      <colorScale>
        <cfvo type="min"/>
        <cfvo type="percentile" val="50"/>
        <cfvo type="max"/>
        <color rgb="FFF8696B"/>
        <color rgb="FFFCFCFF"/>
        <color rgb="FF63BE7B"/>
      </colorScale>
    </cfRule>
  </conditionalFormatting>
  <conditionalFormatting sqref="S11">
    <cfRule type="colorScale" priority="3318">
      <colorScale>
        <cfvo type="min"/>
        <cfvo type="max"/>
        <color rgb="FFFCFCFF"/>
        <color rgb="FF63BE7B"/>
      </colorScale>
    </cfRule>
  </conditionalFormatting>
  <conditionalFormatting sqref="S11">
    <cfRule type="colorScale" priority="3221">
      <colorScale>
        <cfvo type="min"/>
        <cfvo type="max"/>
        <color rgb="FFFCFCFF"/>
        <color rgb="FF63BE7B"/>
      </colorScale>
    </cfRule>
    <cfRule type="colorScale" priority="3222">
      <colorScale>
        <cfvo type="min"/>
        <cfvo type="percentile" val="50"/>
        <cfvo type="max"/>
        <color rgb="FFF8696B"/>
        <color rgb="FFFCFCFF"/>
        <color rgb="FF63BE7B"/>
      </colorScale>
    </cfRule>
    <cfRule type="colorScale" priority="3223">
      <colorScale>
        <cfvo type="min"/>
        <cfvo type="max"/>
        <color rgb="FFFCFCFF"/>
        <color rgb="FF63BE7B"/>
      </colorScale>
    </cfRule>
  </conditionalFormatting>
  <conditionalFormatting sqref="T11">
    <cfRule type="colorScale" priority="3283">
      <colorScale>
        <cfvo type="min"/>
        <cfvo type="percentile" val="50"/>
        <cfvo type="max"/>
        <color rgb="FFF8696B"/>
        <color rgb="FFFCFCFF"/>
        <color rgb="FF63BE7B"/>
      </colorScale>
    </cfRule>
  </conditionalFormatting>
  <conditionalFormatting sqref="T11">
    <cfRule type="colorScale" priority="3319">
      <colorScale>
        <cfvo type="min"/>
        <cfvo type="max"/>
        <color rgb="FFFCFCFF"/>
        <color rgb="FF63BE7B"/>
      </colorScale>
    </cfRule>
  </conditionalFormatting>
  <conditionalFormatting sqref="T11">
    <cfRule type="colorScale" priority="3154">
      <colorScale>
        <cfvo type="min"/>
        <cfvo type="max"/>
        <color rgb="FFFFEF9C"/>
        <color rgb="FF63BE7B"/>
      </colorScale>
    </cfRule>
  </conditionalFormatting>
  <conditionalFormatting sqref="T11">
    <cfRule type="colorScale" priority="3224">
      <colorScale>
        <cfvo type="min"/>
        <cfvo type="percentile" val="50"/>
        <cfvo type="max"/>
        <color rgb="FFF8696B"/>
        <color rgb="FFFCFCFF"/>
        <color rgb="FF63BE7B"/>
      </colorScale>
    </cfRule>
    <cfRule type="colorScale" priority="3225">
      <colorScale>
        <cfvo type="min"/>
        <cfvo type="max"/>
        <color rgb="FFFCFCFF"/>
        <color rgb="FF63BE7B"/>
      </colorScale>
    </cfRule>
    <cfRule type="colorScale" priority="3226">
      <colorScale>
        <cfvo type="min"/>
        <cfvo type="max"/>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CFCFF"/>
        <color rgb="FF63BE7B"/>
      </colorScale>
    </cfRule>
    <cfRule type="colorScale" priority="3230">
      <colorScale>
        <cfvo type="min"/>
        <cfvo type="max"/>
        <color rgb="FFFCFCFF"/>
        <color rgb="FF63BE7B"/>
      </colorScale>
    </cfRule>
  </conditionalFormatting>
  <conditionalFormatting sqref="U11">
    <cfRule type="colorScale" priority="3264">
      <colorScale>
        <cfvo type="min"/>
        <cfvo type="percentile" val="50"/>
        <cfvo type="max"/>
        <color rgb="FFF8696B"/>
        <color rgb="FFFCFCFF"/>
        <color rgb="FF63BE7B"/>
      </colorScale>
    </cfRule>
  </conditionalFormatting>
  <conditionalFormatting sqref="U11">
    <cfRule type="colorScale" priority="3320">
      <colorScale>
        <cfvo type="min"/>
        <cfvo type="max"/>
        <color rgb="FFFCFCFF"/>
        <color rgb="FF63BE7B"/>
      </colorScale>
    </cfRule>
  </conditionalFormatting>
  <conditionalFormatting sqref="U11">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CFCFF"/>
        <color rgb="FF63BE7B"/>
      </colorScale>
    </cfRule>
    <cfRule type="colorScale" priority="3235">
      <colorScale>
        <cfvo type="min"/>
        <cfvo type="max"/>
        <color rgb="FFFCFCFF"/>
        <color rgb="FF63BE7B"/>
      </colorScale>
    </cfRule>
    <cfRule type="colorScale" priority="3249">
      <colorScale>
        <cfvo type="min"/>
        <cfvo type="percentile" val="50"/>
        <cfvo type="max"/>
        <color rgb="FFF8696B"/>
        <color rgb="FFFCFCFF"/>
        <color rgb="FF63BE7B"/>
      </colorScale>
    </cfRule>
  </conditionalFormatting>
  <conditionalFormatting sqref="U11:W11">
    <cfRule type="colorScale" priority="3236">
      <colorScale>
        <cfvo type="min"/>
        <cfvo type="max"/>
        <color rgb="FFFFEF9C"/>
        <color rgb="FF63BE7B"/>
      </colorScale>
    </cfRule>
  </conditionalFormatting>
  <conditionalFormatting sqref="U11:W11">
    <cfRule type="colorScale" priority="3237">
      <colorScale>
        <cfvo type="min"/>
        <cfvo type="max"/>
        <color rgb="FFFFEF9C"/>
        <color rgb="FF63BE7B"/>
      </colorScale>
    </cfRule>
  </conditionalFormatting>
  <conditionalFormatting sqref="V11">
    <cfRule type="colorScale" priority="3284">
      <colorScale>
        <cfvo type="min"/>
        <cfvo type="percentile" val="50"/>
        <cfvo type="max"/>
        <color rgb="FF63BE7B"/>
        <color rgb="FFFCFCFF"/>
        <color rgb="FFF8696B"/>
      </colorScale>
    </cfRule>
  </conditionalFormatting>
  <conditionalFormatting sqref="V11">
    <cfRule type="colorScale" priority="3321">
      <colorScale>
        <cfvo type="min"/>
        <cfvo type="percentile" val="50"/>
        <cfvo type="max"/>
        <color rgb="FF63BE7B"/>
        <color rgb="FFFCFCFF"/>
        <color rgb="FFF8696B"/>
      </colorScale>
    </cfRule>
  </conditionalFormatting>
  <conditionalFormatting sqref="V11">
    <cfRule type="colorScale" priority="3238">
      <colorScale>
        <cfvo type="min"/>
        <cfvo type="percentile" val="50"/>
        <cfvo type="max"/>
        <color rgb="FF63BE7B"/>
        <color rgb="FFFCFCFF"/>
        <color rgb="FFF8696B"/>
      </colorScale>
    </cfRule>
    <cfRule type="colorScale" priority="3239">
      <colorScale>
        <cfvo type="min"/>
        <cfvo type="percentile" val="50"/>
        <cfvo type="max"/>
        <color rgb="FF63BE7B"/>
        <color rgb="FFFCFCFF"/>
        <color rgb="FFF8696B"/>
      </colorScale>
    </cfRule>
    <cfRule type="colorScale" priority="3240">
      <colorScale>
        <cfvo type="min"/>
        <cfvo type="max"/>
        <color rgb="FF63BE7B"/>
        <color rgb="FFFCFCFF"/>
      </colorScale>
    </cfRule>
    <cfRule type="colorScale" priority="3241">
      <colorScale>
        <cfvo type="min"/>
        <cfvo type="percentile" val="50"/>
        <cfvo type="max"/>
        <color rgb="FF63BE7B"/>
        <color rgb="FFFCFCFF"/>
        <color rgb="FFF8696B"/>
      </colorScale>
    </cfRule>
    <cfRule type="colorScale" priority="3242">
      <colorScale>
        <cfvo type="min"/>
        <cfvo type="percentile" val="50"/>
        <cfvo type="max"/>
        <color rgb="FF63BE7B"/>
        <color rgb="FFFCFCFF"/>
        <color rgb="FFF8696B"/>
      </colorScale>
    </cfRule>
  </conditionalFormatting>
  <conditionalFormatting sqref="W11">
    <cfRule type="colorScale" priority="3265">
      <colorScale>
        <cfvo type="min"/>
        <cfvo type="percentile" val="50"/>
        <cfvo type="max"/>
        <color rgb="FF63BE7B"/>
        <color rgb="FFFCFCFF"/>
        <color rgb="FFF8696B"/>
      </colorScale>
    </cfRule>
  </conditionalFormatting>
  <conditionalFormatting sqref="W11">
    <cfRule type="colorScale" priority="3322">
      <colorScale>
        <cfvo type="min"/>
        <cfvo type="percentile" val="50"/>
        <cfvo type="max"/>
        <color rgb="FF63BE7B"/>
        <color rgb="FFFCFCFF"/>
        <color rgb="FFF8696B"/>
      </colorScale>
    </cfRule>
  </conditionalFormatting>
  <conditionalFormatting sqref="W11">
    <cfRule type="colorScale" priority="3243">
      <colorScale>
        <cfvo type="min"/>
        <cfvo type="percentile" val="50"/>
        <cfvo type="max"/>
        <color rgb="FF63BE7B"/>
        <color rgb="FFFCFCFF"/>
        <color rgb="FFF8696B"/>
      </colorScale>
    </cfRule>
    <cfRule type="colorScale" priority="3244">
      <colorScale>
        <cfvo type="min"/>
        <cfvo type="max"/>
        <color rgb="FF63BE7B"/>
        <color rgb="FFFCFCFF"/>
      </colorScale>
    </cfRule>
    <cfRule type="colorScale" priority="3245">
      <colorScale>
        <cfvo type="min"/>
        <cfvo type="percentile" val="50"/>
        <cfvo type="max"/>
        <color rgb="FF63BE7B"/>
        <color rgb="FFFCFCFF"/>
        <color rgb="FFF8696B"/>
      </colorScale>
    </cfRule>
    <cfRule type="colorScale" priority="3246">
      <colorScale>
        <cfvo type="min"/>
        <cfvo type="percentile" val="50"/>
        <cfvo type="max"/>
        <color rgb="FF63BE7B"/>
        <color rgb="FFFCFCFF"/>
        <color rgb="FFF8696B"/>
      </colorScale>
    </cfRule>
  </conditionalFormatting>
  <conditionalFormatting sqref="K12:L12">
    <cfRule type="colorScale" priority="2971">
      <colorScale>
        <cfvo type="min"/>
        <cfvo type="percentile" val="50"/>
        <cfvo type="max"/>
        <color rgb="FFF8696B"/>
        <color rgb="FFFCFCFF"/>
        <color rgb="FF63BE7B"/>
      </colorScale>
    </cfRule>
    <cfRule type="colorScale" priority="2972">
      <colorScale>
        <cfvo type="min"/>
        <cfvo type="percentile" val="50"/>
        <cfvo type="max"/>
        <color rgb="FFF8696B"/>
        <color rgb="FFFCFCFF"/>
        <color rgb="FF5A8AC6"/>
      </colorScale>
    </cfRule>
    <cfRule type="colorScale" priority="2973">
      <colorScale>
        <cfvo type="min"/>
        <cfvo type="percentile" val="50"/>
        <cfvo type="max"/>
        <color rgb="FFF8696B"/>
        <color rgb="FFFCFCFF"/>
        <color rgb="FF63BE7B"/>
      </colorScale>
    </cfRule>
    <cfRule type="colorScale" priority="2974">
      <colorScale>
        <cfvo type="min"/>
        <cfvo type="percentile" val="50"/>
        <cfvo type="max"/>
        <color rgb="FFF8696B"/>
        <color rgb="FFFCFCFF"/>
        <color rgb="FF63BE7B"/>
      </colorScale>
    </cfRule>
    <cfRule type="colorScale" priority="2975">
      <colorScale>
        <cfvo type="min"/>
        <cfvo type="max"/>
        <color rgb="FFFCFCFF"/>
        <color rgb="FF63BE7B"/>
      </colorScale>
    </cfRule>
    <cfRule type="colorScale" priority="2976">
      <colorScale>
        <cfvo type="min"/>
        <cfvo type="percentile" val="50"/>
        <cfvo type="max"/>
        <color rgb="FFF8696B"/>
        <color rgb="FFFCFCFF"/>
        <color rgb="FF63BE7B"/>
      </colorScale>
    </cfRule>
    <cfRule type="colorScale" priority="2977">
      <colorScale>
        <cfvo type="min"/>
        <cfvo type="percentile" val="50"/>
        <cfvo type="max"/>
        <color rgb="FFF8696B"/>
        <color rgb="FFFCFCFF"/>
        <color rgb="FF63BE7B"/>
      </colorScale>
    </cfRule>
    <cfRule type="colorScale" priority="2978">
      <colorScale>
        <cfvo type="min"/>
        <cfvo type="max"/>
        <color rgb="FFFCFCFF"/>
        <color rgb="FF63BE7B"/>
      </colorScale>
    </cfRule>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R12:S12">
    <cfRule type="colorScale" priority="3008">
      <colorScale>
        <cfvo type="min"/>
        <cfvo type="percentile" val="50"/>
        <cfvo type="max"/>
        <color rgb="FFF8696B"/>
        <color rgb="FFFCFCFF"/>
        <color rgb="FF63BE7B"/>
      </colorScale>
    </cfRule>
    <cfRule type="colorScale" priority="3009">
      <colorScale>
        <cfvo type="min"/>
        <cfvo type="max"/>
        <color rgb="FFFCFCFF"/>
        <color rgb="FF63BE7B"/>
      </colorScale>
    </cfRule>
    <cfRule type="colorScale" priority="3010">
      <colorScale>
        <cfvo type="min"/>
        <cfvo type="max"/>
        <color rgb="FFFFEF9C"/>
        <color rgb="FF63BE7B"/>
      </colorScale>
    </cfRule>
    <cfRule type="colorScale" priority="3011">
      <colorScale>
        <cfvo type="min"/>
        <cfvo type="max"/>
        <color rgb="FFFFEF9C"/>
        <color rgb="FF63BE7B"/>
      </colorScale>
    </cfRule>
    <cfRule type="colorScale" priority="3012">
      <colorScale>
        <cfvo type="min"/>
        <cfvo type="max"/>
        <color rgb="FFFCFCFF"/>
        <color rgb="FF63BE7B"/>
      </colorScale>
    </cfRule>
  </conditionalFormatting>
  <conditionalFormatting sqref="R12:S12">
    <cfRule type="colorScale" priority="3038">
      <colorScale>
        <cfvo type="min"/>
        <cfvo type="percentile" val="50"/>
        <cfvo type="max"/>
        <color rgb="FFF8696B"/>
        <color rgb="FFFCFCFF"/>
        <color rgb="FF63BE7B"/>
      </colorScale>
    </cfRule>
    <cfRule type="colorScale" priority="3039">
      <colorScale>
        <cfvo type="min"/>
        <cfvo type="max"/>
        <color rgb="FFFCFCFF"/>
        <color rgb="FF63BE7B"/>
      </colorScale>
    </cfRule>
  </conditionalFormatting>
  <conditionalFormatting sqref="D12">
    <cfRule type="colorScale" priority="48678">
      <colorScale>
        <cfvo type="min"/>
        <cfvo type="percentile" val="50"/>
        <cfvo type="max"/>
        <color rgb="FFF8696B"/>
        <color rgb="FFFCFCFF"/>
        <color rgb="FF63BE7B"/>
      </colorScale>
    </cfRule>
  </conditionalFormatting>
  <conditionalFormatting sqref="E12">
    <cfRule type="colorScale" priority="48680">
      <colorScale>
        <cfvo type="min"/>
        <cfvo type="max"/>
        <color rgb="FFFCFCFF"/>
        <color rgb="FF63BE7B"/>
      </colorScale>
    </cfRule>
    <cfRule type="colorScale" priority="48681">
      <colorScale>
        <cfvo type="min"/>
        <cfvo type="max"/>
        <color rgb="FFFCFCFF"/>
        <color rgb="FF63BE7B"/>
      </colorScale>
    </cfRule>
    <cfRule type="colorScale" priority="48682">
      <colorScale>
        <cfvo type="min"/>
        <cfvo type="max"/>
        <color rgb="FFFCFCFF"/>
        <color rgb="FF63BE7B"/>
      </colorScale>
    </cfRule>
    <cfRule type="colorScale" priority="48683">
      <colorScale>
        <cfvo type="min"/>
        <cfvo type="percentile" val="50"/>
        <cfvo type="max"/>
        <color rgb="FFF8696B"/>
        <color rgb="FFFCFCFF"/>
        <color rgb="FF63BE7B"/>
      </colorScale>
    </cfRule>
    <cfRule type="colorScale" priority="48684">
      <colorScale>
        <cfvo type="min"/>
        <cfvo type="max"/>
        <color rgb="FFFCFCFF"/>
        <color rgb="FF63BE7B"/>
      </colorScale>
    </cfRule>
  </conditionalFormatting>
  <conditionalFormatting sqref="E12:N12">
    <cfRule type="colorScale" priority="48685">
      <colorScale>
        <cfvo type="min"/>
        <cfvo type="max"/>
        <color rgb="FFFCFCFF"/>
        <color rgb="FF63BE7B"/>
      </colorScale>
    </cfRule>
    <cfRule type="colorScale" priority="48686">
      <colorScale>
        <cfvo type="min"/>
        <cfvo type="max"/>
        <color rgb="FFFCFCFF"/>
        <color rgb="FF63BE7B"/>
      </colorScale>
    </cfRule>
    <cfRule type="colorScale" priority="48687">
      <colorScale>
        <cfvo type="min"/>
        <cfvo type="percentile" val="50"/>
        <cfvo type="max"/>
        <color rgb="FFF8696B"/>
        <color rgb="FFFFEB84"/>
        <color rgb="FF63BE7B"/>
      </colorScale>
    </cfRule>
    <cfRule type="colorScale" priority="48688">
      <colorScale>
        <cfvo type="min"/>
        <cfvo type="max"/>
        <color rgb="FFFFEF9C"/>
        <color rgb="FF63BE7B"/>
      </colorScale>
    </cfRule>
  </conditionalFormatting>
  <conditionalFormatting sqref="F12">
    <cfRule type="colorScale" priority="48689">
      <colorScale>
        <cfvo type="min"/>
        <cfvo type="max"/>
        <color rgb="FFFCFCFF"/>
        <color rgb="FF63BE7B"/>
      </colorScale>
    </cfRule>
    <cfRule type="colorScale" priority="48690">
      <colorScale>
        <cfvo type="min"/>
        <cfvo type="max"/>
        <color rgb="FFFCFCFF"/>
        <color rgb="FF63BE7B"/>
      </colorScale>
    </cfRule>
    <cfRule type="colorScale" priority="48691">
      <colorScale>
        <cfvo type="min"/>
        <cfvo type="max"/>
        <color rgb="FFFCFCFF"/>
        <color rgb="FF63BE7B"/>
      </colorScale>
    </cfRule>
    <cfRule type="colorScale" priority="48692">
      <colorScale>
        <cfvo type="min"/>
        <cfvo type="percentile" val="50"/>
        <cfvo type="max"/>
        <color rgb="FFF8696B"/>
        <color rgb="FFFCFCFF"/>
        <color rgb="FF63BE7B"/>
      </colorScale>
    </cfRule>
    <cfRule type="colorScale" priority="48693">
      <colorScale>
        <cfvo type="min"/>
        <cfvo type="max"/>
        <color rgb="FFFCFCFF"/>
        <color rgb="FF63BE7B"/>
      </colorScale>
    </cfRule>
  </conditionalFormatting>
  <conditionalFormatting sqref="G12">
    <cfRule type="colorScale" priority="48694">
      <colorScale>
        <cfvo type="min"/>
        <cfvo type="percentile" val="50"/>
        <cfvo type="max"/>
        <color rgb="FFF8696B"/>
        <color rgb="FFFCFCFF"/>
        <color rgb="FF63BE7B"/>
      </colorScale>
    </cfRule>
    <cfRule type="colorScale" priority="48695">
      <colorScale>
        <cfvo type="min"/>
        <cfvo type="max"/>
        <color rgb="FFFCFCFF"/>
        <color rgb="FF63BE7B"/>
      </colorScale>
    </cfRule>
    <cfRule type="colorScale" priority="48696">
      <colorScale>
        <cfvo type="min"/>
        <cfvo type="max"/>
        <color rgb="FFFCFCFF"/>
        <color rgb="FF63BE7B"/>
      </colorScale>
    </cfRule>
    <cfRule type="colorScale" priority="48697">
      <colorScale>
        <cfvo type="min"/>
        <cfvo type="max"/>
        <color rgb="FFFCFCFF"/>
        <color rgb="FF63BE7B"/>
      </colorScale>
    </cfRule>
    <cfRule type="colorScale" priority="48698">
      <colorScale>
        <cfvo type="min"/>
        <cfvo type="max"/>
        <color rgb="FFFCFCFF"/>
        <color rgb="FF63BE7B"/>
      </colorScale>
    </cfRule>
  </conditionalFormatting>
  <conditionalFormatting sqref="H12">
    <cfRule type="colorScale" priority="48699">
      <colorScale>
        <cfvo type="min"/>
        <cfvo type="max"/>
        <color rgb="FFFCFCFF"/>
        <color rgb="FF63BE7B"/>
      </colorScale>
    </cfRule>
    <cfRule type="colorScale" priority="48700">
      <colorScale>
        <cfvo type="min"/>
        <cfvo type="max"/>
        <color rgb="FFFCFCFF"/>
        <color rgb="FF63BE7B"/>
      </colorScale>
    </cfRule>
    <cfRule type="colorScale" priority="48701">
      <colorScale>
        <cfvo type="min"/>
        <cfvo type="max"/>
        <color rgb="FFFCFCFF"/>
        <color rgb="FF63BE7B"/>
      </colorScale>
    </cfRule>
    <cfRule type="colorScale" priority="48702">
      <colorScale>
        <cfvo type="min"/>
        <cfvo type="percentile" val="50"/>
        <cfvo type="max"/>
        <color rgb="FFF8696B"/>
        <color rgb="FFFCFCFF"/>
        <color rgb="FF63BE7B"/>
      </colorScale>
    </cfRule>
    <cfRule type="colorScale" priority="48703">
      <colorScale>
        <cfvo type="min"/>
        <cfvo type="max"/>
        <color rgb="FFFCFCFF"/>
        <color rgb="FF63BE7B"/>
      </colorScale>
    </cfRule>
  </conditionalFormatting>
  <conditionalFormatting sqref="I12">
    <cfRule type="colorScale" priority="48704">
      <colorScale>
        <cfvo type="min"/>
        <cfvo type="percentile" val="50"/>
        <cfvo type="max"/>
        <color rgb="FFF8696B"/>
        <color rgb="FFFCFCFF"/>
        <color rgb="FF63BE7B"/>
      </colorScale>
    </cfRule>
    <cfRule type="colorScale" priority="48705">
      <colorScale>
        <cfvo type="min"/>
        <cfvo type="max"/>
        <color rgb="FFFCFCFF"/>
        <color rgb="FF63BE7B"/>
      </colorScale>
    </cfRule>
    <cfRule type="colorScale" priority="48706">
      <colorScale>
        <cfvo type="min"/>
        <cfvo type="max"/>
        <color rgb="FFFCFCFF"/>
        <color rgb="FF63BE7B"/>
      </colorScale>
    </cfRule>
    <cfRule type="colorScale" priority="48707">
      <colorScale>
        <cfvo type="min"/>
        <cfvo type="max"/>
        <color rgb="FFFCFCFF"/>
        <color rgb="FF63BE7B"/>
      </colorScale>
    </cfRule>
    <cfRule type="colorScale" priority="48708">
      <colorScale>
        <cfvo type="min"/>
        <cfvo type="max"/>
        <color rgb="FFFCFCFF"/>
        <color rgb="FF63BE7B"/>
      </colorScale>
    </cfRule>
  </conditionalFormatting>
  <conditionalFormatting sqref="K12">
    <cfRule type="colorScale" priority="48709">
      <colorScale>
        <cfvo type="min"/>
        <cfvo type="percentile" val="50"/>
        <cfvo type="max"/>
        <color rgb="FFF8696B"/>
        <color rgb="FFFCFCFF"/>
        <color rgb="FF63BE7B"/>
      </colorScale>
    </cfRule>
  </conditionalFormatting>
  <conditionalFormatting sqref="L12">
    <cfRule type="colorScale" priority="48710">
      <colorScale>
        <cfvo type="min"/>
        <cfvo type="percentile" val="50"/>
        <cfvo type="max"/>
        <color rgb="FFF8696B"/>
        <color rgb="FFFCFCFF"/>
        <color rgb="FF63BE7B"/>
      </colorScale>
    </cfRule>
  </conditionalFormatting>
  <conditionalFormatting sqref="O12">
    <cfRule type="colorScale" priority="48712">
      <colorScale>
        <cfvo type="min"/>
        <cfvo type="percentile" val="50"/>
        <cfvo type="max"/>
        <color rgb="FF63BE7B"/>
        <color rgb="FFFCFCFF"/>
        <color rgb="FFF8696B"/>
      </colorScale>
    </cfRule>
    <cfRule type="colorScale" priority="48713">
      <colorScale>
        <cfvo type="min"/>
        <cfvo type="percentile" val="50"/>
        <cfvo type="max"/>
        <color rgb="FF63BE7B"/>
        <color rgb="FFFCFCFF"/>
        <color rgb="FFF8696B"/>
      </colorScale>
    </cfRule>
    <cfRule type="colorScale" priority="48714">
      <colorScale>
        <cfvo type="min"/>
        <cfvo type="percentile" val="50"/>
        <cfvo type="max"/>
        <color rgb="FF63BE7B"/>
        <color rgb="FFFCFCFF"/>
        <color rgb="FFF8696B"/>
      </colorScale>
    </cfRule>
    <cfRule type="colorScale" priority="48715">
      <colorScale>
        <cfvo type="min"/>
        <cfvo type="percentile" val="50"/>
        <cfvo type="max"/>
        <color rgb="FF63BE7B"/>
        <color rgb="FFFCFCFF"/>
        <color rgb="FFF8696B"/>
      </colorScale>
    </cfRule>
  </conditionalFormatting>
  <conditionalFormatting sqref="P12">
    <cfRule type="colorScale" priority="48716">
      <colorScale>
        <cfvo type="min"/>
        <cfvo type="percentile" val="50"/>
        <cfvo type="max"/>
        <color rgb="FF63BE7B"/>
        <color rgb="FFFCFCFF"/>
        <color rgb="FFF8696B"/>
      </colorScale>
    </cfRule>
    <cfRule type="colorScale" priority="48717">
      <colorScale>
        <cfvo type="min"/>
        <cfvo type="percentile" val="50"/>
        <cfvo type="max"/>
        <color rgb="FF63BE7B"/>
        <color rgb="FFFCFCFF"/>
        <color rgb="FFF8696B"/>
      </colorScale>
    </cfRule>
    <cfRule type="colorScale" priority="48718">
      <colorScale>
        <cfvo type="min"/>
        <cfvo type="max"/>
        <color rgb="FFFCFCFF"/>
        <color rgb="FFF8696B"/>
      </colorScale>
    </cfRule>
  </conditionalFormatting>
  <conditionalFormatting sqref="Q12">
    <cfRule type="colorScale" priority="48719">
      <colorScale>
        <cfvo type="min"/>
        <cfvo type="percentile" val="50"/>
        <cfvo type="max"/>
        <color rgb="FFF8696B"/>
        <color rgb="FFFCFCFF"/>
        <color rgb="FF63BE7B"/>
      </colorScale>
    </cfRule>
    <cfRule type="colorScale" priority="48720">
      <colorScale>
        <cfvo type="min"/>
        <cfvo type="max"/>
        <color rgb="FFFFEF9C"/>
        <color rgb="FF63BE7B"/>
      </colorScale>
    </cfRule>
    <cfRule type="colorScale" priority="48721">
      <colorScale>
        <cfvo type="min"/>
        <cfvo type="max"/>
        <color rgb="FFFFEF9C"/>
        <color rgb="FF63BE7B"/>
      </colorScale>
    </cfRule>
    <cfRule type="colorScale" priority="48722">
      <colorScale>
        <cfvo type="min"/>
        <cfvo type="max"/>
        <color rgb="FFFFEF9C"/>
        <color rgb="FF63BE7B"/>
      </colorScale>
    </cfRule>
    <cfRule type="colorScale" priority="48723">
      <colorScale>
        <cfvo type="min"/>
        <cfvo type="max"/>
        <color rgb="FFFCFCFF"/>
        <color rgb="FF63BE7B"/>
      </colorScale>
    </cfRule>
    <cfRule type="colorScale" priority="48724">
      <colorScale>
        <cfvo type="min"/>
        <cfvo type="max"/>
        <color rgb="FFFCFCFF"/>
        <color rgb="FF63BE7B"/>
      </colorScale>
    </cfRule>
    <cfRule type="colorScale" priority="48725">
      <colorScale>
        <cfvo type="min"/>
        <cfvo type="percentile" val="50"/>
        <cfvo type="max"/>
        <color rgb="FFF8696B"/>
        <color rgb="FFFCFCFF"/>
        <color rgb="FF63BE7B"/>
      </colorScale>
    </cfRule>
  </conditionalFormatting>
  <conditionalFormatting sqref="Q12:U12 W12">
    <cfRule type="colorScale" priority="48726">
      <colorScale>
        <cfvo type="min"/>
        <cfvo type="max"/>
        <color rgb="FFFFEF9C"/>
        <color rgb="FF63BE7B"/>
      </colorScale>
    </cfRule>
  </conditionalFormatting>
  <conditionalFormatting sqref="T12">
    <cfRule type="colorScale" priority="48728">
      <colorScale>
        <cfvo type="min"/>
        <cfvo type="percentile" val="50"/>
        <cfvo type="max"/>
        <color rgb="FFF8696B"/>
        <color rgb="FFFCFCFF"/>
        <color rgb="FF63BE7B"/>
      </colorScale>
    </cfRule>
    <cfRule type="colorScale" priority="48729">
      <colorScale>
        <cfvo type="min"/>
        <cfvo type="max"/>
        <color rgb="FFFCFCFF"/>
        <color rgb="FF63BE7B"/>
      </colorScale>
    </cfRule>
    <cfRule type="colorScale" priority="48730">
      <colorScale>
        <cfvo type="min"/>
        <cfvo type="max"/>
        <color rgb="FFFFEF9C"/>
        <color rgb="FF63BE7B"/>
      </colorScale>
    </cfRule>
    <cfRule type="colorScale" priority="48731">
      <colorScale>
        <cfvo type="min"/>
        <cfvo type="max"/>
        <color rgb="FFFFEF9C"/>
        <color rgb="FF63BE7B"/>
      </colorScale>
    </cfRule>
    <cfRule type="colorScale" priority="48732">
      <colorScale>
        <cfvo type="min"/>
        <cfvo type="max"/>
        <color rgb="FFFCFCFF"/>
        <color rgb="FF63BE7B"/>
      </colorScale>
    </cfRule>
    <cfRule type="colorScale" priority="48733">
      <colorScale>
        <cfvo type="min"/>
        <cfvo type="max"/>
        <color rgb="FFFCFCFF"/>
        <color rgb="FF63BE7B"/>
      </colorScale>
    </cfRule>
  </conditionalFormatting>
  <conditionalFormatting sqref="U12">
    <cfRule type="colorScale" priority="48734">
      <colorScale>
        <cfvo type="min"/>
        <cfvo type="percentile" val="50"/>
        <cfvo type="max"/>
        <color rgb="FFF8696B"/>
        <color rgb="FFFCFCFF"/>
        <color rgb="FF63BE7B"/>
      </colorScale>
    </cfRule>
    <cfRule type="colorScale" priority="48735">
      <colorScale>
        <cfvo type="min"/>
        <cfvo type="max"/>
        <color rgb="FFFCFCFF"/>
        <color rgb="FF63BE7B"/>
      </colorScale>
    </cfRule>
  </conditionalFormatting>
  <conditionalFormatting sqref="V12">
    <cfRule type="colorScale" priority="48736">
      <colorScale>
        <cfvo type="min"/>
        <cfvo type="max"/>
        <color rgb="FFFFEF9C"/>
        <color rgb="FF63BE7B"/>
      </colorScale>
    </cfRule>
    <cfRule type="colorScale" priority="48737">
      <colorScale>
        <cfvo type="min"/>
        <cfvo type="max"/>
        <color rgb="FFFFEF9C"/>
        <color rgb="FF63BE7B"/>
      </colorScale>
    </cfRule>
    <cfRule type="colorScale" priority="48738">
      <colorScale>
        <cfvo type="min"/>
        <cfvo type="max"/>
        <color rgb="FFFFEF9C"/>
        <color rgb="FF63BE7B"/>
      </colorScale>
    </cfRule>
  </conditionalFormatting>
  <conditionalFormatting sqref="V12">
    <cfRule type="colorScale" priority="48739">
      <colorScale>
        <cfvo type="min"/>
        <cfvo type="max"/>
        <color rgb="FFFFEF9C"/>
        <color rgb="FF63BE7B"/>
      </colorScale>
    </cfRule>
    <cfRule type="colorScale" priority="48740">
      <colorScale>
        <cfvo type="min"/>
        <cfvo type="percentile" val="50"/>
        <cfvo type="max"/>
        <color rgb="FFF8696B"/>
        <color rgb="FFFFEB84"/>
        <color rgb="FF63BE7B"/>
      </colorScale>
    </cfRule>
  </conditionalFormatting>
  <conditionalFormatting sqref="W12">
    <cfRule type="colorScale" priority="48741">
      <colorScale>
        <cfvo type="min"/>
        <cfvo type="percentile" val="50"/>
        <cfvo type="max"/>
        <color rgb="FF63BE7B"/>
        <color rgb="FFFCFCFF"/>
        <color rgb="FFF8696B"/>
      </colorScale>
    </cfRule>
    <cfRule type="colorScale" priority="48742">
      <colorScale>
        <cfvo type="min"/>
        <cfvo type="max"/>
        <color rgb="FF63BE7B"/>
        <color rgb="FFFCFCFF"/>
      </colorScale>
    </cfRule>
    <cfRule type="colorScale" priority="48743">
      <colorScale>
        <cfvo type="min"/>
        <cfvo type="percentile" val="50"/>
        <cfvo type="max"/>
        <color rgb="FF63BE7B"/>
        <color rgb="FFFCFCFF"/>
        <color rgb="FFF8696B"/>
      </colorScale>
    </cfRule>
  </conditionalFormatting>
  <conditionalFormatting sqref="W12 U12">
    <cfRule type="colorScale" priority="48744">
      <colorScale>
        <cfvo type="min"/>
        <cfvo type="max"/>
        <color rgb="FFFFEF9C"/>
        <color rgb="FF63BE7B"/>
      </colorScale>
    </cfRule>
    <cfRule type="colorScale" priority="48745">
      <colorScale>
        <cfvo type="min"/>
        <cfvo type="max"/>
        <color rgb="FFFFEF9C"/>
        <color rgb="FF63BE7B"/>
      </colorScale>
    </cfRule>
    <cfRule type="colorScale" priority="48746">
      <colorScale>
        <cfvo type="min"/>
        <cfvo type="max"/>
        <color rgb="FFFFEF9C"/>
        <color rgb="FF63BE7B"/>
      </colorScale>
    </cfRule>
  </conditionalFormatting>
  <conditionalFormatting sqref="E12">
    <cfRule type="colorScale" priority="48761">
      <colorScale>
        <cfvo type="min"/>
        <cfvo type="percentile" val="50"/>
        <cfvo type="max"/>
        <color rgb="FFF8696B"/>
        <color rgb="FFFCFCFF"/>
        <color rgb="FF63BE7B"/>
      </colorScale>
    </cfRule>
  </conditionalFormatting>
  <conditionalFormatting sqref="F12">
    <cfRule type="colorScale" priority="48762">
      <colorScale>
        <cfvo type="min"/>
        <cfvo type="percentile" val="50"/>
        <cfvo type="max"/>
        <color rgb="FFF8696B"/>
        <color rgb="FFFCFCFF"/>
        <color rgb="FF63BE7B"/>
      </colorScale>
    </cfRule>
  </conditionalFormatting>
  <conditionalFormatting sqref="G12">
    <cfRule type="colorScale" priority="48763">
      <colorScale>
        <cfvo type="min"/>
        <cfvo type="max"/>
        <color rgb="FFFCFCFF"/>
        <color rgb="FF63BE7B"/>
      </colorScale>
    </cfRule>
    <cfRule type="colorScale" priority="48764">
      <colorScale>
        <cfvo type="min"/>
        <cfvo type="percentile" val="50"/>
        <cfvo type="max"/>
        <color rgb="FFF8696B"/>
        <color rgb="FFFCFCFF"/>
        <color rgb="FF63BE7B"/>
      </colorScale>
    </cfRule>
  </conditionalFormatting>
  <conditionalFormatting sqref="H12">
    <cfRule type="colorScale" priority="48765">
      <colorScale>
        <cfvo type="min"/>
        <cfvo type="percentile" val="50"/>
        <cfvo type="max"/>
        <color rgb="FFF8696B"/>
        <color rgb="FFFCFCFF"/>
        <color rgb="FF63BE7B"/>
      </colorScale>
    </cfRule>
  </conditionalFormatting>
  <conditionalFormatting sqref="I12">
    <cfRule type="colorScale" priority="48766">
      <colorScale>
        <cfvo type="min"/>
        <cfvo type="percentile" val="50"/>
        <cfvo type="max"/>
        <color rgb="FFF8696B"/>
        <color rgb="FFFCFCFF"/>
        <color rgb="FF63BE7B"/>
      </colorScale>
    </cfRule>
  </conditionalFormatting>
  <conditionalFormatting sqref="O12">
    <cfRule type="colorScale" priority="48767">
      <colorScale>
        <cfvo type="min"/>
        <cfvo type="percentile" val="50"/>
        <cfvo type="max"/>
        <color rgb="FF63BE7B"/>
        <color rgb="FFFCFCFF"/>
        <color rgb="FFF8696B"/>
      </colorScale>
    </cfRule>
  </conditionalFormatting>
  <conditionalFormatting sqref="P12">
    <cfRule type="colorScale" priority="48768">
      <colorScale>
        <cfvo type="min"/>
        <cfvo type="percentile" val="50"/>
        <cfvo type="max"/>
        <color rgb="FF63BE7B"/>
        <color rgb="FFFCFCFF"/>
        <color rgb="FFF8696B"/>
      </colorScale>
    </cfRule>
  </conditionalFormatting>
  <conditionalFormatting sqref="Q12">
    <cfRule type="colorScale" priority="48769">
      <colorScale>
        <cfvo type="min"/>
        <cfvo type="percentile" val="50"/>
        <cfvo type="max"/>
        <color rgb="FFF8696B"/>
        <color rgb="FFFCFCFF"/>
        <color rgb="FF63BE7B"/>
      </colorScale>
    </cfRule>
  </conditionalFormatting>
  <conditionalFormatting sqref="R12">
    <cfRule type="colorScale" priority="48770">
      <colorScale>
        <cfvo type="min"/>
        <cfvo type="max"/>
        <color rgb="FFFCFCFF"/>
        <color rgb="FF63BE7B"/>
      </colorScale>
    </cfRule>
  </conditionalFormatting>
  <conditionalFormatting sqref="S12">
    <cfRule type="colorScale" priority="48771">
      <colorScale>
        <cfvo type="min"/>
        <cfvo type="max"/>
        <color rgb="FFFCFCFF"/>
        <color rgb="FF63BE7B"/>
      </colorScale>
    </cfRule>
  </conditionalFormatting>
  <conditionalFormatting sqref="T12">
    <cfRule type="colorScale" priority="48772">
      <colorScale>
        <cfvo type="min"/>
        <cfvo type="max"/>
        <color rgb="FFFCFCFF"/>
        <color rgb="FF63BE7B"/>
      </colorScale>
    </cfRule>
    <cfRule type="colorScale" priority="48773">
      <colorScale>
        <cfvo type="min"/>
        <cfvo type="percentile" val="50"/>
        <cfvo type="max"/>
        <color rgb="FFF8696B"/>
        <color rgb="FFFCFCFF"/>
        <color rgb="FF63BE7B"/>
      </colorScale>
    </cfRule>
  </conditionalFormatting>
  <conditionalFormatting sqref="U12">
    <cfRule type="colorScale" priority="48774">
      <colorScale>
        <cfvo type="min"/>
        <cfvo type="max"/>
        <color rgb="FFFCFCFF"/>
        <color rgb="FF63BE7B"/>
      </colorScale>
    </cfRule>
    <cfRule type="colorScale" priority="48775">
      <colorScale>
        <cfvo type="min"/>
        <cfvo type="percentile" val="50"/>
        <cfvo type="max"/>
        <color rgb="FFF8696B"/>
        <color rgb="FFFCFCFF"/>
        <color rgb="FF63BE7B"/>
      </colorScale>
    </cfRule>
  </conditionalFormatting>
  <conditionalFormatting sqref="V12">
    <cfRule type="colorScale" priority="48776">
      <colorScale>
        <cfvo type="min"/>
        <cfvo type="max"/>
        <color rgb="FFFFEF9C"/>
        <color rgb="FF63BE7B"/>
      </colorScale>
    </cfRule>
    <cfRule type="colorScale" priority="48777">
      <colorScale>
        <cfvo type="min"/>
        <cfvo type="percentile" val="50"/>
        <cfvo type="max"/>
        <color rgb="FF63BE7B"/>
        <color rgb="FFFCFCFF"/>
        <color rgb="FFF8696B"/>
      </colorScale>
    </cfRule>
    <cfRule type="colorScale" priority="48778">
      <colorScale>
        <cfvo type="min"/>
        <cfvo type="percentile" val="50"/>
        <cfvo type="max"/>
        <color rgb="FF63BE7B"/>
        <color rgb="FFFCFCFF"/>
        <color rgb="FFF8696B"/>
      </colorScale>
    </cfRule>
    <cfRule type="colorScale" priority="48779">
      <colorScale>
        <cfvo type="min"/>
        <cfvo type="max"/>
        <color rgb="FF63BE7B"/>
        <color rgb="FFFCFCFF"/>
      </colorScale>
    </cfRule>
    <cfRule type="colorScale" priority="48780">
      <colorScale>
        <cfvo type="min"/>
        <cfvo type="percentile" val="50"/>
        <cfvo type="max"/>
        <color rgb="FF63BE7B"/>
        <color rgb="FFFCFCFF"/>
        <color rgb="FFF8696B"/>
      </colorScale>
    </cfRule>
    <cfRule type="colorScale" priority="48781">
      <colorScale>
        <cfvo type="min"/>
        <cfvo type="max"/>
        <color rgb="FFFFEF9C"/>
        <color rgb="FF63BE7B"/>
      </colorScale>
    </cfRule>
    <cfRule type="colorScale" priority="48782">
      <colorScale>
        <cfvo type="min"/>
        <cfvo type="max"/>
        <color rgb="FFFFEF9C"/>
        <color rgb="FF63BE7B"/>
      </colorScale>
    </cfRule>
    <cfRule type="colorScale" priority="48783">
      <colorScale>
        <cfvo type="min"/>
        <cfvo type="max"/>
        <color rgb="FFFFEF9C"/>
        <color rgb="FF63BE7B"/>
      </colorScale>
    </cfRule>
  </conditionalFormatting>
  <conditionalFormatting sqref="W12">
    <cfRule type="colorScale" priority="48784">
      <colorScale>
        <cfvo type="min"/>
        <cfvo type="percentile" val="50"/>
        <cfvo type="max"/>
        <color rgb="FF63BE7B"/>
        <color rgb="FFFCFCFF"/>
        <color rgb="FFF8696B"/>
      </colorScale>
    </cfRule>
  </conditionalFormatting>
  <conditionalFormatting sqref="E12">
    <cfRule type="colorScale" priority="48792">
      <colorScale>
        <cfvo type="min"/>
        <cfvo type="max"/>
        <color rgb="FFFCFCFF"/>
        <color rgb="FF63BE7B"/>
      </colorScale>
    </cfRule>
  </conditionalFormatting>
  <conditionalFormatting sqref="F12">
    <cfRule type="colorScale" priority="48793">
      <colorScale>
        <cfvo type="min"/>
        <cfvo type="max"/>
        <color rgb="FFFCFCFF"/>
        <color rgb="FF63BE7B"/>
      </colorScale>
    </cfRule>
  </conditionalFormatting>
  <conditionalFormatting sqref="G12">
    <cfRule type="colorScale" priority="48794">
      <colorScale>
        <cfvo type="min"/>
        <cfvo type="max"/>
        <color rgb="FFFCFCFF"/>
        <color rgb="FF63BE7B"/>
      </colorScale>
    </cfRule>
  </conditionalFormatting>
  <conditionalFormatting sqref="H12">
    <cfRule type="colorScale" priority="48795">
      <colorScale>
        <cfvo type="min"/>
        <cfvo type="percentile" val="50"/>
        <cfvo type="max"/>
        <color rgb="FFF8696B"/>
        <color rgb="FFFCFCFF"/>
        <color rgb="FF63BE7B"/>
      </colorScale>
    </cfRule>
    <cfRule type="colorScale" priority="48796">
      <colorScale>
        <cfvo type="min"/>
        <cfvo type="max"/>
        <color rgb="FFFCFCFF"/>
        <color rgb="FF63BE7B"/>
      </colorScale>
    </cfRule>
  </conditionalFormatting>
  <conditionalFormatting sqref="R12">
    <cfRule type="colorScale" priority="48803">
      <colorScale>
        <cfvo type="min"/>
        <cfvo type="max"/>
        <color rgb="FFFCFCFF"/>
        <color rgb="FF63BE7B"/>
      </colorScale>
    </cfRule>
    <cfRule type="colorScale" priority="48804">
      <colorScale>
        <cfvo type="min"/>
        <cfvo type="percentile" val="50"/>
        <cfvo type="max"/>
        <color rgb="FFF8696B"/>
        <color rgb="FFFCFCFF"/>
        <color rgb="FF63BE7B"/>
      </colorScale>
    </cfRule>
  </conditionalFormatting>
  <conditionalFormatting sqref="S12">
    <cfRule type="colorScale" priority="48805">
      <colorScale>
        <cfvo type="min"/>
        <cfvo type="percentile" val="50"/>
        <cfvo type="max"/>
        <color rgb="FFF8696B"/>
        <color rgb="FFFCFCFF"/>
        <color rgb="FF63BE7B"/>
      </colorScale>
    </cfRule>
    <cfRule type="colorScale" priority="48806">
      <colorScale>
        <cfvo type="min"/>
        <cfvo type="max"/>
        <color rgb="FFFCFCFF"/>
        <color rgb="FF63BE7B"/>
      </colorScale>
    </cfRule>
  </conditionalFormatting>
  <conditionalFormatting sqref="T12">
    <cfRule type="colorScale" priority="48807">
      <colorScale>
        <cfvo type="min"/>
        <cfvo type="percentile" val="50"/>
        <cfvo type="max"/>
        <color rgb="FFF8696B"/>
        <color rgb="FFFCFCFF"/>
        <color rgb="FF63BE7B"/>
      </colorScale>
    </cfRule>
    <cfRule type="colorScale" priority="48808">
      <colorScale>
        <cfvo type="min"/>
        <cfvo type="max"/>
        <color rgb="FFFCFCFF"/>
        <color rgb="FF63BE7B"/>
      </colorScale>
    </cfRule>
  </conditionalFormatting>
  <conditionalFormatting sqref="U12">
    <cfRule type="colorScale" priority="48809">
      <colorScale>
        <cfvo type="min"/>
        <cfvo type="percentile" val="50"/>
        <cfvo type="max"/>
        <color rgb="FFF8696B"/>
        <color rgb="FFFCFCFF"/>
        <color rgb="FF63BE7B"/>
      </colorScale>
    </cfRule>
  </conditionalFormatting>
  <conditionalFormatting sqref="V12">
    <cfRule type="colorScale" priority="48810">
      <colorScale>
        <cfvo type="min"/>
        <cfvo type="percentile" val="50"/>
        <cfvo type="max"/>
        <color rgb="FF63BE7B"/>
        <color rgb="FFFCFCFF"/>
        <color rgb="FFF8696B"/>
      </colorScale>
    </cfRule>
  </conditionalFormatting>
  <conditionalFormatting sqref="S12">
    <cfRule type="colorScale" priority="48815">
      <colorScale>
        <cfvo type="min"/>
        <cfvo type="percentile" val="50"/>
        <cfvo type="max"/>
        <color rgb="FFF8696B"/>
        <color rgb="FFFCFCFF"/>
        <color rgb="FF63BE7B"/>
      </colorScale>
    </cfRule>
  </conditionalFormatting>
  <conditionalFormatting sqref="T12">
    <cfRule type="colorScale" priority="48821">
      <colorScale>
        <cfvo type="min"/>
        <cfvo type="percentile" val="50"/>
        <cfvo type="max"/>
        <color rgb="FFF8696B"/>
        <color rgb="FFFCFCFF"/>
        <color rgb="FF63BE7B"/>
      </colorScale>
    </cfRule>
  </conditionalFormatting>
  <conditionalFormatting sqref="F12">
    <cfRule type="colorScale" priority="48828">
      <colorScale>
        <cfvo type="min"/>
        <cfvo type="percentile" val="50"/>
        <cfvo type="max"/>
        <color rgb="FFF8696B"/>
        <color rgb="FFFCFCFF"/>
        <color rgb="FF63BE7B"/>
      </colorScale>
    </cfRule>
    <cfRule type="colorScale" priority="48829">
      <colorScale>
        <cfvo type="min"/>
        <cfvo type="max"/>
        <color rgb="FFFCFCFF"/>
        <color rgb="FF63BE7B"/>
      </colorScale>
    </cfRule>
  </conditionalFormatting>
  <conditionalFormatting sqref="G12">
    <cfRule type="colorScale" priority="48830">
      <colorScale>
        <cfvo type="min"/>
        <cfvo type="percentile" val="50"/>
        <cfvo type="max"/>
        <color rgb="FFF8696B"/>
        <color rgb="FFFCFCFF"/>
        <color rgb="FF63BE7B"/>
      </colorScale>
    </cfRule>
    <cfRule type="colorScale" priority="48831">
      <colorScale>
        <cfvo type="min"/>
        <cfvo type="max"/>
        <color rgb="FFFCFCFF"/>
        <color rgb="FF63BE7B"/>
      </colorScale>
    </cfRule>
  </conditionalFormatting>
  <conditionalFormatting sqref="R12">
    <cfRule type="colorScale" priority="48839">
      <colorScale>
        <cfvo type="min"/>
        <cfvo type="percentile" val="50"/>
        <cfvo type="max"/>
        <color rgb="FFF8696B"/>
        <color rgb="FFFCFCFF"/>
        <color rgb="FF63BE7B"/>
      </colorScale>
    </cfRule>
    <cfRule type="colorScale" priority="48840">
      <colorScale>
        <cfvo type="min"/>
        <cfvo type="max"/>
        <color rgb="FFFCFCFF"/>
        <color rgb="FF63BE7B"/>
      </colorScale>
    </cfRule>
  </conditionalFormatting>
  <conditionalFormatting sqref="H12">
    <cfRule type="colorScale" priority="48862">
      <colorScale>
        <cfvo type="min"/>
        <cfvo type="max"/>
        <color rgb="FFFCFCFF"/>
        <color rgb="FF63BE7B"/>
      </colorScale>
    </cfRule>
  </conditionalFormatting>
  <conditionalFormatting sqref="I12">
    <cfRule type="colorScale" priority="48863">
      <colorScale>
        <cfvo type="min"/>
        <cfvo type="max"/>
        <color rgb="FFFCFCFF"/>
        <color rgb="FF63BE7B"/>
      </colorScale>
    </cfRule>
  </conditionalFormatting>
  <conditionalFormatting sqref="K12">
    <cfRule type="colorScale" priority="48864">
      <colorScale>
        <cfvo type="min"/>
        <cfvo type="max"/>
        <color rgb="FFFCFCFF"/>
        <color rgb="FF63BE7B"/>
      </colorScale>
    </cfRule>
  </conditionalFormatting>
  <conditionalFormatting sqref="L12">
    <cfRule type="colorScale" priority="48865">
      <colorScale>
        <cfvo type="min"/>
        <cfvo type="max"/>
        <color rgb="FFFCFCFF"/>
        <color rgb="FF63BE7B"/>
      </colorScale>
    </cfRule>
  </conditionalFormatting>
  <conditionalFormatting sqref="D2:D7 D9:D12 D14">
    <cfRule type="colorScale" priority="739">
      <colorScale>
        <cfvo type="min"/>
        <cfvo type="percentile" val="50"/>
        <cfvo type="max"/>
        <color rgb="FFF8696B"/>
        <color rgb="FFFCFCFF"/>
        <color rgb="FF63BE7B"/>
      </colorScale>
    </cfRule>
  </conditionalFormatting>
  <conditionalFormatting sqref="G2:G7 G9:G12 G14">
    <cfRule type="colorScale" priority="736">
      <colorScale>
        <cfvo type="min"/>
        <cfvo type="max"/>
        <color rgb="FFFCFCFF"/>
        <color rgb="FF63BE7B"/>
      </colorScale>
    </cfRule>
  </conditionalFormatting>
  <conditionalFormatting sqref="P2:P7 P9:P12 P14">
    <cfRule type="colorScale" priority="727">
      <colorScale>
        <cfvo type="min"/>
        <cfvo type="percentile" val="50"/>
        <cfvo type="max"/>
        <color rgb="FF63BE7B"/>
        <color rgb="FFFCFCFF"/>
        <color rgb="FFF8696B"/>
      </colorScale>
    </cfRule>
  </conditionalFormatting>
  <conditionalFormatting sqref="Q2:Q7 Q9:Q12 Q14">
    <cfRule type="colorScale" priority="726">
      <colorScale>
        <cfvo type="min"/>
        <cfvo type="percentile" val="50"/>
        <cfvo type="max"/>
        <color rgb="FFF8696B"/>
        <color rgb="FFFCFCFF"/>
        <color rgb="FF63BE7B"/>
      </colorScale>
    </cfRule>
  </conditionalFormatting>
  <conditionalFormatting sqref="R2:R7 R9:R12 R14">
    <cfRule type="colorScale" priority="725">
      <colorScale>
        <cfvo type="min"/>
        <cfvo type="max"/>
        <color rgb="FFFCFCFF"/>
        <color rgb="FF63BE7B"/>
      </colorScale>
    </cfRule>
  </conditionalFormatting>
  <conditionalFormatting sqref="S2:S7 S9:S12 S14">
    <cfRule type="colorScale" priority="724">
      <colorScale>
        <cfvo type="min"/>
        <cfvo type="max"/>
        <color rgb="FFFCFCFF"/>
        <color rgb="FF63BE7B"/>
      </colorScale>
    </cfRule>
  </conditionalFormatting>
  <conditionalFormatting sqref="T2:T7 T9:T12 T14">
    <cfRule type="colorScale" priority="723">
      <colorScale>
        <cfvo type="min"/>
        <cfvo type="max"/>
        <color rgb="FFFCFCFF"/>
        <color rgb="FF63BE7B"/>
      </colorScale>
    </cfRule>
  </conditionalFormatting>
  <conditionalFormatting sqref="V2:V7 V9:V12 V14">
    <cfRule type="colorScale" priority="720">
      <colorScale>
        <cfvo type="min"/>
        <cfvo type="percentile" val="50"/>
        <cfvo type="max"/>
        <color rgb="FF63BE7B"/>
        <color rgb="FFFCFCFF"/>
        <color rgb="FFF8696B"/>
      </colorScale>
    </cfRule>
  </conditionalFormatting>
  <conditionalFormatting sqref="W2:W7 W9:W12 W14">
    <cfRule type="colorScale" priority="719">
      <colorScale>
        <cfvo type="min"/>
        <cfvo type="percentile" val="50"/>
        <cfvo type="max"/>
        <color rgb="FF63BE7B"/>
        <color rgb="FFFCFCFF"/>
        <color rgb="FFF8696B"/>
      </colorScale>
    </cfRule>
  </conditionalFormatting>
  <conditionalFormatting sqref="D14">
    <cfRule type="colorScale" priority="1090">
      <colorScale>
        <cfvo type="min"/>
        <cfvo type="percentile" val="50"/>
        <cfvo type="max"/>
        <color rgb="FFF8696B"/>
        <color rgb="FFFCFCFF"/>
        <color rgb="FF63BE7B"/>
      </colorScale>
    </cfRule>
  </conditionalFormatting>
  <conditionalFormatting sqref="E14">
    <cfRule type="colorScale" priority="1091">
      <colorScale>
        <cfvo type="min"/>
        <cfvo type="max"/>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onditionalFormatting>
  <conditionalFormatting sqref="F14">
    <cfRule type="colorScale" priority="1082">
      <colorScale>
        <cfvo type="min"/>
        <cfvo type="max"/>
        <color rgb="FFFCFCFF"/>
        <color rgb="FF63BE7B"/>
      </colorScale>
    </cfRule>
    <cfRule type="colorScale" priority="1083">
      <colorScale>
        <cfvo type="min"/>
        <cfvo type="max"/>
        <color rgb="FFFCFCFF"/>
        <color rgb="FF63BE7B"/>
      </colorScale>
    </cfRule>
    <cfRule type="colorScale" priority="1084">
      <colorScale>
        <cfvo type="min"/>
        <cfvo type="max"/>
        <color rgb="FFFCFCFF"/>
        <color rgb="FF63BE7B"/>
      </colorScale>
    </cfRule>
  </conditionalFormatting>
  <conditionalFormatting sqref="G14">
    <cfRule type="colorScale" priority="1094">
      <colorScale>
        <cfvo type="min"/>
        <cfvo type="max"/>
        <color rgb="FFFCFCFF"/>
        <color rgb="FF63BE7B"/>
      </colorScale>
    </cfRule>
    <cfRule type="colorScale" priority="1095">
      <colorScale>
        <cfvo type="min"/>
        <cfvo type="max"/>
        <color rgb="FFFCFCFF"/>
        <color rgb="FF63BE7B"/>
      </colorScale>
    </cfRule>
    <cfRule type="colorScale" priority="1096">
      <colorScale>
        <cfvo type="min"/>
        <cfvo type="max"/>
        <color rgb="FFFCFCFF"/>
        <color rgb="FF63BE7B"/>
      </colorScale>
    </cfRule>
  </conditionalFormatting>
  <conditionalFormatting sqref="H14">
    <cfRule type="colorScale" priority="1089">
      <colorScale>
        <cfvo type="min"/>
        <cfvo type="percentile" val="50"/>
        <cfvo type="max"/>
        <color rgb="FFF8696B"/>
        <color rgb="FFFCFCFF"/>
        <color rgb="FF5A8AC6"/>
      </colorScale>
    </cfRule>
  </conditionalFormatting>
  <conditionalFormatting sqref="H14">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fRule type="colorScale" priority="1101">
      <colorScale>
        <cfvo type="min"/>
        <cfvo type="percentile" val="50"/>
        <cfvo type="max"/>
        <color rgb="FFF8696B"/>
        <color rgb="FFFCFCFF"/>
        <color rgb="FF63BE7B"/>
      </colorScale>
    </cfRule>
  </conditionalFormatting>
  <conditionalFormatting sqref="I14">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CFCFF"/>
        <color rgb="FF63BE7B"/>
      </colorScale>
    </cfRule>
    <cfRule type="colorScale" priority="1108">
      <colorScale>
        <cfvo type="min"/>
        <cfvo type="percentile" val="50"/>
        <cfvo type="max"/>
        <color rgb="FFF8696B"/>
        <color rgb="FFFCFCFF"/>
        <color rgb="FF5A8AC6"/>
      </colorScale>
    </cfRule>
    <cfRule type="colorScale" priority="1109">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onditionalFormatting>
  <conditionalFormatting sqref="K14:L14">
    <cfRule type="colorScale" priority="1102">
      <colorScale>
        <cfvo type="min"/>
        <cfvo type="max"/>
        <color rgb="FFFCFCFF"/>
        <color rgb="FF63BE7B"/>
      </colorScale>
    </cfRule>
    <cfRule type="colorScale" priority="1103">
      <colorScale>
        <cfvo type="min"/>
        <cfvo type="max"/>
        <color rgb="FFFCFCFF"/>
        <color rgb="FF63BE7B"/>
      </colorScale>
    </cfRule>
    <cfRule type="colorScale" priority="1104">
      <colorScale>
        <cfvo type="min"/>
        <cfvo type="max"/>
        <color rgb="FFFCFCFF"/>
        <color rgb="FF63BE7B"/>
      </colorScale>
    </cfRule>
  </conditionalFormatting>
  <conditionalFormatting sqref="Q14:U14 W14">
    <cfRule type="colorScale" priority="1085">
      <colorScale>
        <cfvo type="min"/>
        <cfvo type="max"/>
        <color rgb="FFFFEF9C"/>
        <color rgb="FF63BE7B"/>
      </colorScale>
    </cfRule>
  </conditionalFormatting>
  <conditionalFormatting sqref="W14 U14">
    <cfRule type="colorScale" priority="1086">
      <colorScale>
        <cfvo type="min"/>
        <cfvo type="max"/>
        <color rgb="FFFFEF9C"/>
        <color rgb="FF63BE7B"/>
      </colorScale>
    </cfRule>
    <cfRule type="colorScale" priority="1087">
      <colorScale>
        <cfvo type="min"/>
        <cfvo type="max"/>
        <color rgb="FFFFEF9C"/>
        <color rgb="FF63BE7B"/>
      </colorScale>
    </cfRule>
    <cfRule type="colorScale" priority="1088">
      <colorScale>
        <cfvo type="min"/>
        <cfvo type="max"/>
        <color rgb="FFFFEF9C"/>
        <color rgb="FF63BE7B"/>
      </colorScale>
    </cfRule>
  </conditionalFormatting>
  <conditionalFormatting sqref="V14">
    <cfRule type="colorScale" priority="1079">
      <colorScale>
        <cfvo type="min"/>
        <cfvo type="max"/>
        <color rgb="FFFFEF9C"/>
        <color rgb="FF63BE7B"/>
      </colorScale>
    </cfRule>
    <cfRule type="colorScale" priority="1080">
      <colorScale>
        <cfvo type="min"/>
        <cfvo type="percentile" val="50"/>
        <cfvo type="max"/>
        <color rgb="FFF8696B"/>
        <color rgb="FFFFEB84"/>
        <color rgb="FF63BE7B"/>
      </colorScale>
    </cfRule>
    <cfRule type="colorScale" priority="1081">
      <colorScale>
        <cfvo type="min"/>
        <cfvo type="percentile" val="50"/>
        <cfvo type="max"/>
        <color rgb="FFF8696B"/>
        <color rgb="FFFFEB84"/>
        <color rgb="FF63BE7B"/>
      </colorScale>
    </cfRule>
  </conditionalFormatting>
  <conditionalFormatting sqref="O14">
    <cfRule type="colorScale" priority="1113">
      <colorScale>
        <cfvo type="min"/>
        <cfvo type="percentile" val="50"/>
        <cfvo type="max"/>
        <color rgb="FF63BE7B"/>
        <color rgb="FFFCFCFF"/>
        <color rgb="FFF8696B"/>
      </colorScale>
    </cfRule>
    <cfRule type="colorScale" priority="1114">
      <colorScale>
        <cfvo type="min"/>
        <cfvo type="percentile" val="50"/>
        <cfvo type="max"/>
        <color rgb="FF63BE7B"/>
        <color rgb="FFFCFCFF"/>
        <color rgb="FFF8696B"/>
      </colorScale>
    </cfRule>
    <cfRule type="colorScale" priority="1115">
      <colorScale>
        <cfvo type="min"/>
        <cfvo type="percentile" val="50"/>
        <cfvo type="max"/>
        <color rgb="FF63BE7B"/>
        <color rgb="FFFCFCFF"/>
        <color rgb="FFF8696B"/>
      </colorScale>
    </cfRule>
    <cfRule type="colorScale" priority="1116">
      <colorScale>
        <cfvo type="min"/>
        <cfvo type="percentile" val="50"/>
        <cfvo type="max"/>
        <color rgb="FF63BE7B"/>
        <color rgb="FFFCFCFF"/>
        <color rgb="FFF8696B"/>
      </colorScale>
    </cfRule>
  </conditionalFormatting>
  <conditionalFormatting sqref="P14">
    <cfRule type="colorScale" priority="1117">
      <colorScale>
        <cfvo type="min"/>
        <cfvo type="percentile" val="50"/>
        <cfvo type="max"/>
        <color rgb="FF63BE7B"/>
        <color rgb="FFFCFCFF"/>
        <color rgb="FFF8696B"/>
      </colorScale>
    </cfRule>
    <cfRule type="colorScale" priority="1118">
      <colorScale>
        <cfvo type="min"/>
        <cfvo type="percentile" val="50"/>
        <cfvo type="max"/>
        <color rgb="FF63BE7B"/>
        <color rgb="FFFCFCFF"/>
        <color rgb="FFF8696B"/>
      </colorScale>
    </cfRule>
    <cfRule type="colorScale" priority="1119">
      <colorScale>
        <cfvo type="min"/>
        <cfvo type="max"/>
        <color rgb="FFFCFCFF"/>
        <color rgb="FFF8696B"/>
      </colorScale>
    </cfRule>
  </conditionalFormatting>
  <conditionalFormatting sqref="Q14">
    <cfRule type="colorScale" priority="1120">
      <colorScale>
        <cfvo type="min"/>
        <cfvo type="percentile" val="50"/>
        <cfvo type="max"/>
        <color rgb="FFF8696B"/>
        <color rgb="FFFCFCFF"/>
        <color rgb="FF63BE7B"/>
      </colorScale>
    </cfRule>
    <cfRule type="colorScale" priority="1121">
      <colorScale>
        <cfvo type="min"/>
        <cfvo type="max"/>
        <color rgb="FFFFEF9C"/>
        <color rgb="FF63BE7B"/>
      </colorScale>
    </cfRule>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24">
      <colorScale>
        <cfvo type="min"/>
        <cfvo type="max"/>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CFCFF"/>
        <color rgb="FF63BE7B"/>
      </colorScale>
    </cfRule>
  </conditionalFormatting>
  <conditionalFormatting sqref="R14:S14">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29">
      <colorScale>
        <cfvo type="min"/>
        <cfvo type="max"/>
        <color rgb="FFFFEF9C"/>
        <color rgb="FF63BE7B"/>
      </colorScale>
    </cfRule>
    <cfRule type="colorScale" priority="1130">
      <colorScale>
        <cfvo type="min"/>
        <cfvo type="max"/>
        <color rgb="FFFFEF9C"/>
        <color rgb="FF63BE7B"/>
      </colorScale>
    </cfRule>
    <cfRule type="colorScale" priority="1131">
      <colorScale>
        <cfvo type="min"/>
        <cfvo type="max"/>
        <color rgb="FFFCFCFF"/>
        <color rgb="FF63BE7B"/>
      </colorScale>
    </cfRule>
  </conditionalFormatting>
  <conditionalFormatting sqref="T14">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fRule type="colorScale" priority="1134">
      <colorScale>
        <cfvo type="min"/>
        <cfvo type="max"/>
        <color rgb="FFFFEF9C"/>
        <color rgb="FF63BE7B"/>
      </colorScale>
    </cfRule>
    <cfRule type="colorScale" priority="1135">
      <colorScale>
        <cfvo type="min"/>
        <cfvo type="max"/>
        <color rgb="FFFFEF9C"/>
        <color rgb="FF63BE7B"/>
      </colorScale>
    </cfRule>
    <cfRule type="colorScale" priority="1136">
      <colorScale>
        <cfvo type="min"/>
        <cfvo type="max"/>
        <color rgb="FFFCFCFF"/>
        <color rgb="FF63BE7B"/>
      </colorScale>
    </cfRule>
    <cfRule type="colorScale" priority="1137">
      <colorScale>
        <cfvo type="min"/>
        <cfvo type="max"/>
        <color rgb="FFFCFCFF"/>
        <color rgb="FF63BE7B"/>
      </colorScale>
    </cfRule>
  </conditionalFormatting>
  <conditionalFormatting sqref="U14">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onditionalFormatting>
  <conditionalFormatting sqref="V14">
    <cfRule type="colorScale" priority="1140">
      <colorScale>
        <cfvo type="min"/>
        <cfvo type="max"/>
        <color rgb="FFFFEF9C"/>
        <color rgb="FF63BE7B"/>
      </colorScale>
    </cfRule>
    <cfRule type="colorScale" priority="1141">
      <colorScale>
        <cfvo type="min"/>
        <cfvo type="max"/>
        <color rgb="FFFFEF9C"/>
        <color rgb="FF63BE7B"/>
      </colorScale>
    </cfRule>
    <cfRule type="colorScale" priority="1142">
      <colorScale>
        <cfvo type="min"/>
        <cfvo type="max"/>
        <color rgb="FFFFEF9C"/>
        <color rgb="FF63BE7B"/>
      </colorScale>
    </cfRule>
  </conditionalFormatting>
  <conditionalFormatting sqref="W14">
    <cfRule type="colorScale" priority="1143">
      <colorScale>
        <cfvo type="min"/>
        <cfvo type="percentile" val="50"/>
        <cfvo type="max"/>
        <color rgb="FF63BE7B"/>
        <color rgb="FFFCFCFF"/>
        <color rgb="FFF8696B"/>
      </colorScale>
    </cfRule>
    <cfRule type="colorScale" priority="1144">
      <colorScale>
        <cfvo type="min"/>
        <cfvo type="max"/>
        <color rgb="FF63BE7B"/>
        <color rgb="FFFCFCFF"/>
      </colorScale>
    </cfRule>
    <cfRule type="colorScale" priority="1145">
      <colorScale>
        <cfvo type="min"/>
        <cfvo type="percentile" val="50"/>
        <cfvo type="max"/>
        <color rgb="FF63BE7B"/>
        <color rgb="FFFCFCFF"/>
        <color rgb="FFF8696B"/>
      </colorScale>
    </cfRule>
  </conditionalFormatting>
  <conditionalFormatting sqref="D14">
    <cfRule type="colorScale" priority="1146">
      <colorScale>
        <cfvo type="min"/>
        <cfvo type="percentile" val="50"/>
        <cfvo type="max"/>
        <color rgb="FFF8696B"/>
        <color rgb="FFFCFCFF"/>
        <color rgb="FF63BE7B"/>
      </colorScale>
    </cfRule>
  </conditionalFormatting>
  <conditionalFormatting sqref="F14">
    <cfRule type="colorScale" priority="1147">
      <colorScale>
        <cfvo type="min"/>
        <cfvo type="max"/>
        <color rgb="FFFCFCFF"/>
        <color rgb="FF63BE7B"/>
      </colorScale>
    </cfRule>
  </conditionalFormatting>
  <conditionalFormatting sqref="H14">
    <cfRule type="colorScale" priority="1148">
      <colorScale>
        <cfvo type="min"/>
        <cfvo type="percentile" val="50"/>
        <cfvo type="max"/>
        <color rgb="FFF8696B"/>
        <color rgb="FFFCFCFF"/>
        <color rgb="FF63BE7B"/>
      </colorScale>
    </cfRule>
    <cfRule type="colorScale" priority="1149">
      <colorScale>
        <cfvo type="min"/>
        <cfvo type="max"/>
        <color rgb="FFFCFCFF"/>
        <color rgb="FF63BE7B"/>
      </colorScale>
    </cfRule>
  </conditionalFormatting>
  <conditionalFormatting sqref="K14">
    <cfRule type="colorScale" priority="1150">
      <colorScale>
        <cfvo type="min"/>
        <cfvo type="percentile" val="50"/>
        <cfvo type="max"/>
        <color rgb="FFF8696B"/>
        <color rgb="FFFCFCFF"/>
        <color rgb="FF63BE7B"/>
      </colorScale>
    </cfRule>
  </conditionalFormatting>
  <conditionalFormatting sqref="L14">
    <cfRule type="colorScale" priority="1151">
      <colorScale>
        <cfvo type="min"/>
        <cfvo type="percentile" val="50"/>
        <cfvo type="max"/>
        <color rgb="FFF8696B"/>
        <color rgb="FFFCFCFF"/>
        <color rgb="FF63BE7B"/>
      </colorScale>
    </cfRule>
  </conditionalFormatting>
  <conditionalFormatting sqref="I14">
    <cfRule type="colorScale" priority="1152">
      <colorScale>
        <cfvo type="min"/>
        <cfvo type="percentile" val="50"/>
        <cfvo type="max"/>
        <color rgb="FFF8696B"/>
        <color rgb="FFFCFCFF"/>
        <color rgb="FF63BE7B"/>
      </colorScale>
    </cfRule>
  </conditionalFormatting>
  <conditionalFormatting sqref="O14">
    <cfRule type="colorScale" priority="1153">
      <colorScale>
        <cfvo type="min"/>
        <cfvo type="percentile" val="50"/>
        <cfvo type="max"/>
        <color rgb="FF63BE7B"/>
        <color rgb="FFFCFCFF"/>
        <color rgb="FFF8696B"/>
      </colorScale>
    </cfRule>
  </conditionalFormatting>
  <conditionalFormatting sqref="P14">
    <cfRule type="colorScale" priority="1154">
      <colorScale>
        <cfvo type="min"/>
        <cfvo type="percentile" val="50"/>
        <cfvo type="max"/>
        <color rgb="FF63BE7B"/>
        <color rgb="FFFCFCFF"/>
        <color rgb="FFF8696B"/>
      </colorScale>
    </cfRule>
  </conditionalFormatting>
  <conditionalFormatting sqref="Q14">
    <cfRule type="colorScale" priority="1155">
      <colorScale>
        <cfvo type="min"/>
        <cfvo type="percentile" val="50"/>
        <cfvo type="max"/>
        <color rgb="FFF8696B"/>
        <color rgb="FFFCFCFF"/>
        <color rgb="FF63BE7B"/>
      </colorScale>
    </cfRule>
  </conditionalFormatting>
  <conditionalFormatting sqref="W14">
    <cfRule type="colorScale" priority="1156">
      <colorScale>
        <cfvo type="min"/>
        <cfvo type="percentile" val="50"/>
        <cfvo type="max"/>
        <color rgb="FF63BE7B"/>
        <color rgb="FFFCFCFF"/>
        <color rgb="FFF8696B"/>
      </colorScale>
    </cfRule>
  </conditionalFormatting>
  <conditionalFormatting sqref="D14">
    <cfRule type="colorScale" priority="1157">
      <colorScale>
        <cfvo type="min"/>
        <cfvo type="percentile" val="50"/>
        <cfvo type="max"/>
        <color rgb="FFF8696B"/>
        <color rgb="FFFCFCFF"/>
        <color rgb="FF63BE7B"/>
      </colorScale>
    </cfRule>
  </conditionalFormatting>
  <conditionalFormatting sqref="O14">
    <cfRule type="colorScale" priority="1158">
      <colorScale>
        <cfvo type="min"/>
        <cfvo type="percentile" val="50"/>
        <cfvo type="max"/>
        <color rgb="FF63BE7B"/>
        <color rgb="FFFCFCFF"/>
        <color rgb="FFF8696B"/>
      </colorScale>
    </cfRule>
  </conditionalFormatting>
  <conditionalFormatting sqref="P14">
    <cfRule type="colorScale" priority="1159">
      <colorScale>
        <cfvo type="min"/>
        <cfvo type="percentile" val="50"/>
        <cfvo type="max"/>
        <color rgb="FF63BE7B"/>
        <color rgb="FFFCFCFF"/>
        <color rgb="FFF8696B"/>
      </colorScale>
    </cfRule>
  </conditionalFormatting>
  <conditionalFormatting sqref="Q14">
    <cfRule type="colorScale" priority="1160">
      <colorScale>
        <cfvo type="min"/>
        <cfvo type="percentile" val="50"/>
        <cfvo type="max"/>
        <color rgb="FFF8696B"/>
        <color rgb="FFFCFCFF"/>
        <color rgb="FF63BE7B"/>
      </colorScale>
    </cfRule>
  </conditionalFormatting>
  <conditionalFormatting sqref="U14">
    <cfRule type="colorScale" priority="1161">
      <colorScale>
        <cfvo type="min"/>
        <cfvo type="percentile" val="50"/>
        <cfvo type="max"/>
        <color rgb="FFF8696B"/>
        <color rgb="FFFCFCFF"/>
        <color rgb="FF63BE7B"/>
      </colorScale>
    </cfRule>
  </conditionalFormatting>
  <conditionalFormatting sqref="V14">
    <cfRule type="colorScale" priority="1162">
      <colorScale>
        <cfvo type="min"/>
        <cfvo type="percentile" val="50"/>
        <cfvo type="max"/>
        <color rgb="FF63BE7B"/>
        <color rgb="FFFCFCFF"/>
        <color rgb="FFF8696B"/>
      </colorScale>
    </cfRule>
  </conditionalFormatting>
  <conditionalFormatting sqref="W14">
    <cfRule type="colorScale" priority="1163">
      <colorScale>
        <cfvo type="min"/>
        <cfvo type="percentile" val="50"/>
        <cfvo type="max"/>
        <color rgb="FF63BE7B"/>
        <color rgb="FFFCFCFF"/>
        <color rgb="FFF8696B"/>
      </colorScale>
    </cfRule>
  </conditionalFormatting>
  <conditionalFormatting sqref="D14">
    <cfRule type="colorScale" priority="1072">
      <colorScale>
        <cfvo type="min"/>
        <cfvo type="percentile" val="50"/>
        <cfvo type="max"/>
        <color rgb="FFF8696B"/>
        <color rgb="FFFCFCFF"/>
        <color rgb="FF63BE7B"/>
      </colorScale>
    </cfRule>
  </conditionalFormatting>
  <conditionalFormatting sqref="G14">
    <cfRule type="colorScale" priority="1071">
      <colorScale>
        <cfvo type="min"/>
        <cfvo type="max"/>
        <color rgb="FFFCFCFF"/>
        <color rgb="FF63BE7B"/>
      </colorScale>
    </cfRule>
  </conditionalFormatting>
  <conditionalFormatting sqref="O14">
    <cfRule type="colorScale" priority="1068">
      <colorScale>
        <cfvo type="min"/>
        <cfvo type="percentile" val="50"/>
        <cfvo type="max"/>
        <color rgb="FF63BE7B"/>
        <color rgb="FFFCFCFF"/>
        <color rgb="FFF8696B"/>
      </colorScale>
    </cfRule>
  </conditionalFormatting>
  <conditionalFormatting sqref="P14">
    <cfRule type="colorScale" priority="1067">
      <colorScale>
        <cfvo type="min"/>
        <cfvo type="percentile" val="50"/>
        <cfvo type="max"/>
        <color rgb="FF63BE7B"/>
        <color rgb="FFFCFCFF"/>
        <color rgb="FFF8696B"/>
      </colorScale>
    </cfRule>
  </conditionalFormatting>
  <conditionalFormatting sqref="Q14">
    <cfRule type="colorScale" priority="1066">
      <colorScale>
        <cfvo type="min"/>
        <cfvo type="percentile" val="50"/>
        <cfvo type="max"/>
        <color rgb="FFF8696B"/>
        <color rgb="FFFCFCFF"/>
        <color rgb="FF63BE7B"/>
      </colorScale>
    </cfRule>
  </conditionalFormatting>
  <conditionalFormatting sqref="U14">
    <cfRule type="colorScale" priority="1061">
      <colorScale>
        <cfvo type="min"/>
        <cfvo type="percentile" val="50"/>
        <cfvo type="max"/>
        <color rgb="FFF8696B"/>
        <color rgb="FFFCFCFF"/>
        <color rgb="FF63BE7B"/>
      </colorScale>
    </cfRule>
  </conditionalFormatting>
  <conditionalFormatting sqref="V14">
    <cfRule type="colorScale" priority="1060">
      <colorScale>
        <cfvo type="min"/>
        <cfvo type="percentile" val="50"/>
        <cfvo type="max"/>
        <color rgb="FF63BE7B"/>
        <color rgb="FFFCFCFF"/>
        <color rgb="FFF8696B"/>
      </colorScale>
    </cfRule>
  </conditionalFormatting>
  <conditionalFormatting sqref="W14">
    <cfRule type="colorScale" priority="1059">
      <colorScale>
        <cfvo type="min"/>
        <cfvo type="percentile" val="50"/>
        <cfvo type="max"/>
        <color rgb="FF63BE7B"/>
        <color rgb="FFFCFCFF"/>
        <color rgb="FFF8696B"/>
      </colorScale>
    </cfRule>
  </conditionalFormatting>
  <conditionalFormatting sqref="D14">
    <cfRule type="colorScale" priority="1164">
      <colorScale>
        <cfvo type="min"/>
        <cfvo type="percentile" val="50"/>
        <cfvo type="max"/>
        <color rgb="FFF8696B"/>
        <color rgb="FFFCFCFF"/>
        <color rgb="FF63BE7B"/>
      </colorScale>
    </cfRule>
  </conditionalFormatting>
  <conditionalFormatting sqref="E14">
    <cfRule type="colorScale" priority="1165">
      <colorScale>
        <cfvo type="min"/>
        <cfvo type="max"/>
        <color rgb="FFFCFCFF"/>
        <color rgb="FF63BE7B"/>
      </colorScale>
    </cfRule>
  </conditionalFormatting>
  <conditionalFormatting sqref="O14">
    <cfRule type="colorScale" priority="1166">
      <colorScale>
        <cfvo type="min"/>
        <cfvo type="percentile" val="50"/>
        <cfvo type="max"/>
        <color rgb="FF63BE7B"/>
        <color rgb="FFFCFCFF"/>
        <color rgb="FFF8696B"/>
      </colorScale>
    </cfRule>
  </conditionalFormatting>
  <conditionalFormatting sqref="P14">
    <cfRule type="colorScale" priority="1167">
      <colorScale>
        <cfvo type="min"/>
        <cfvo type="percentile" val="50"/>
        <cfvo type="max"/>
        <color rgb="FF63BE7B"/>
        <color rgb="FFFCFCFF"/>
        <color rgb="FFF8696B"/>
      </colorScale>
    </cfRule>
  </conditionalFormatting>
  <conditionalFormatting sqref="Q14">
    <cfRule type="colorScale" priority="1168">
      <colorScale>
        <cfvo type="min"/>
        <cfvo type="percentile" val="50"/>
        <cfvo type="max"/>
        <color rgb="FFF8696B"/>
        <color rgb="FFFCFCFF"/>
        <color rgb="FF63BE7B"/>
      </colorScale>
    </cfRule>
  </conditionalFormatting>
  <conditionalFormatting sqref="U14">
    <cfRule type="colorScale" priority="1169">
      <colorScale>
        <cfvo type="min"/>
        <cfvo type="percentile" val="50"/>
        <cfvo type="max"/>
        <color rgb="FFF8696B"/>
        <color rgb="FFFCFCFF"/>
        <color rgb="FF63BE7B"/>
      </colorScale>
    </cfRule>
  </conditionalFormatting>
  <conditionalFormatting sqref="V14">
    <cfRule type="colorScale" priority="1170">
      <colorScale>
        <cfvo type="min"/>
        <cfvo type="percentile" val="50"/>
        <cfvo type="max"/>
        <color rgb="FF63BE7B"/>
        <color rgb="FFFCFCFF"/>
        <color rgb="FFF8696B"/>
      </colorScale>
    </cfRule>
  </conditionalFormatting>
  <conditionalFormatting sqref="W14">
    <cfRule type="colorScale" priority="1171">
      <colorScale>
        <cfvo type="min"/>
        <cfvo type="percentile" val="50"/>
        <cfvo type="max"/>
        <color rgb="FF63BE7B"/>
        <color rgb="FFFCFCFF"/>
        <color rgb="FFF8696B"/>
      </colorScale>
    </cfRule>
  </conditionalFormatting>
  <conditionalFormatting sqref="G14">
    <cfRule type="colorScale" priority="1172">
      <colorScale>
        <cfvo type="min"/>
        <cfvo type="max"/>
        <color rgb="FFFCFCFF"/>
        <color rgb="FF63BE7B"/>
      </colorScale>
    </cfRule>
  </conditionalFormatting>
  <conditionalFormatting sqref="D14">
    <cfRule type="colorScale" priority="1174">
      <colorScale>
        <cfvo type="min"/>
        <cfvo type="percentile" val="50"/>
        <cfvo type="max"/>
        <color rgb="FFF8696B"/>
        <color rgb="FFFCFCFF"/>
        <color rgb="FF63BE7B"/>
      </colorScale>
    </cfRule>
  </conditionalFormatting>
  <conditionalFormatting sqref="G14">
    <cfRule type="colorScale" priority="1175">
      <colorScale>
        <cfvo type="min"/>
        <cfvo type="max"/>
        <color rgb="FFFCFCFF"/>
        <color rgb="FF63BE7B"/>
      </colorScale>
    </cfRule>
  </conditionalFormatting>
  <conditionalFormatting sqref="O14">
    <cfRule type="colorScale" priority="1178">
      <colorScale>
        <cfvo type="min"/>
        <cfvo type="percentile" val="50"/>
        <cfvo type="max"/>
        <color rgb="FF63BE7B"/>
        <color rgb="FFFCFCFF"/>
        <color rgb="FFF8696B"/>
      </colorScale>
    </cfRule>
  </conditionalFormatting>
  <conditionalFormatting sqref="P14">
    <cfRule type="colorScale" priority="1179">
      <colorScale>
        <cfvo type="min"/>
        <cfvo type="percentile" val="50"/>
        <cfvo type="max"/>
        <color rgb="FF63BE7B"/>
        <color rgb="FFFCFCFF"/>
        <color rgb="FFF8696B"/>
      </colorScale>
    </cfRule>
  </conditionalFormatting>
  <conditionalFormatting sqref="Q14">
    <cfRule type="colorScale" priority="1180">
      <colorScale>
        <cfvo type="min"/>
        <cfvo type="percentile" val="50"/>
        <cfvo type="max"/>
        <color rgb="FFF8696B"/>
        <color rgb="FFFCFCFF"/>
        <color rgb="FF63BE7B"/>
      </colorScale>
    </cfRule>
  </conditionalFormatting>
  <conditionalFormatting sqref="R14">
    <cfRule type="colorScale" priority="1181">
      <colorScale>
        <cfvo type="min"/>
        <cfvo type="max"/>
        <color rgb="FFFCFCFF"/>
        <color rgb="FF63BE7B"/>
      </colorScale>
    </cfRule>
  </conditionalFormatting>
  <conditionalFormatting sqref="S14">
    <cfRule type="colorScale" priority="1182">
      <colorScale>
        <cfvo type="min"/>
        <cfvo type="max"/>
        <color rgb="FFFCFCFF"/>
        <color rgb="FF63BE7B"/>
      </colorScale>
    </cfRule>
  </conditionalFormatting>
  <conditionalFormatting sqref="T14">
    <cfRule type="colorScale" priority="1183">
      <colorScale>
        <cfvo type="min"/>
        <cfvo type="max"/>
        <color rgb="FFFCFCFF"/>
        <color rgb="FF63BE7B"/>
      </colorScale>
    </cfRule>
  </conditionalFormatting>
  <conditionalFormatting sqref="U14">
    <cfRule type="colorScale" priority="1184">
      <colorScale>
        <cfvo type="min"/>
        <cfvo type="percentile" val="50"/>
        <cfvo type="max"/>
        <color rgb="FFF8696B"/>
        <color rgb="FFFCFCFF"/>
        <color rgb="FF63BE7B"/>
      </colorScale>
    </cfRule>
  </conditionalFormatting>
  <conditionalFormatting sqref="V14">
    <cfRule type="colorScale" priority="1185">
      <colorScale>
        <cfvo type="min"/>
        <cfvo type="percentile" val="50"/>
        <cfvo type="max"/>
        <color rgb="FF63BE7B"/>
        <color rgb="FFFCFCFF"/>
        <color rgb="FFF8696B"/>
      </colorScale>
    </cfRule>
  </conditionalFormatting>
  <conditionalFormatting sqref="W14">
    <cfRule type="colorScale" priority="1186">
      <colorScale>
        <cfvo type="min"/>
        <cfvo type="percentile" val="50"/>
        <cfvo type="max"/>
        <color rgb="FF63BE7B"/>
        <color rgb="FFFCFCFF"/>
        <color rgb="FFF8696B"/>
      </colorScale>
    </cfRule>
  </conditionalFormatting>
  <conditionalFormatting sqref="D14">
    <cfRule type="colorScale" priority="1187">
      <colorScale>
        <cfvo type="min"/>
        <cfvo type="percentile" val="50"/>
        <cfvo type="max"/>
        <color rgb="FFF8696B"/>
        <color rgb="FFFCFCFF"/>
        <color rgb="FF63BE7B"/>
      </colorScale>
    </cfRule>
  </conditionalFormatting>
  <conditionalFormatting sqref="E14">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onditionalFormatting>
  <conditionalFormatting sqref="F14">
    <cfRule type="colorScale" priority="1190">
      <colorScale>
        <cfvo type="min"/>
        <cfvo type="percentile" val="50"/>
        <cfvo type="max"/>
        <color rgb="FFF8696B"/>
        <color rgb="FFFCFCFF"/>
        <color rgb="FF63BE7B"/>
      </colorScale>
    </cfRule>
    <cfRule type="colorScale" priority="1191">
      <colorScale>
        <cfvo type="min"/>
        <cfvo type="max"/>
        <color rgb="FFFCFCFF"/>
        <color rgb="FF63BE7B"/>
      </colorScale>
    </cfRule>
  </conditionalFormatting>
  <conditionalFormatting sqref="G14">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onditionalFormatting>
  <conditionalFormatting sqref="H14">
    <cfRule type="colorScale" priority="1194">
      <colorScale>
        <cfvo type="min"/>
        <cfvo type="percentile" val="50"/>
        <cfvo type="max"/>
        <color rgb="FFF8696B"/>
        <color rgb="FFFCFCFF"/>
        <color rgb="FF63BE7B"/>
      </colorScale>
    </cfRule>
    <cfRule type="colorScale" priority="1195">
      <colorScale>
        <cfvo type="min"/>
        <cfvo type="max"/>
        <color rgb="FFFCFCFF"/>
        <color rgb="FF63BE7B"/>
      </colorScale>
    </cfRule>
  </conditionalFormatting>
  <conditionalFormatting sqref="I14">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onditionalFormatting>
  <conditionalFormatting sqref="K14">
    <cfRule type="colorScale" priority="1198">
      <colorScale>
        <cfvo type="min"/>
        <cfvo type="percentile" val="50"/>
        <cfvo type="max"/>
        <color rgb="FFF8696B"/>
        <color rgb="FFFCFCFF"/>
        <color rgb="FF63BE7B"/>
      </colorScale>
    </cfRule>
  </conditionalFormatting>
  <conditionalFormatting sqref="K14:L14">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onditionalFormatting>
  <conditionalFormatting sqref="L14">
    <cfRule type="colorScale" priority="1201">
      <colorScale>
        <cfvo type="min"/>
        <cfvo type="percentile" val="50"/>
        <cfvo type="max"/>
        <color rgb="FFF8696B"/>
        <color rgb="FFFCFCFF"/>
        <color rgb="FF63BE7B"/>
      </colorScale>
    </cfRule>
  </conditionalFormatting>
  <conditionalFormatting sqref="E14">
    <cfRule type="colorScale" priority="1206">
      <colorScale>
        <cfvo type="min"/>
        <cfvo type="percentile" val="50"/>
        <cfvo type="max"/>
        <color rgb="FFF8696B"/>
        <color rgb="FFFCFCFF"/>
        <color rgb="FF63BE7B"/>
      </colorScale>
    </cfRule>
  </conditionalFormatting>
  <conditionalFormatting sqref="F14">
    <cfRule type="colorScale" priority="1207">
      <colorScale>
        <cfvo type="min"/>
        <cfvo type="percentile" val="50"/>
        <cfvo type="max"/>
        <color rgb="FFF8696B"/>
        <color rgb="FFFCFCFF"/>
        <color rgb="FF63BE7B"/>
      </colorScale>
    </cfRule>
  </conditionalFormatting>
  <conditionalFormatting sqref="G14">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H14">
    <cfRule type="colorScale" priority="1210">
      <colorScale>
        <cfvo type="min"/>
        <cfvo type="percentile" val="50"/>
        <cfvo type="max"/>
        <color rgb="FFF8696B"/>
        <color rgb="FFFCFCFF"/>
        <color rgb="FF63BE7B"/>
      </colorScale>
    </cfRule>
  </conditionalFormatting>
  <conditionalFormatting sqref="I14">
    <cfRule type="colorScale" priority="1211">
      <colorScale>
        <cfvo type="min"/>
        <cfvo type="percentile" val="50"/>
        <cfvo type="max"/>
        <color rgb="FFF8696B"/>
        <color rgb="FFFCFCFF"/>
        <color rgb="FF63BE7B"/>
      </colorScale>
    </cfRule>
  </conditionalFormatting>
  <conditionalFormatting sqref="O14">
    <cfRule type="colorScale" priority="1212">
      <colorScale>
        <cfvo type="min"/>
        <cfvo type="percentile" val="50"/>
        <cfvo type="max"/>
        <color rgb="FF63BE7B"/>
        <color rgb="FFFCFCFF"/>
        <color rgb="FFF8696B"/>
      </colorScale>
    </cfRule>
  </conditionalFormatting>
  <conditionalFormatting sqref="P14">
    <cfRule type="colorScale" priority="1213">
      <colorScale>
        <cfvo type="min"/>
        <cfvo type="percentile" val="50"/>
        <cfvo type="max"/>
        <color rgb="FF63BE7B"/>
        <color rgb="FFFCFCFF"/>
        <color rgb="FFF8696B"/>
      </colorScale>
    </cfRule>
  </conditionalFormatting>
  <conditionalFormatting sqref="Q14">
    <cfRule type="colorScale" priority="1214">
      <colorScale>
        <cfvo type="min"/>
        <cfvo type="percentile" val="50"/>
        <cfvo type="max"/>
        <color rgb="FFF8696B"/>
        <color rgb="FFFCFCFF"/>
        <color rgb="FF63BE7B"/>
      </colorScale>
    </cfRule>
  </conditionalFormatting>
  <conditionalFormatting sqref="R14">
    <cfRule type="colorScale" priority="1215">
      <colorScale>
        <cfvo type="min"/>
        <cfvo type="max"/>
        <color rgb="FFFCFCFF"/>
        <color rgb="FF63BE7B"/>
      </colorScale>
    </cfRule>
  </conditionalFormatting>
  <conditionalFormatting sqref="R14:S14">
    <cfRule type="colorScale" priority="1216">
      <colorScale>
        <cfvo type="min"/>
        <cfvo type="percentile" val="50"/>
        <cfvo type="max"/>
        <color rgb="FFF8696B"/>
        <color rgb="FFFCFCFF"/>
        <color rgb="FF63BE7B"/>
      </colorScale>
    </cfRule>
    <cfRule type="colorScale" priority="1217">
      <colorScale>
        <cfvo type="min"/>
        <cfvo type="max"/>
        <color rgb="FFFCFCFF"/>
        <color rgb="FF63BE7B"/>
      </colorScale>
    </cfRule>
  </conditionalFormatting>
  <conditionalFormatting sqref="S14">
    <cfRule type="colorScale" priority="1218">
      <colorScale>
        <cfvo type="min"/>
        <cfvo type="max"/>
        <color rgb="FFFCFCFF"/>
        <color rgb="FF63BE7B"/>
      </colorScale>
    </cfRule>
  </conditionalFormatting>
  <conditionalFormatting sqref="T14">
    <cfRule type="colorScale" priority="1219">
      <colorScale>
        <cfvo type="min"/>
        <cfvo type="max"/>
        <color rgb="FFFCFCFF"/>
        <color rgb="FF63BE7B"/>
      </colorScale>
    </cfRule>
    <cfRule type="colorScale" priority="1220">
      <colorScale>
        <cfvo type="min"/>
        <cfvo type="percentile" val="50"/>
        <cfvo type="max"/>
        <color rgb="FFF8696B"/>
        <color rgb="FFFCFCFF"/>
        <color rgb="FF63BE7B"/>
      </colorScale>
    </cfRule>
  </conditionalFormatting>
  <conditionalFormatting sqref="U14">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V14">
    <cfRule type="colorScale" priority="1223">
      <colorScale>
        <cfvo type="min"/>
        <cfvo type="max"/>
        <color rgb="FFFFEF9C"/>
        <color rgb="FF63BE7B"/>
      </colorScale>
    </cfRule>
    <cfRule type="colorScale" priority="1224">
      <colorScale>
        <cfvo type="min"/>
        <cfvo type="percentile" val="50"/>
        <cfvo type="max"/>
        <color rgb="FF63BE7B"/>
        <color rgb="FFFCFCFF"/>
        <color rgb="FFF8696B"/>
      </colorScale>
    </cfRule>
    <cfRule type="colorScale" priority="1225">
      <colorScale>
        <cfvo type="min"/>
        <cfvo type="percentile" val="50"/>
        <cfvo type="max"/>
        <color rgb="FF63BE7B"/>
        <color rgb="FFFCFCFF"/>
        <color rgb="FFF8696B"/>
      </colorScale>
    </cfRule>
    <cfRule type="colorScale" priority="1226">
      <colorScale>
        <cfvo type="min"/>
        <cfvo type="max"/>
        <color rgb="FF63BE7B"/>
        <color rgb="FFFCFCFF"/>
      </colorScale>
    </cfRule>
    <cfRule type="colorScale" priority="1227">
      <colorScale>
        <cfvo type="min"/>
        <cfvo type="percentile" val="50"/>
        <cfvo type="max"/>
        <color rgb="FF63BE7B"/>
        <color rgb="FFFCFCFF"/>
        <color rgb="FFF8696B"/>
      </colorScale>
    </cfRule>
    <cfRule type="colorScale" priority="1228">
      <colorScale>
        <cfvo type="min"/>
        <cfvo type="max"/>
        <color rgb="FFFFEF9C"/>
        <color rgb="FF63BE7B"/>
      </colorScale>
    </cfRule>
    <cfRule type="colorScale" priority="1229">
      <colorScale>
        <cfvo type="min"/>
        <cfvo type="max"/>
        <color rgb="FFFFEF9C"/>
        <color rgb="FF63BE7B"/>
      </colorScale>
    </cfRule>
    <cfRule type="colorScale" priority="1230">
      <colorScale>
        <cfvo type="min"/>
        <cfvo type="max"/>
        <color rgb="FFFFEF9C"/>
        <color rgb="FF63BE7B"/>
      </colorScale>
    </cfRule>
  </conditionalFormatting>
  <conditionalFormatting sqref="W14">
    <cfRule type="colorScale" priority="1231">
      <colorScale>
        <cfvo type="min"/>
        <cfvo type="percentile" val="50"/>
        <cfvo type="max"/>
        <color rgb="FF63BE7B"/>
        <color rgb="FFFCFCFF"/>
        <color rgb="FFF8696B"/>
      </colorScale>
    </cfRule>
  </conditionalFormatting>
  <conditionalFormatting sqref="E14">
    <cfRule type="colorScale" priority="1236">
      <colorScale>
        <cfvo type="min"/>
        <cfvo type="max"/>
        <color rgb="FFFCFCFF"/>
        <color rgb="FF63BE7B"/>
      </colorScale>
    </cfRule>
  </conditionalFormatting>
  <conditionalFormatting sqref="F14">
    <cfRule type="colorScale" priority="1237">
      <colorScale>
        <cfvo type="min"/>
        <cfvo type="max"/>
        <color rgb="FFFCFCFF"/>
        <color rgb="FF63BE7B"/>
      </colorScale>
    </cfRule>
  </conditionalFormatting>
  <conditionalFormatting sqref="G14">
    <cfRule type="colorScale" priority="1238">
      <colorScale>
        <cfvo type="min"/>
        <cfvo type="max"/>
        <color rgb="FFFCFCFF"/>
        <color rgb="FF63BE7B"/>
      </colorScale>
    </cfRule>
  </conditionalFormatting>
  <conditionalFormatting sqref="R14">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onditionalFormatting>
  <conditionalFormatting sqref="S14">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onditionalFormatting>
  <conditionalFormatting sqref="T14">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onditionalFormatting>
  <conditionalFormatting sqref="U14">
    <cfRule type="colorScale" priority="1245">
      <colorScale>
        <cfvo type="min"/>
        <cfvo type="percentile" val="50"/>
        <cfvo type="max"/>
        <color rgb="FFF8696B"/>
        <color rgb="FFFCFCFF"/>
        <color rgb="FF63BE7B"/>
      </colorScale>
    </cfRule>
  </conditionalFormatting>
  <conditionalFormatting sqref="V14">
    <cfRule type="colorScale" priority="1246">
      <colorScale>
        <cfvo type="min"/>
        <cfvo type="percentile" val="50"/>
        <cfvo type="max"/>
        <color rgb="FF63BE7B"/>
        <color rgb="FFFCFCFF"/>
        <color rgb="FFF8696B"/>
      </colorScale>
    </cfRule>
  </conditionalFormatting>
  <conditionalFormatting sqref="S14">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onditionalFormatting>
  <conditionalFormatting sqref="T14">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onditionalFormatting>
  <conditionalFormatting sqref="S14">
    <cfRule type="colorScale" priority="1253">
      <colorScale>
        <cfvo type="min"/>
        <cfvo type="percentile" val="50"/>
        <cfvo type="max"/>
        <color rgb="FFF8696B"/>
        <color rgb="FFFCFCFF"/>
        <color rgb="FF63BE7B"/>
      </colorScale>
    </cfRule>
  </conditionalFormatting>
  <conditionalFormatting sqref="D14">
    <cfRule type="colorScale" priority="1254">
      <colorScale>
        <cfvo type="min"/>
        <cfvo type="percentile" val="50"/>
        <cfvo type="max"/>
        <color rgb="FFF8696B"/>
        <color rgb="FFFCFCFF"/>
        <color rgb="FF63BE7B"/>
      </colorScale>
    </cfRule>
  </conditionalFormatting>
  <conditionalFormatting sqref="E14">
    <cfRule type="colorScale" priority="1255">
      <colorScale>
        <cfvo type="min"/>
        <cfvo type="max"/>
        <color rgb="FFFCFCFF"/>
        <color rgb="FF63BE7B"/>
      </colorScale>
    </cfRule>
  </conditionalFormatting>
  <conditionalFormatting sqref="F14">
    <cfRule type="colorScale" priority="1256">
      <colorScale>
        <cfvo type="min"/>
        <cfvo type="percentile" val="50"/>
        <cfvo type="max"/>
        <color rgb="FFF8696B"/>
        <color rgb="FFFCFCFF"/>
        <color rgb="FF63BE7B"/>
      </colorScale>
    </cfRule>
    <cfRule type="colorScale" priority="1257">
      <colorScale>
        <cfvo type="min"/>
        <cfvo type="max"/>
        <color rgb="FFFCFCFF"/>
        <color rgb="FF63BE7B"/>
      </colorScale>
    </cfRule>
  </conditionalFormatting>
  <conditionalFormatting sqref="G14">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onditionalFormatting>
  <conditionalFormatting sqref="H14">
    <cfRule type="colorScale" priority="1260">
      <colorScale>
        <cfvo type="min"/>
        <cfvo type="percentile" val="50"/>
        <cfvo type="max"/>
        <color rgb="FFF8696B"/>
        <color rgb="FFFCFCFF"/>
        <color rgb="FF63BE7B"/>
      </colorScale>
    </cfRule>
  </conditionalFormatting>
  <conditionalFormatting sqref="I14">
    <cfRule type="colorScale" priority="1261">
      <colorScale>
        <cfvo type="min"/>
        <cfvo type="percentile" val="50"/>
        <cfvo type="max"/>
        <color rgb="FFF8696B"/>
        <color rgb="FFFCFCFF"/>
        <color rgb="FF63BE7B"/>
      </colorScale>
    </cfRule>
  </conditionalFormatting>
  <conditionalFormatting sqref="K14">
    <cfRule type="colorScale" priority="1262">
      <colorScale>
        <cfvo type="min"/>
        <cfvo type="percentile" val="50"/>
        <cfvo type="max"/>
        <color rgb="FFF8696B"/>
        <color rgb="FFFCFCFF"/>
        <color rgb="FF63BE7B"/>
      </colorScale>
    </cfRule>
  </conditionalFormatting>
  <conditionalFormatting sqref="L14">
    <cfRule type="colorScale" priority="1263">
      <colorScale>
        <cfvo type="min"/>
        <cfvo type="percentile" val="50"/>
        <cfvo type="max"/>
        <color rgb="FFF8696B"/>
        <color rgb="FFFCFCFF"/>
        <color rgb="FF63BE7B"/>
      </colorScale>
    </cfRule>
  </conditionalFormatting>
  <conditionalFormatting sqref="O14">
    <cfRule type="colorScale" priority="1264">
      <colorScale>
        <cfvo type="min"/>
        <cfvo type="percentile" val="50"/>
        <cfvo type="max"/>
        <color rgb="FF63BE7B"/>
        <color rgb="FFFCFCFF"/>
        <color rgb="FFF8696B"/>
      </colorScale>
    </cfRule>
  </conditionalFormatting>
  <conditionalFormatting sqref="P14">
    <cfRule type="colorScale" priority="1265">
      <colorScale>
        <cfvo type="min"/>
        <cfvo type="percentile" val="50"/>
        <cfvo type="max"/>
        <color rgb="FF63BE7B"/>
        <color rgb="FFFCFCFF"/>
        <color rgb="FFF8696B"/>
      </colorScale>
    </cfRule>
  </conditionalFormatting>
  <conditionalFormatting sqref="Q14">
    <cfRule type="colorScale" priority="1266">
      <colorScale>
        <cfvo type="min"/>
        <cfvo type="percentile" val="50"/>
        <cfvo type="max"/>
        <color rgb="FFF8696B"/>
        <color rgb="FFFCFCFF"/>
        <color rgb="FF63BE7B"/>
      </colorScale>
    </cfRule>
  </conditionalFormatting>
  <conditionalFormatting sqref="R14">
    <cfRule type="colorScale" priority="1267">
      <colorScale>
        <cfvo type="min"/>
        <cfvo type="percentile" val="50"/>
        <cfvo type="max"/>
        <color rgb="FFF8696B"/>
        <color rgb="FFFCFCFF"/>
        <color rgb="FF63BE7B"/>
      </colorScale>
    </cfRule>
    <cfRule type="colorScale" priority="1268">
      <colorScale>
        <cfvo type="min"/>
        <cfvo type="max"/>
        <color rgb="FFFCFCFF"/>
        <color rgb="FF63BE7B"/>
      </colorScale>
    </cfRule>
  </conditionalFormatting>
  <conditionalFormatting sqref="T14">
    <cfRule type="colorScale" priority="1269">
      <colorScale>
        <cfvo type="min"/>
        <cfvo type="percentile" val="50"/>
        <cfvo type="max"/>
        <color rgb="FFF8696B"/>
        <color rgb="FFFCFCFF"/>
        <color rgb="FF63BE7B"/>
      </colorScale>
    </cfRule>
  </conditionalFormatting>
  <conditionalFormatting sqref="U14">
    <cfRule type="colorScale" priority="1270">
      <colorScale>
        <cfvo type="min"/>
        <cfvo type="percentile" val="50"/>
        <cfvo type="max"/>
        <color rgb="FFF8696B"/>
        <color rgb="FFFCFCFF"/>
        <color rgb="FF63BE7B"/>
      </colorScale>
    </cfRule>
  </conditionalFormatting>
  <conditionalFormatting sqref="V14">
    <cfRule type="colorScale" priority="1271">
      <colorScale>
        <cfvo type="min"/>
        <cfvo type="percentile" val="50"/>
        <cfvo type="max"/>
        <color rgb="FF63BE7B"/>
        <color rgb="FFFCFCFF"/>
        <color rgb="FFF8696B"/>
      </colorScale>
    </cfRule>
  </conditionalFormatting>
  <conditionalFormatting sqref="W14">
    <cfRule type="colorScale" priority="1272">
      <colorScale>
        <cfvo type="min"/>
        <cfvo type="percentile" val="50"/>
        <cfvo type="max"/>
        <color rgb="FF63BE7B"/>
        <color rgb="FFFCFCFF"/>
        <color rgb="FFF8696B"/>
      </colorScale>
    </cfRule>
  </conditionalFormatting>
  <conditionalFormatting sqref="G14">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onditionalFormatting>
  <conditionalFormatting sqref="R14">
    <cfRule type="colorScale" priority="1283">
      <colorScale>
        <cfvo type="min"/>
        <cfvo type="max"/>
        <color rgb="FFFCFCFF"/>
        <color rgb="FF63BE7B"/>
      </colorScale>
    </cfRule>
    <cfRule type="colorScale" priority="1284">
      <colorScale>
        <cfvo type="min"/>
        <cfvo type="percentile" val="50"/>
        <cfvo type="max"/>
        <color rgb="FFF8696B"/>
        <color rgb="FFFCFCFF"/>
        <color rgb="FF63BE7B"/>
      </colorScale>
    </cfRule>
  </conditionalFormatting>
  <conditionalFormatting sqref="F14">
    <cfRule type="colorScale" priority="1285">
      <colorScale>
        <cfvo type="min"/>
        <cfvo type="max"/>
        <color rgb="FFFCFCFF"/>
        <color rgb="FF63BE7B"/>
      </colorScale>
    </cfRule>
  </conditionalFormatting>
  <conditionalFormatting sqref="H14">
    <cfRule type="colorScale" priority="1286">
      <colorScale>
        <cfvo type="min"/>
        <cfvo type="max"/>
        <color rgb="FFFCFCFF"/>
        <color rgb="FF63BE7B"/>
      </colorScale>
    </cfRule>
  </conditionalFormatting>
  <conditionalFormatting sqref="I14">
    <cfRule type="colorScale" priority="1287">
      <colorScale>
        <cfvo type="min"/>
        <cfvo type="max"/>
        <color rgb="FFFCFCFF"/>
        <color rgb="FF63BE7B"/>
      </colorScale>
    </cfRule>
  </conditionalFormatting>
  <conditionalFormatting sqref="K14">
    <cfRule type="colorScale" priority="1288">
      <colorScale>
        <cfvo type="min"/>
        <cfvo type="max"/>
        <color rgb="FFFCFCFF"/>
        <color rgb="FF63BE7B"/>
      </colorScale>
    </cfRule>
  </conditionalFormatting>
  <conditionalFormatting sqref="L14">
    <cfRule type="colorScale" priority="1289">
      <colorScale>
        <cfvo type="min"/>
        <cfvo type="max"/>
        <color rgb="FFFCFCFF"/>
        <color rgb="FF63BE7B"/>
      </colorScale>
    </cfRule>
  </conditionalFormatting>
  <conditionalFormatting sqref="G14">
    <cfRule type="colorScale" priority="1290">
      <colorScale>
        <cfvo type="min"/>
        <cfvo type="max"/>
        <color rgb="FFFCFCFF"/>
        <color rgb="FF63BE7B"/>
      </colorScale>
    </cfRule>
  </conditionalFormatting>
  <conditionalFormatting sqref="R14">
    <cfRule type="colorScale" priority="1295">
      <colorScale>
        <cfvo type="min"/>
        <cfvo type="max"/>
        <color rgb="FFFCFCFF"/>
        <color rgb="FF63BE7B"/>
      </colorScale>
    </cfRule>
  </conditionalFormatting>
  <conditionalFormatting sqref="S14">
    <cfRule type="colorScale" priority="1296">
      <colorScale>
        <cfvo type="min"/>
        <cfvo type="max"/>
        <color rgb="FFFCFCFF"/>
        <color rgb="FF63BE7B"/>
      </colorScale>
    </cfRule>
  </conditionalFormatting>
  <conditionalFormatting sqref="T14">
    <cfRule type="colorScale" priority="1297">
      <colorScale>
        <cfvo type="min"/>
        <cfvo type="max"/>
        <color rgb="FFFCFCFF"/>
        <color rgb="FF63BE7B"/>
      </colorScale>
    </cfRule>
  </conditionalFormatting>
  <conditionalFormatting sqref="D14">
    <cfRule type="colorScale" priority="1298">
      <colorScale>
        <cfvo type="min"/>
        <cfvo type="percentile" val="50"/>
        <cfvo type="max"/>
        <color rgb="FFF8696B"/>
        <color rgb="FFFCFCFF"/>
        <color rgb="FF63BE7B"/>
      </colorScale>
    </cfRule>
  </conditionalFormatting>
  <conditionalFormatting sqref="G14">
    <cfRule type="colorScale" priority="1299">
      <colorScale>
        <cfvo type="min"/>
        <cfvo type="max"/>
        <color rgb="FFFCFCFF"/>
        <color rgb="FF63BE7B"/>
      </colorScale>
    </cfRule>
  </conditionalFormatting>
  <conditionalFormatting sqref="O14">
    <cfRule type="colorScale" priority="1302">
      <colorScale>
        <cfvo type="min"/>
        <cfvo type="percentile" val="50"/>
        <cfvo type="max"/>
        <color rgb="FF63BE7B"/>
        <color rgb="FFFCFCFF"/>
        <color rgb="FFF8696B"/>
      </colorScale>
    </cfRule>
  </conditionalFormatting>
  <conditionalFormatting sqref="P14">
    <cfRule type="colorScale" priority="1303">
      <colorScale>
        <cfvo type="min"/>
        <cfvo type="percentile" val="50"/>
        <cfvo type="max"/>
        <color rgb="FF63BE7B"/>
        <color rgb="FFFCFCFF"/>
        <color rgb="FFF8696B"/>
      </colorScale>
    </cfRule>
  </conditionalFormatting>
  <conditionalFormatting sqref="Q14">
    <cfRule type="colorScale" priority="1304">
      <colorScale>
        <cfvo type="min"/>
        <cfvo type="percentile" val="50"/>
        <cfvo type="max"/>
        <color rgb="FFF8696B"/>
        <color rgb="FFFCFCFF"/>
        <color rgb="FF63BE7B"/>
      </colorScale>
    </cfRule>
  </conditionalFormatting>
  <conditionalFormatting sqref="R14">
    <cfRule type="colorScale" priority="1305">
      <colorScale>
        <cfvo type="min"/>
        <cfvo type="max"/>
        <color rgb="FFFCFCFF"/>
        <color rgb="FF63BE7B"/>
      </colorScale>
    </cfRule>
  </conditionalFormatting>
  <conditionalFormatting sqref="S14">
    <cfRule type="colorScale" priority="1306">
      <colorScale>
        <cfvo type="min"/>
        <cfvo type="max"/>
        <color rgb="FFFCFCFF"/>
        <color rgb="FF63BE7B"/>
      </colorScale>
    </cfRule>
  </conditionalFormatting>
  <conditionalFormatting sqref="T14">
    <cfRule type="colorScale" priority="1307">
      <colorScale>
        <cfvo type="min"/>
        <cfvo type="max"/>
        <color rgb="FFFCFCFF"/>
        <color rgb="FF63BE7B"/>
      </colorScale>
    </cfRule>
  </conditionalFormatting>
  <conditionalFormatting sqref="U14">
    <cfRule type="colorScale" priority="1308">
      <colorScale>
        <cfvo type="min"/>
        <cfvo type="percentile" val="50"/>
        <cfvo type="max"/>
        <color rgb="FFF8696B"/>
        <color rgb="FFFCFCFF"/>
        <color rgb="FF63BE7B"/>
      </colorScale>
    </cfRule>
  </conditionalFormatting>
  <conditionalFormatting sqref="V14">
    <cfRule type="colorScale" priority="1309">
      <colorScale>
        <cfvo type="min"/>
        <cfvo type="percentile" val="50"/>
        <cfvo type="max"/>
        <color rgb="FF63BE7B"/>
        <color rgb="FFFCFCFF"/>
        <color rgb="FFF8696B"/>
      </colorScale>
    </cfRule>
  </conditionalFormatting>
  <conditionalFormatting sqref="W14">
    <cfRule type="colorScale" priority="1310">
      <colorScale>
        <cfvo type="min"/>
        <cfvo type="percentile" val="50"/>
        <cfvo type="max"/>
        <color rgb="FF63BE7B"/>
        <color rgb="FFFCFCFF"/>
        <color rgb="FFF8696B"/>
      </colorScale>
    </cfRule>
  </conditionalFormatting>
  <conditionalFormatting sqref="R14">
    <cfRule type="colorScale" priority="1065">
      <colorScale>
        <cfvo type="min"/>
        <cfvo type="max"/>
        <color rgb="FFFCFCFF"/>
        <color rgb="FF63BE7B"/>
      </colorScale>
    </cfRule>
    <cfRule type="colorScale" priority="1311">
      <colorScale>
        <cfvo type="min"/>
        <cfvo type="percentile" val="50"/>
        <cfvo type="max"/>
        <color rgb="FFF8696B"/>
        <color rgb="FFFCFCFF"/>
        <color rgb="FF63BE7B"/>
      </colorScale>
    </cfRule>
  </conditionalFormatting>
  <conditionalFormatting sqref="S14">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onditionalFormatting>
  <conditionalFormatting sqref="T14">
    <cfRule type="colorScale" priority="1062">
      <colorScale>
        <cfvo type="min"/>
        <cfvo type="percentile" val="50"/>
        <cfvo type="max"/>
        <color rgb="FFF8696B"/>
        <color rgb="FFFCFCFF"/>
        <color rgb="FF63BE7B"/>
      </colorScale>
    </cfRule>
    <cfRule type="colorScale" priority="1312">
      <colorScale>
        <cfvo type="min"/>
        <cfvo type="max"/>
        <color rgb="FFFCFCFF"/>
        <color rgb="FF63BE7B"/>
      </colorScale>
    </cfRule>
  </conditionalFormatting>
  <conditionalFormatting sqref="E14:N14">
    <cfRule type="colorScale" priority="1313">
      <colorScale>
        <cfvo type="min"/>
        <cfvo type="max"/>
        <color rgb="FFFCFCFF"/>
        <color rgb="FF63BE7B"/>
      </colorScale>
    </cfRule>
    <cfRule type="colorScale" priority="1314">
      <colorScale>
        <cfvo type="min"/>
        <cfvo type="max"/>
        <color rgb="FFFCFCFF"/>
        <color rgb="FF63BE7B"/>
      </colorScale>
    </cfRule>
    <cfRule type="colorScale" priority="1315">
      <colorScale>
        <cfvo type="min"/>
        <cfvo type="percentile" val="50"/>
        <cfvo type="max"/>
        <color rgb="FFF8696B"/>
        <color rgb="FFFFEB84"/>
        <color rgb="FF63BE7B"/>
      </colorScale>
    </cfRule>
    <cfRule type="colorScale" priority="1316">
      <colorScale>
        <cfvo type="min"/>
        <cfvo type="max"/>
        <color rgb="FFFFEF9C"/>
        <color rgb="FF63BE7B"/>
      </colorScale>
    </cfRule>
  </conditionalFormatting>
  <conditionalFormatting sqref="J5">
    <cfRule type="colorScale" priority="992">
      <colorScale>
        <cfvo type="min"/>
        <cfvo type="percentile" val="50"/>
        <cfvo type="max"/>
        <color rgb="FFF8696B"/>
        <color rgb="FFFCFCFF"/>
        <color rgb="FF63BE7B"/>
      </colorScale>
    </cfRule>
    <cfRule type="colorScale" priority="993">
      <colorScale>
        <cfvo type="min"/>
        <cfvo type="max"/>
        <color rgb="FFFCFCFF"/>
        <color rgb="FF63BE7B"/>
      </colorScale>
    </cfRule>
    <cfRule type="colorScale" priority="994">
      <colorScale>
        <cfvo type="min"/>
        <cfvo type="max"/>
        <color rgb="FFFCFCFF"/>
        <color rgb="FF63BE7B"/>
      </colorScale>
    </cfRule>
    <cfRule type="colorScale" priority="995">
      <colorScale>
        <cfvo type="min"/>
        <cfvo type="max"/>
        <color rgb="FFFCFCFF"/>
        <color rgb="FF63BE7B"/>
      </colorScale>
    </cfRule>
    <cfRule type="colorScale" priority="996">
      <colorScale>
        <cfvo type="min"/>
        <cfvo type="max"/>
        <color rgb="FFFCFCFF"/>
        <color rgb="FF63BE7B"/>
      </colorScale>
    </cfRule>
  </conditionalFormatting>
  <conditionalFormatting sqref="J6">
    <cfRule type="colorScale" priority="985">
      <colorScale>
        <cfvo type="min"/>
        <cfvo type="max"/>
        <color rgb="FFFCFCFF"/>
        <color rgb="FF63BE7B"/>
      </colorScale>
    </cfRule>
    <cfRule type="colorScale" priority="986">
      <colorScale>
        <cfvo type="min"/>
        <cfvo type="max"/>
        <color rgb="FFFCFCFF"/>
        <color rgb="FF63BE7B"/>
      </colorScale>
    </cfRule>
    <cfRule type="colorScale" priority="987">
      <colorScale>
        <cfvo type="min"/>
        <cfvo type="max"/>
        <color rgb="FFFCFCFF"/>
        <color rgb="FF63BE7B"/>
      </colorScale>
    </cfRule>
    <cfRule type="colorScale" priority="988">
      <colorScale>
        <cfvo type="min"/>
        <cfvo type="max"/>
        <color rgb="FFFCFCFF"/>
        <color rgb="FF63BE7B"/>
      </colorScale>
    </cfRule>
    <cfRule type="colorScale" priority="989">
      <colorScale>
        <cfvo type="min"/>
        <cfvo type="percentile" val="50"/>
        <cfvo type="max"/>
        <color rgb="FFF8696B"/>
        <color rgb="FFFCFCFF"/>
        <color rgb="FF63BE7B"/>
      </colorScale>
    </cfRule>
    <cfRule type="colorScale" priority="990">
      <colorScale>
        <cfvo type="min"/>
        <cfvo type="percentile" val="50"/>
        <cfvo type="max"/>
        <color rgb="FFF8696B"/>
        <color rgb="FFFCFCFF"/>
        <color rgb="FF63BE7B"/>
      </colorScale>
    </cfRule>
    <cfRule type="colorScale" priority="991">
      <colorScale>
        <cfvo type="min"/>
        <cfvo type="max"/>
        <color rgb="FFFCFCFF"/>
        <color rgb="FF63BE7B"/>
      </colorScale>
    </cfRule>
  </conditionalFormatting>
  <conditionalFormatting sqref="J10">
    <cfRule type="colorScale" priority="980">
      <colorScale>
        <cfvo type="min"/>
        <cfvo type="max"/>
        <color rgb="FFFCFCFF"/>
        <color rgb="FF63BE7B"/>
      </colorScale>
    </cfRule>
  </conditionalFormatting>
  <conditionalFormatting sqref="J10">
    <cfRule type="colorScale" priority="978">
      <colorScale>
        <cfvo type="min"/>
        <cfvo type="max"/>
        <color rgb="FFFCFCFF"/>
        <color rgb="FF63BE7B"/>
      </colorScale>
    </cfRule>
  </conditionalFormatting>
  <conditionalFormatting sqref="J10">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J10">
    <cfRule type="colorScale" priority="977">
      <colorScale>
        <cfvo type="min"/>
        <cfvo type="max"/>
        <color rgb="FFFCFCFF"/>
        <color rgb="FF63BE7B"/>
      </colorScale>
    </cfRule>
    <cfRule type="colorScale" priority="983">
      <colorScale>
        <cfvo type="min"/>
        <cfvo type="percentile" val="50"/>
        <cfvo type="max"/>
        <color rgb="FFF8696B"/>
        <color rgb="FFFCFCFF"/>
        <color rgb="FF63BE7B"/>
      </colorScale>
    </cfRule>
  </conditionalFormatting>
  <conditionalFormatting sqref="J10">
    <cfRule type="colorScale" priority="979">
      <colorScale>
        <cfvo type="min"/>
        <cfvo type="max"/>
        <color rgb="FFFCFCFF"/>
        <color rgb="FF63BE7B"/>
      </colorScale>
    </cfRule>
  </conditionalFormatting>
  <conditionalFormatting sqref="J9">
    <cfRule type="colorScale" priority="1000">
      <colorScale>
        <cfvo type="min"/>
        <cfvo type="max"/>
        <color rgb="FFFCFCFF"/>
        <color rgb="FF63BE7B"/>
      </colorScale>
    </cfRule>
  </conditionalFormatting>
  <conditionalFormatting sqref="J9:J10 J7">
    <cfRule type="colorScale" priority="1003">
      <colorScale>
        <cfvo type="min"/>
        <cfvo type="max"/>
        <color rgb="FFFCFCFF"/>
        <color rgb="FF63BE7B"/>
      </colorScale>
    </cfRule>
  </conditionalFormatting>
  <conditionalFormatting sqref="J2:J3">
    <cfRule type="colorScale" priority="1007">
      <colorScale>
        <cfvo type="min"/>
        <cfvo type="max"/>
        <color rgb="FFFCFCFF"/>
        <color rgb="FF63BE7B"/>
      </colorScale>
    </cfRule>
  </conditionalFormatting>
  <conditionalFormatting sqref="J11">
    <cfRule type="colorScale" priority="972">
      <colorScale>
        <cfvo type="min"/>
        <cfvo type="max"/>
        <color rgb="FFFCFCFF"/>
        <color rgb="FF63BE7B"/>
      </colorScale>
    </cfRule>
    <cfRule type="colorScale" priority="973">
      <colorScale>
        <cfvo type="min"/>
        <cfvo type="percentile" val="50"/>
        <cfvo type="max"/>
        <color rgb="FFF8696B"/>
        <color rgb="FFFCFCFF"/>
        <color rgb="FF63BE7B"/>
      </colorScale>
    </cfRule>
    <cfRule type="colorScale" priority="974">
      <colorScale>
        <cfvo type="min"/>
        <cfvo type="percentile" val="50"/>
        <cfvo type="max"/>
        <color rgb="FFF8696B"/>
        <color rgb="FFFCFCFF"/>
        <color rgb="FF63BE7B"/>
      </colorScale>
    </cfRule>
    <cfRule type="colorScale" priority="975">
      <colorScale>
        <cfvo type="min"/>
        <cfvo type="max"/>
        <color rgb="FFFCFCFF"/>
        <color rgb="FF63BE7B"/>
      </colorScale>
    </cfRule>
  </conditionalFormatting>
  <conditionalFormatting sqref="J11">
    <cfRule type="colorScale" priority="976">
      <colorScale>
        <cfvo type="min"/>
        <cfvo type="max"/>
        <color rgb="FFFCFCFF"/>
        <color rgb="FF63BE7B"/>
      </colorScale>
    </cfRule>
  </conditionalFormatting>
  <conditionalFormatting sqref="J11">
    <cfRule type="colorScale" priority="967">
      <colorScale>
        <cfvo type="min"/>
        <cfvo type="max"/>
        <color rgb="FFFCFCFF"/>
        <color rgb="FF63BE7B"/>
      </colorScale>
    </cfRule>
  </conditionalFormatting>
  <conditionalFormatting sqref="J11">
    <cfRule type="colorScale" priority="968">
      <colorScale>
        <cfvo type="min"/>
        <cfvo type="max"/>
        <color rgb="FFFCFCFF"/>
        <color rgb="FF63BE7B"/>
      </colorScale>
    </cfRule>
    <cfRule type="colorScale" priority="969">
      <colorScale>
        <cfvo type="min"/>
        <cfvo type="max"/>
        <color rgb="FFFCFCFF"/>
        <color rgb="FF63BE7B"/>
      </colorScale>
    </cfRule>
    <cfRule type="colorScale" priority="970">
      <colorScale>
        <cfvo type="min"/>
        <cfvo type="percentile" val="50"/>
        <cfvo type="max"/>
        <color rgb="FFF8696B"/>
        <color rgb="FFFCFCFF"/>
        <color rgb="FF63BE7B"/>
      </colorScale>
    </cfRule>
    <cfRule type="colorScale" priority="971">
      <colorScale>
        <cfvo type="min"/>
        <cfvo type="percentile" val="50"/>
        <cfvo type="max"/>
        <color rgb="FFF8696B"/>
        <color rgb="FFFCFCFF"/>
        <color rgb="FF63BE7B"/>
      </colorScale>
    </cfRule>
  </conditionalFormatting>
  <conditionalFormatting sqref="J12">
    <cfRule type="colorScale" priority="1012">
      <colorScale>
        <cfvo type="min"/>
        <cfvo type="percentile" val="50"/>
        <cfvo type="max"/>
        <color rgb="FFF8696B"/>
        <color rgb="FFFCFCFF"/>
        <color rgb="FF63BE7B"/>
      </colorScale>
    </cfRule>
    <cfRule type="colorScale" priority="1013">
      <colorScale>
        <cfvo type="min"/>
        <cfvo type="max"/>
        <color rgb="FFFCFCFF"/>
        <color rgb="FF63BE7B"/>
      </colorScale>
    </cfRule>
    <cfRule type="colorScale" priority="1014">
      <colorScale>
        <cfvo type="min"/>
        <cfvo type="max"/>
        <color rgb="FFFCFCFF"/>
        <color rgb="FF63BE7B"/>
      </colorScale>
    </cfRule>
    <cfRule type="colorScale" priority="1015">
      <colorScale>
        <cfvo type="min"/>
        <cfvo type="max"/>
        <color rgb="FFFCFCFF"/>
        <color rgb="FF63BE7B"/>
      </colorScale>
    </cfRule>
    <cfRule type="colorScale" priority="1016">
      <colorScale>
        <cfvo type="min"/>
        <cfvo type="max"/>
        <color rgb="FFFCFCFF"/>
        <color rgb="FF63BE7B"/>
      </colorScale>
    </cfRule>
  </conditionalFormatting>
  <conditionalFormatting sqref="J12">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J12">
    <cfRule type="colorScale" priority="1019">
      <colorScale>
        <cfvo type="min"/>
        <cfvo type="max"/>
        <color rgb="FFFCFCFF"/>
        <color rgb="FF63BE7B"/>
      </colorScale>
    </cfRule>
  </conditionalFormatting>
  <conditionalFormatting sqref="J12">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onditionalFormatting>
  <conditionalFormatting sqref="J2:J7 J9:J12 J14">
    <cfRule type="colorScale" priority="733">
      <colorScale>
        <cfvo type="min"/>
        <cfvo type="max"/>
        <color rgb="FFFCFCFF"/>
        <color rgb="FF63BE7B"/>
      </colorScale>
    </cfRule>
  </conditionalFormatting>
  <conditionalFormatting sqref="J14">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onditionalFormatting>
  <conditionalFormatting sqref="J14">
    <cfRule type="colorScale" priority="915">
      <colorScale>
        <cfvo type="min"/>
        <cfvo type="max"/>
        <color rgb="FFFCFCFF"/>
        <color rgb="FF63BE7B"/>
      </colorScale>
    </cfRule>
  </conditionalFormatting>
  <conditionalFormatting sqref="J14">
    <cfRule type="colorScale" priority="919">
      <colorScale>
        <cfvo type="min"/>
        <cfvo type="max"/>
        <color rgb="FFFCFCFF"/>
        <color rgb="FF63BE7B"/>
      </colorScale>
    </cfRule>
  </conditionalFormatting>
  <conditionalFormatting sqref="J14">
    <cfRule type="colorScale" priority="920">
      <colorScale>
        <cfvo type="min"/>
        <cfvo type="max"/>
        <color rgb="FFFCFCFF"/>
        <color rgb="FF63BE7B"/>
      </colorScale>
    </cfRule>
  </conditionalFormatting>
  <conditionalFormatting sqref="J14">
    <cfRule type="colorScale" priority="921">
      <colorScale>
        <cfvo type="min"/>
        <cfvo type="percentile" val="50"/>
        <cfvo type="max"/>
        <color rgb="FFF8696B"/>
        <color rgb="FFFCFCFF"/>
        <color rgb="FF63BE7B"/>
      </colorScale>
    </cfRule>
    <cfRule type="colorScale" priority="922">
      <colorScale>
        <cfvo type="min"/>
        <cfvo type="max"/>
        <color rgb="FFFCFCFF"/>
        <color rgb="FF63BE7B"/>
      </colorScale>
    </cfRule>
  </conditionalFormatting>
  <conditionalFormatting sqref="J14">
    <cfRule type="colorScale" priority="923">
      <colorScale>
        <cfvo type="min"/>
        <cfvo type="max"/>
        <color rgb="FFFCFCFF"/>
        <color rgb="FF63BE7B"/>
      </colorScale>
    </cfRule>
    <cfRule type="colorScale" priority="924">
      <colorScale>
        <cfvo type="min"/>
        <cfvo type="percentile" val="50"/>
        <cfvo type="max"/>
        <color rgb="FFF8696B"/>
        <color rgb="FFFCFCFF"/>
        <color rgb="FF63BE7B"/>
      </colorScale>
    </cfRule>
  </conditionalFormatting>
  <conditionalFormatting sqref="J14">
    <cfRule type="colorScale" priority="925">
      <colorScale>
        <cfvo type="min"/>
        <cfvo type="max"/>
        <color rgb="FFFCFCFF"/>
        <color rgb="FF63BE7B"/>
      </colorScale>
    </cfRule>
  </conditionalFormatting>
  <conditionalFormatting sqref="J1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onditionalFormatting>
  <conditionalFormatting sqref="J14">
    <cfRule type="colorScale" priority="928">
      <colorScale>
        <cfvo type="min"/>
        <cfvo type="max"/>
        <color rgb="FFFCFCFF"/>
        <color rgb="FF63BE7B"/>
      </colorScale>
    </cfRule>
    <cfRule type="colorScale" priority="929">
      <colorScale>
        <cfvo type="min"/>
        <cfvo type="percentile" val="50"/>
        <cfvo type="max"/>
        <color rgb="FFF8696B"/>
        <color rgb="FFFCFCFF"/>
        <color rgb="FF63BE7B"/>
      </colorScale>
    </cfRule>
  </conditionalFormatting>
  <conditionalFormatting sqref="J14">
    <cfRule type="colorScale" priority="930">
      <colorScale>
        <cfvo type="min"/>
        <cfvo type="max"/>
        <color rgb="FFFCFCFF"/>
        <color rgb="FF63BE7B"/>
      </colorScale>
    </cfRule>
  </conditionalFormatting>
  <conditionalFormatting sqref="J14">
    <cfRule type="colorScale" priority="931">
      <colorScale>
        <cfvo type="min"/>
        <cfvo type="max"/>
        <color rgb="FFFCFCFF"/>
        <color rgb="FF63BE7B"/>
      </colorScale>
    </cfRule>
  </conditionalFormatting>
  <conditionalFormatting sqref="E7">
    <cfRule type="colorScale" priority="53058">
      <colorScale>
        <cfvo type="min"/>
        <cfvo type="max"/>
        <color rgb="FFFCFCFF"/>
        <color rgb="FF63BE7B"/>
      </colorScale>
    </cfRule>
  </conditionalFormatting>
  <conditionalFormatting sqref="F7">
    <cfRule type="colorScale" priority="53059">
      <colorScale>
        <cfvo type="min"/>
        <cfvo type="max"/>
        <color rgb="FFFCFCFF"/>
        <color rgb="FF63BE7B"/>
      </colorScale>
    </cfRule>
  </conditionalFormatting>
  <conditionalFormatting sqref="G7">
    <cfRule type="colorScale" priority="53060">
      <colorScale>
        <cfvo type="min"/>
        <cfvo type="max"/>
        <color rgb="FFFCFCFF"/>
        <color rgb="FF63BE7B"/>
      </colorScale>
    </cfRule>
  </conditionalFormatting>
  <conditionalFormatting sqref="H7">
    <cfRule type="colorScale" priority="53061">
      <colorScale>
        <cfvo type="min"/>
        <cfvo type="max"/>
        <color rgb="FFFCFCFF"/>
        <color rgb="FF63BE7B"/>
      </colorScale>
    </cfRule>
  </conditionalFormatting>
  <conditionalFormatting sqref="K7:L7">
    <cfRule type="colorScale" priority="53062">
      <colorScale>
        <cfvo type="min"/>
        <cfvo type="max"/>
        <color rgb="FFFCFCFF"/>
        <color rgb="FF63BE7B"/>
      </colorScale>
    </cfRule>
  </conditionalFormatting>
  <conditionalFormatting sqref="Q7">
    <cfRule type="colorScale" priority="53064">
      <colorScale>
        <cfvo type="min"/>
        <cfvo type="max"/>
        <color rgb="FFFFEF9C"/>
        <color rgb="FF63BE7B"/>
      </colorScale>
    </cfRule>
  </conditionalFormatting>
  <conditionalFormatting sqref="R7:S7">
    <cfRule type="colorScale" priority="53065">
      <colorScale>
        <cfvo type="min"/>
        <cfvo type="max"/>
        <color rgb="FFFFEF9C"/>
        <color rgb="FF63BE7B"/>
      </colorScale>
    </cfRule>
  </conditionalFormatting>
  <conditionalFormatting sqref="T7">
    <cfRule type="colorScale" priority="53066">
      <colorScale>
        <cfvo type="min"/>
        <cfvo type="max"/>
        <color rgb="FFFFEF9C"/>
        <color rgb="FF63BE7B"/>
      </colorScale>
    </cfRule>
  </conditionalFormatting>
  <conditionalFormatting sqref="I7">
    <cfRule type="colorScale" priority="53067">
      <colorScale>
        <cfvo type="min"/>
        <cfvo type="max"/>
        <color rgb="FFFCFCFF"/>
        <color rgb="FF63BE7B"/>
      </colorScale>
    </cfRule>
  </conditionalFormatting>
  <conditionalFormatting sqref="H7">
    <cfRule type="colorScale" priority="53068">
      <colorScale>
        <cfvo type="min"/>
        <cfvo type="percentile" val="50"/>
        <cfvo type="max"/>
        <color rgb="FFF8696B"/>
        <color rgb="FFFCFCFF"/>
        <color rgb="FF63BE7B"/>
      </colorScale>
    </cfRule>
  </conditionalFormatting>
  <conditionalFormatting sqref="I7">
    <cfRule type="colorScale" priority="53069">
      <colorScale>
        <cfvo type="min"/>
        <cfvo type="percentile" val="50"/>
        <cfvo type="max"/>
        <color rgb="FFF8696B"/>
        <color rgb="FFFCFCFF"/>
        <color rgb="FF63BE7B"/>
      </colorScale>
    </cfRule>
  </conditionalFormatting>
  <conditionalFormatting sqref="D9 D7">
    <cfRule type="colorScale" priority="53083">
      <colorScale>
        <cfvo type="min"/>
        <cfvo type="percentile" val="50"/>
        <cfvo type="max"/>
        <color rgb="FFF8696B"/>
        <color rgb="FFFCFCFF"/>
        <color rgb="FF63BE7B"/>
      </colorScale>
    </cfRule>
  </conditionalFormatting>
  <conditionalFormatting sqref="U7:W7 U9:W9">
    <cfRule type="colorScale" priority="53084">
      <colorScale>
        <cfvo type="min"/>
        <cfvo type="max"/>
        <color rgb="FFFFEF9C"/>
        <color rgb="FF63BE7B"/>
      </colorScale>
    </cfRule>
  </conditionalFormatting>
  <conditionalFormatting sqref="F9 F7">
    <cfRule type="colorScale" priority="53085">
      <colorScale>
        <cfvo type="min"/>
        <cfvo type="max"/>
        <color rgb="FFFCFCFF"/>
        <color rgb="FF63BE7B"/>
      </colorScale>
    </cfRule>
  </conditionalFormatting>
  <conditionalFormatting sqref="G9 G7">
    <cfRule type="colorScale" priority="53086">
      <colorScale>
        <cfvo type="min"/>
        <cfvo type="max"/>
        <color rgb="FFFCFCFF"/>
        <color rgb="FF63BE7B"/>
      </colorScale>
    </cfRule>
  </conditionalFormatting>
  <conditionalFormatting sqref="H9 H7">
    <cfRule type="colorScale" priority="53087">
      <colorScale>
        <cfvo type="min"/>
        <cfvo type="percentile" val="50"/>
        <cfvo type="max"/>
        <color rgb="FFF8696B"/>
        <color rgb="FFFCFCFF"/>
        <color rgb="FF63BE7B"/>
      </colorScale>
    </cfRule>
    <cfRule type="colorScale" priority="53088">
      <colorScale>
        <cfvo type="min"/>
        <cfvo type="max"/>
        <color rgb="FFFCFCFF"/>
        <color rgb="FF63BE7B"/>
      </colorScale>
    </cfRule>
    <cfRule type="colorScale" priority="53089">
      <colorScale>
        <cfvo type="min"/>
        <cfvo type="percentile" val="50"/>
        <cfvo type="max"/>
        <color rgb="FFF8696B"/>
        <color rgb="FFFCFCFF"/>
        <color rgb="FF63BE7B"/>
      </colorScale>
    </cfRule>
  </conditionalFormatting>
  <conditionalFormatting sqref="O9 O7">
    <cfRule type="colorScale" priority="53090">
      <colorScale>
        <cfvo type="min"/>
        <cfvo type="percentile" val="50"/>
        <cfvo type="max"/>
        <color rgb="FF63BE7B"/>
        <color rgb="FFFCFCFF"/>
        <color rgb="FFF8696B"/>
      </colorScale>
    </cfRule>
  </conditionalFormatting>
  <conditionalFormatting sqref="H9 H7">
    <cfRule type="colorScale" priority="53091">
      <colorScale>
        <cfvo type="min"/>
        <cfvo type="percentile" val="50"/>
        <cfvo type="max"/>
        <color rgb="FFF8696B"/>
        <color rgb="FFFCFCFF"/>
        <color rgb="FF5A8AC6"/>
      </colorScale>
    </cfRule>
  </conditionalFormatting>
  <conditionalFormatting sqref="E9 E7">
    <cfRule type="colorScale" priority="53092">
      <colorScale>
        <cfvo type="min"/>
        <cfvo type="max"/>
        <color rgb="FFFCFCFF"/>
        <color rgb="FF63BE7B"/>
      </colorScale>
    </cfRule>
  </conditionalFormatting>
  <conditionalFormatting sqref="E9 E7">
    <cfRule type="colorScale" priority="53093">
      <colorScale>
        <cfvo type="min"/>
        <cfvo type="percentile" val="50"/>
        <cfvo type="max"/>
        <color rgb="FFF8696B"/>
        <color rgb="FFFCFCFF"/>
        <color rgb="FF63BE7B"/>
      </colorScale>
    </cfRule>
    <cfRule type="colorScale" priority="53094">
      <colorScale>
        <cfvo type="min"/>
        <cfvo type="max"/>
        <color rgb="FFFCFCFF"/>
        <color rgb="FF63BE7B"/>
      </colorScale>
    </cfRule>
    <cfRule type="colorScale" priority="53095">
      <colorScale>
        <cfvo type="min"/>
        <cfvo type="percentile" val="50"/>
        <cfvo type="max"/>
        <color rgb="FFF8696B"/>
        <color rgb="FFFCFCFF"/>
        <color rgb="FF63BE7B"/>
      </colorScale>
    </cfRule>
  </conditionalFormatting>
  <conditionalFormatting sqref="F7 F9">
    <cfRule type="colorScale" priority="53096">
      <colorScale>
        <cfvo type="min"/>
        <cfvo type="max"/>
        <color rgb="FFFCFCFF"/>
        <color rgb="FF63BE7B"/>
      </colorScale>
    </cfRule>
    <cfRule type="colorScale" priority="53097">
      <colorScale>
        <cfvo type="min"/>
        <cfvo type="percentile" val="50"/>
        <cfvo type="max"/>
        <color rgb="FFF8696B"/>
        <color rgb="FFFCFCFF"/>
        <color rgb="FF63BE7B"/>
      </colorScale>
    </cfRule>
    <cfRule type="colorScale" priority="53098">
      <colorScale>
        <cfvo type="min"/>
        <cfvo type="max"/>
        <color rgb="FFFCFCFF"/>
        <color rgb="FF63BE7B"/>
      </colorScale>
    </cfRule>
    <cfRule type="colorScale" priority="53099">
      <colorScale>
        <cfvo type="min"/>
        <cfvo type="percentile" val="50"/>
        <cfvo type="max"/>
        <color rgb="FFF8696B"/>
        <color rgb="FFFCFCFF"/>
        <color rgb="FF63BE7B"/>
      </colorScale>
    </cfRule>
  </conditionalFormatting>
  <conditionalFormatting sqref="G9 G7">
    <cfRule type="colorScale" priority="53100">
      <colorScale>
        <cfvo type="min"/>
        <cfvo type="max"/>
        <color rgb="FFFCFCFF"/>
        <color rgb="FF63BE7B"/>
      </colorScale>
    </cfRule>
    <cfRule type="colorScale" priority="53101">
      <colorScale>
        <cfvo type="min"/>
        <cfvo type="percentile" val="50"/>
        <cfvo type="max"/>
        <color rgb="FFF8696B"/>
        <color rgb="FFFCFCFF"/>
        <color rgb="FF63BE7B"/>
      </colorScale>
    </cfRule>
    <cfRule type="colorScale" priority="53102">
      <colorScale>
        <cfvo type="min"/>
        <cfvo type="percentile" val="50"/>
        <cfvo type="max"/>
        <color rgb="FFF8696B"/>
        <color rgb="FFFCFCFF"/>
        <color rgb="FF63BE7B"/>
      </colorScale>
    </cfRule>
  </conditionalFormatting>
  <conditionalFormatting sqref="H9 H7">
    <cfRule type="colorScale" priority="53103">
      <colorScale>
        <cfvo type="min"/>
        <cfvo type="max"/>
        <color rgb="FFFCFCFF"/>
        <color rgb="FF63BE7B"/>
      </colorScale>
    </cfRule>
  </conditionalFormatting>
  <conditionalFormatting sqref="I9 I7">
    <cfRule type="colorScale" priority="53104">
      <colorScale>
        <cfvo type="min"/>
        <cfvo type="percentile" val="50"/>
        <cfvo type="max"/>
        <color rgb="FFF8696B"/>
        <color rgb="FFFCFCFF"/>
        <color rgb="FF63BE7B"/>
      </colorScale>
    </cfRule>
    <cfRule type="colorScale" priority="53105">
      <colorScale>
        <cfvo type="min"/>
        <cfvo type="max"/>
        <color rgb="FFFCFCFF"/>
        <color rgb="FF63BE7B"/>
      </colorScale>
    </cfRule>
    <cfRule type="colorScale" priority="53106">
      <colorScale>
        <cfvo type="min"/>
        <cfvo type="percentile" val="50"/>
        <cfvo type="max"/>
        <color rgb="FFF8696B"/>
        <color rgb="FFFCFCFF"/>
        <color rgb="FF63BE7B"/>
      </colorScale>
    </cfRule>
  </conditionalFormatting>
  <conditionalFormatting sqref="I9 I7">
    <cfRule type="colorScale" priority="53107">
      <colorScale>
        <cfvo type="min"/>
        <cfvo type="max"/>
        <color rgb="FFFCFCFF"/>
        <color rgb="FF63BE7B"/>
      </colorScale>
    </cfRule>
  </conditionalFormatting>
  <conditionalFormatting sqref="I7 I9">
    <cfRule type="colorScale" priority="53108">
      <colorScale>
        <cfvo type="min"/>
        <cfvo type="percentile" val="50"/>
        <cfvo type="max"/>
        <color rgb="FFF8696B"/>
        <color rgb="FFFCFCFF"/>
        <color rgb="FF63BE7B"/>
      </colorScale>
    </cfRule>
    <cfRule type="colorScale" priority="53109">
      <colorScale>
        <cfvo type="min"/>
        <cfvo type="percentile" val="50"/>
        <cfvo type="max"/>
        <color rgb="FFF8696B"/>
        <color rgb="FFFCFCFF"/>
        <color rgb="FF5A8AC6"/>
      </colorScale>
    </cfRule>
    <cfRule type="colorScale" priority="53110">
      <colorScale>
        <cfvo type="min"/>
        <cfvo type="percentile" val="50"/>
        <cfvo type="max"/>
        <color rgb="FFF8696B"/>
        <color rgb="FFFCFCFF"/>
        <color rgb="FF63BE7B"/>
      </colorScale>
    </cfRule>
    <cfRule type="colorScale" priority="53111">
      <colorScale>
        <cfvo type="min"/>
        <cfvo type="percentile" val="50"/>
        <cfvo type="max"/>
        <color rgb="FFF8696B"/>
        <color rgb="FFFCFCFF"/>
        <color rgb="FF63BE7B"/>
      </colorScale>
    </cfRule>
    <cfRule type="colorScale" priority="53112">
      <colorScale>
        <cfvo type="min"/>
        <cfvo type="max"/>
        <color rgb="FFFCFCFF"/>
        <color rgb="FF63BE7B"/>
      </colorScale>
    </cfRule>
    <cfRule type="colorScale" priority="53113">
      <colorScale>
        <cfvo type="min"/>
        <cfvo type="percentile" val="50"/>
        <cfvo type="max"/>
        <color rgb="FFF8696B"/>
        <color rgb="FFFCFCFF"/>
        <color rgb="FF63BE7B"/>
      </colorScale>
    </cfRule>
  </conditionalFormatting>
  <conditionalFormatting sqref="I7 I9">
    <cfRule type="colorScale" priority="53114">
      <colorScale>
        <cfvo type="min"/>
        <cfvo type="percentile" val="50"/>
        <cfvo type="max"/>
        <color rgb="FFF8696B"/>
        <color rgb="FFFCFCFF"/>
        <color rgb="FF63BE7B"/>
      </colorScale>
    </cfRule>
    <cfRule type="colorScale" priority="53115">
      <colorScale>
        <cfvo type="min"/>
        <cfvo type="max"/>
        <color rgb="FFFCFCFF"/>
        <color rgb="FF63BE7B"/>
      </colorScale>
    </cfRule>
  </conditionalFormatting>
  <conditionalFormatting sqref="K9 K7">
    <cfRule type="colorScale" priority="53116">
      <colorScale>
        <cfvo type="min"/>
        <cfvo type="percentile" val="50"/>
        <cfvo type="max"/>
        <color rgb="FFF8696B"/>
        <color rgb="FFFCFCFF"/>
        <color rgb="FF63BE7B"/>
      </colorScale>
    </cfRule>
  </conditionalFormatting>
  <conditionalFormatting sqref="K7 K9">
    <cfRule type="colorScale" priority="53117">
      <colorScale>
        <cfvo type="min"/>
        <cfvo type="max"/>
        <color rgb="FFFCFCFF"/>
        <color rgb="FF63BE7B"/>
      </colorScale>
    </cfRule>
    <cfRule type="colorScale" priority="53118">
      <colorScale>
        <cfvo type="min"/>
        <cfvo type="percentile" val="50"/>
        <cfvo type="max"/>
        <color rgb="FFF8696B"/>
        <color rgb="FFFCFCFF"/>
        <color rgb="FF63BE7B"/>
      </colorScale>
    </cfRule>
  </conditionalFormatting>
  <conditionalFormatting sqref="K7:L7 K9:L9">
    <cfRule type="colorScale" priority="53119">
      <colorScale>
        <cfvo type="min"/>
        <cfvo type="max"/>
        <color rgb="FFFCFCFF"/>
        <color rgb="FF63BE7B"/>
      </colorScale>
    </cfRule>
  </conditionalFormatting>
  <conditionalFormatting sqref="K7:L7 K9:L9">
    <cfRule type="colorScale" priority="53120">
      <colorScale>
        <cfvo type="min"/>
        <cfvo type="percentile" val="50"/>
        <cfvo type="max"/>
        <color rgb="FFF8696B"/>
        <color rgb="FFFCFCFF"/>
        <color rgb="FF63BE7B"/>
      </colorScale>
    </cfRule>
    <cfRule type="colorScale" priority="53121">
      <colorScale>
        <cfvo type="min"/>
        <cfvo type="max"/>
        <color rgb="FFFCFCFF"/>
        <color rgb="FF63BE7B"/>
      </colorScale>
    </cfRule>
  </conditionalFormatting>
  <conditionalFormatting sqref="L9 L7">
    <cfRule type="colorScale" priority="53122">
      <colorScale>
        <cfvo type="min"/>
        <cfvo type="percentile" val="50"/>
        <cfvo type="max"/>
        <color rgb="FFF8696B"/>
        <color rgb="FFFCFCFF"/>
        <color rgb="FF63BE7B"/>
      </colorScale>
    </cfRule>
  </conditionalFormatting>
  <conditionalFormatting sqref="L7 L9">
    <cfRule type="colorScale" priority="53123">
      <colorScale>
        <cfvo type="min"/>
        <cfvo type="max"/>
        <color rgb="FFFCFCFF"/>
        <color rgb="FF63BE7B"/>
      </colorScale>
    </cfRule>
    <cfRule type="colorScale" priority="53124">
      <colorScale>
        <cfvo type="min"/>
        <cfvo type="percentile" val="50"/>
        <cfvo type="max"/>
        <color rgb="FFF8696B"/>
        <color rgb="FFFCFCFF"/>
        <color rgb="FF63BE7B"/>
      </colorScale>
    </cfRule>
  </conditionalFormatting>
  <conditionalFormatting sqref="P9 P7">
    <cfRule type="colorScale" priority="53125">
      <colorScale>
        <cfvo type="min"/>
        <cfvo type="percentile" val="50"/>
        <cfvo type="max"/>
        <color rgb="FF63BE7B"/>
        <color rgb="FFFCFCFF"/>
        <color rgb="FFF8696B"/>
      </colorScale>
    </cfRule>
    <cfRule type="colorScale" priority="53126">
      <colorScale>
        <cfvo type="min"/>
        <cfvo type="percentile" val="50"/>
        <cfvo type="max"/>
        <color rgb="FF63BE7B"/>
        <color rgb="FFFCFCFF"/>
        <color rgb="FFF8696B"/>
      </colorScale>
    </cfRule>
    <cfRule type="colorScale" priority="53127">
      <colorScale>
        <cfvo type="min"/>
        <cfvo type="max"/>
        <color rgb="FFFCFCFF"/>
        <color rgb="FFF8696B"/>
      </colorScale>
    </cfRule>
  </conditionalFormatting>
  <conditionalFormatting sqref="P9 P7">
    <cfRule type="colorScale" priority="53128">
      <colorScale>
        <cfvo type="min"/>
        <cfvo type="percentile" val="50"/>
        <cfvo type="max"/>
        <color rgb="FF63BE7B"/>
        <color rgb="FFFCFCFF"/>
        <color rgb="FFF8696B"/>
      </colorScale>
    </cfRule>
  </conditionalFormatting>
  <conditionalFormatting sqref="Q9 Q7">
    <cfRule type="colorScale" priority="53129">
      <colorScale>
        <cfvo type="min"/>
        <cfvo type="percentile" val="50"/>
        <cfvo type="max"/>
        <color rgb="FFF8696B"/>
        <color rgb="FFFCFCFF"/>
        <color rgb="FF63BE7B"/>
      </colorScale>
    </cfRule>
    <cfRule type="colorScale" priority="53130">
      <colorScale>
        <cfvo type="min"/>
        <cfvo type="max"/>
        <color rgb="FFFFEF9C"/>
        <color rgb="FF63BE7B"/>
      </colorScale>
    </cfRule>
    <cfRule type="colorScale" priority="53131">
      <colorScale>
        <cfvo type="min"/>
        <cfvo type="max"/>
        <color rgb="FFFCFCFF"/>
        <color rgb="FF63BE7B"/>
      </colorScale>
    </cfRule>
    <cfRule type="colorScale" priority="53132">
      <colorScale>
        <cfvo type="min"/>
        <cfvo type="max"/>
        <color rgb="FFFCFCFF"/>
        <color rgb="FF63BE7B"/>
      </colorScale>
    </cfRule>
    <cfRule type="colorScale" priority="53133">
      <colorScale>
        <cfvo type="min"/>
        <cfvo type="percentile" val="50"/>
        <cfvo type="max"/>
        <color rgb="FFF8696B"/>
        <color rgb="FFFCFCFF"/>
        <color rgb="FF63BE7B"/>
      </colorScale>
    </cfRule>
  </conditionalFormatting>
  <conditionalFormatting sqref="Q7 Q9">
    <cfRule type="colorScale" priority="53134">
      <colorScale>
        <cfvo type="min"/>
        <cfvo type="percentile" val="50"/>
        <cfvo type="max"/>
        <color rgb="FFF8696B"/>
        <color rgb="FFFCFCFF"/>
        <color rgb="FF63BE7B"/>
      </colorScale>
    </cfRule>
    <cfRule type="colorScale" priority="53135">
      <colorScale>
        <cfvo type="min"/>
        <cfvo type="max"/>
        <color rgb="FFFCFCFF"/>
        <color rgb="FF63BE7B"/>
      </colorScale>
    </cfRule>
  </conditionalFormatting>
  <conditionalFormatting sqref="Q9 Q7">
    <cfRule type="colorScale" priority="53136">
      <colorScale>
        <cfvo type="min"/>
        <cfvo type="percentile" val="50"/>
        <cfvo type="max"/>
        <color rgb="FFF8696B"/>
        <color rgb="FFFCFCFF"/>
        <color rgb="FF63BE7B"/>
      </colorScale>
    </cfRule>
  </conditionalFormatting>
  <conditionalFormatting sqref="R7 R9">
    <cfRule type="colorScale" priority="53137">
      <colorScale>
        <cfvo type="min"/>
        <cfvo type="max"/>
        <color rgb="FFFCFCFF"/>
        <color rgb="FF63BE7B"/>
      </colorScale>
    </cfRule>
    <cfRule type="colorScale" priority="53138">
      <colorScale>
        <cfvo type="min"/>
        <cfvo type="percentile" val="50"/>
        <cfvo type="max"/>
        <color rgb="FFF8696B"/>
        <color rgb="FFFCFCFF"/>
        <color rgb="FF63BE7B"/>
      </colorScale>
    </cfRule>
  </conditionalFormatting>
  <conditionalFormatting sqref="R9 R7">
    <cfRule type="colorScale" priority="53139">
      <colorScale>
        <cfvo type="min"/>
        <cfvo type="max"/>
        <color rgb="FFFCFCFF"/>
        <color rgb="FF63BE7B"/>
      </colorScale>
    </cfRule>
  </conditionalFormatting>
  <conditionalFormatting sqref="R7:S7 R9:S9">
    <cfRule type="colorScale" priority="53140">
      <colorScale>
        <cfvo type="min"/>
        <cfvo type="percentile" val="50"/>
        <cfvo type="max"/>
        <color rgb="FFF8696B"/>
        <color rgb="FFFCFCFF"/>
        <color rgb="FF63BE7B"/>
      </colorScale>
    </cfRule>
    <cfRule type="colorScale" priority="53141">
      <colorScale>
        <cfvo type="min"/>
        <cfvo type="max"/>
        <color rgb="FFFCFCFF"/>
        <color rgb="FF63BE7B"/>
      </colorScale>
    </cfRule>
    <cfRule type="colorScale" priority="53142">
      <colorScale>
        <cfvo type="min"/>
        <cfvo type="max"/>
        <color rgb="FFFCFCFF"/>
        <color rgb="FF63BE7B"/>
      </colorScale>
    </cfRule>
  </conditionalFormatting>
  <conditionalFormatting sqref="R7:S7 R9:S9">
    <cfRule type="colorScale" priority="53143">
      <colorScale>
        <cfvo type="min"/>
        <cfvo type="percentile" val="50"/>
        <cfvo type="max"/>
        <color rgb="FFF8696B"/>
        <color rgb="FFFCFCFF"/>
        <color rgb="FF63BE7B"/>
      </colorScale>
    </cfRule>
    <cfRule type="colorScale" priority="53144">
      <colorScale>
        <cfvo type="min"/>
        <cfvo type="max"/>
        <color rgb="FFFCFCFF"/>
        <color rgb="FF63BE7B"/>
      </colorScale>
    </cfRule>
  </conditionalFormatting>
  <conditionalFormatting sqref="S7 S9">
    <cfRule type="colorScale" priority="53145">
      <colorScale>
        <cfvo type="min"/>
        <cfvo type="max"/>
        <color rgb="FFFCFCFF"/>
        <color rgb="FF63BE7B"/>
      </colorScale>
    </cfRule>
    <cfRule type="colorScale" priority="53146">
      <colorScale>
        <cfvo type="min"/>
        <cfvo type="percentile" val="50"/>
        <cfvo type="max"/>
        <color rgb="FFF8696B"/>
        <color rgb="FFFCFCFF"/>
        <color rgb="FF63BE7B"/>
      </colorScale>
    </cfRule>
  </conditionalFormatting>
  <conditionalFormatting sqref="S9 S7">
    <cfRule type="colorScale" priority="53147">
      <colorScale>
        <cfvo type="min"/>
        <cfvo type="max"/>
        <color rgb="FFFCFCFF"/>
        <color rgb="FF63BE7B"/>
      </colorScale>
    </cfRule>
  </conditionalFormatting>
  <conditionalFormatting sqref="T7 T9">
    <cfRule type="colorScale" priority="53148">
      <colorScale>
        <cfvo type="min"/>
        <cfvo type="percentile" val="50"/>
        <cfvo type="max"/>
        <color rgb="FFF8696B"/>
        <color rgb="FFFCFCFF"/>
        <color rgb="FF63BE7B"/>
      </colorScale>
    </cfRule>
    <cfRule type="colorScale" priority="53149">
      <colorScale>
        <cfvo type="min"/>
        <cfvo type="max"/>
        <color rgb="FFFCFCFF"/>
        <color rgb="FF63BE7B"/>
      </colorScale>
    </cfRule>
    <cfRule type="colorScale" priority="53150">
      <colorScale>
        <cfvo type="min"/>
        <cfvo type="max"/>
        <color rgb="FFFCFCFF"/>
        <color rgb="FF63BE7B"/>
      </colorScale>
    </cfRule>
    <cfRule type="colorScale" priority="53151">
      <colorScale>
        <cfvo type="min"/>
        <cfvo type="max"/>
        <color rgb="FFFCFCFF"/>
        <color rgb="FF63BE7B"/>
      </colorScale>
    </cfRule>
  </conditionalFormatting>
  <conditionalFormatting sqref="T7 T9">
    <cfRule type="colorScale" priority="53152">
      <colorScale>
        <cfvo type="min"/>
        <cfvo type="max"/>
        <color rgb="FFFCFCFF"/>
        <color rgb="FF63BE7B"/>
      </colorScale>
    </cfRule>
    <cfRule type="colorScale" priority="53153">
      <colorScale>
        <cfvo type="min"/>
        <cfvo type="percentile" val="50"/>
        <cfvo type="max"/>
        <color rgb="FFF8696B"/>
        <color rgb="FFFCFCFF"/>
        <color rgb="FF63BE7B"/>
      </colorScale>
    </cfRule>
  </conditionalFormatting>
  <conditionalFormatting sqref="T9 T7">
    <cfRule type="colorScale" priority="53154">
      <colorScale>
        <cfvo type="min"/>
        <cfvo type="max"/>
        <color rgb="FFFCFCFF"/>
        <color rgb="FF63BE7B"/>
      </colorScale>
    </cfRule>
  </conditionalFormatting>
  <conditionalFormatting sqref="U7 U9">
    <cfRule type="colorScale" priority="53155">
      <colorScale>
        <cfvo type="min"/>
        <cfvo type="percentile" val="50"/>
        <cfvo type="max"/>
        <color rgb="FFF8696B"/>
        <color rgb="FFFCFCFF"/>
        <color rgb="FF63BE7B"/>
      </colorScale>
    </cfRule>
    <cfRule type="colorScale" priority="53156">
      <colorScale>
        <cfvo type="min"/>
        <cfvo type="max"/>
        <color rgb="FFFCFCFF"/>
        <color rgb="FF63BE7B"/>
      </colorScale>
    </cfRule>
  </conditionalFormatting>
  <conditionalFormatting sqref="U7 U9">
    <cfRule type="colorScale" priority="53157">
      <colorScale>
        <cfvo type="min"/>
        <cfvo type="max"/>
        <color rgb="FFFCFCFF"/>
        <color rgb="FF63BE7B"/>
      </colorScale>
    </cfRule>
    <cfRule type="colorScale" priority="53158">
      <colorScale>
        <cfvo type="min"/>
        <cfvo type="percentile" val="50"/>
        <cfvo type="max"/>
        <color rgb="FFF8696B"/>
        <color rgb="FFFCFCFF"/>
        <color rgb="FF63BE7B"/>
      </colorScale>
    </cfRule>
  </conditionalFormatting>
  <conditionalFormatting sqref="U9 U7">
    <cfRule type="colorScale" priority="53159">
      <colorScale>
        <cfvo type="min"/>
        <cfvo type="max"/>
        <color rgb="FFFCFCFF"/>
        <color rgb="FF63BE7B"/>
      </colorScale>
    </cfRule>
  </conditionalFormatting>
  <conditionalFormatting sqref="V7 V9">
    <cfRule type="colorScale" priority="53160">
      <colorScale>
        <cfvo type="min"/>
        <cfvo type="percentile" val="50"/>
        <cfvo type="max"/>
        <color rgb="FF63BE7B"/>
        <color rgb="FFFCFCFF"/>
        <color rgb="FFF8696B"/>
      </colorScale>
    </cfRule>
    <cfRule type="colorScale" priority="53161">
      <colorScale>
        <cfvo type="min"/>
        <cfvo type="percentile" val="50"/>
        <cfvo type="max"/>
        <color rgb="FF63BE7B"/>
        <color rgb="FFFCFCFF"/>
        <color rgb="FFF8696B"/>
      </colorScale>
    </cfRule>
    <cfRule type="colorScale" priority="53162">
      <colorScale>
        <cfvo type="min"/>
        <cfvo type="max"/>
        <color rgb="FF63BE7B"/>
        <color rgb="FFFCFCFF"/>
      </colorScale>
    </cfRule>
    <cfRule type="colorScale" priority="53163">
      <colorScale>
        <cfvo type="min"/>
        <cfvo type="percentile" val="50"/>
        <cfvo type="max"/>
        <color rgb="FF63BE7B"/>
        <color rgb="FFFCFCFF"/>
        <color rgb="FFF8696B"/>
      </colorScale>
    </cfRule>
  </conditionalFormatting>
  <conditionalFormatting sqref="V9 V7">
    <cfRule type="colorScale" priority="53164">
      <colorScale>
        <cfvo type="min"/>
        <cfvo type="percentile" val="50"/>
        <cfvo type="max"/>
        <color rgb="FF63BE7B"/>
        <color rgb="FFFCFCFF"/>
        <color rgb="FFF8696B"/>
      </colorScale>
    </cfRule>
  </conditionalFormatting>
  <conditionalFormatting sqref="V9 V7">
    <cfRule type="colorScale" priority="53165">
      <colorScale>
        <cfvo type="min"/>
        <cfvo type="max"/>
        <color rgb="FFFFEF9C"/>
        <color rgb="FF63BE7B"/>
      </colorScale>
    </cfRule>
  </conditionalFormatting>
  <conditionalFormatting sqref="W9 W7">
    <cfRule type="colorScale" priority="53166">
      <colorScale>
        <cfvo type="min"/>
        <cfvo type="percentile" val="50"/>
        <cfvo type="max"/>
        <color rgb="FF63BE7B"/>
        <color rgb="FFFCFCFF"/>
        <color rgb="FFF8696B"/>
      </colorScale>
    </cfRule>
    <cfRule type="colorScale" priority="53167">
      <colorScale>
        <cfvo type="min"/>
        <cfvo type="max"/>
        <color rgb="FF63BE7B"/>
        <color rgb="FFFCFCFF"/>
      </colorScale>
    </cfRule>
    <cfRule type="colorScale" priority="53168">
      <colorScale>
        <cfvo type="min"/>
        <cfvo type="percentile" val="50"/>
        <cfvo type="max"/>
        <color rgb="FF63BE7B"/>
        <color rgb="FFFCFCFF"/>
        <color rgb="FFF8696B"/>
      </colorScale>
    </cfRule>
  </conditionalFormatting>
  <conditionalFormatting sqref="W9 W7">
    <cfRule type="colorScale" priority="53169">
      <colorScale>
        <cfvo type="min"/>
        <cfvo type="percentile" val="50"/>
        <cfvo type="max"/>
        <color rgb="FF63BE7B"/>
        <color rgb="FFFCFCFF"/>
        <color rgb="FFF8696B"/>
      </colorScale>
    </cfRule>
  </conditionalFormatting>
  <conditionalFormatting sqref="H9:H10 H7">
    <cfRule type="colorScale" priority="53170">
      <colorScale>
        <cfvo type="min"/>
        <cfvo type="percentile" val="50"/>
        <cfvo type="max"/>
        <color rgb="FFF8696B"/>
        <color rgb="FFFCFCFF"/>
        <color rgb="FF63BE7B"/>
      </colorScale>
    </cfRule>
    <cfRule type="colorScale" priority="53171">
      <colorScale>
        <cfvo type="min"/>
        <cfvo type="max"/>
        <color rgb="FFFCFCFF"/>
        <color rgb="FF63BE7B"/>
      </colorScale>
    </cfRule>
  </conditionalFormatting>
  <conditionalFormatting sqref="U9:U10 U7">
    <cfRule type="colorScale" priority="53172">
      <colorScale>
        <cfvo type="min"/>
        <cfvo type="percentile" val="50"/>
        <cfvo type="max"/>
        <color rgb="FFF8696B"/>
        <color rgb="FFFCFCFF"/>
        <color rgb="FF63BE7B"/>
      </colorScale>
    </cfRule>
  </conditionalFormatting>
  <conditionalFormatting sqref="D2:D7 D9:D12">
    <cfRule type="colorScale" priority="53240">
      <colorScale>
        <cfvo type="min"/>
        <cfvo type="percentile" val="50"/>
        <cfvo type="max"/>
        <color rgb="FFF8696B"/>
        <color rgb="FFFCFCFF"/>
        <color rgb="FF63BE7B"/>
      </colorScale>
    </cfRule>
  </conditionalFormatting>
  <conditionalFormatting sqref="G2:G7 G9:G12">
    <cfRule type="colorScale" priority="53242">
      <colorScale>
        <cfvo type="min"/>
        <cfvo type="max"/>
        <color rgb="FFFCFCFF"/>
        <color rgb="FF63BE7B"/>
      </colorScale>
    </cfRule>
  </conditionalFormatting>
  <conditionalFormatting sqref="O2:O7 O9:O12">
    <cfRule type="colorScale" priority="53244">
      <colorScale>
        <cfvo type="min"/>
        <cfvo type="percentile" val="50"/>
        <cfvo type="max"/>
        <color rgb="FF63BE7B"/>
        <color rgb="FFFCFCFF"/>
        <color rgb="FFF8696B"/>
      </colorScale>
    </cfRule>
  </conditionalFormatting>
  <conditionalFormatting sqref="P2:P7 P9:P12">
    <cfRule type="colorScale" priority="53246">
      <colorScale>
        <cfvo type="min"/>
        <cfvo type="percentile" val="50"/>
        <cfvo type="max"/>
        <color rgb="FF63BE7B"/>
        <color rgb="FFFCFCFF"/>
        <color rgb="FFF8696B"/>
      </colorScale>
    </cfRule>
  </conditionalFormatting>
  <conditionalFormatting sqref="Q2:Q7 Q9:Q12">
    <cfRule type="colorScale" priority="53248">
      <colorScale>
        <cfvo type="min"/>
        <cfvo type="percentile" val="50"/>
        <cfvo type="max"/>
        <color rgb="FFF8696B"/>
        <color rgb="FFFCFCFF"/>
        <color rgb="FF63BE7B"/>
      </colorScale>
    </cfRule>
  </conditionalFormatting>
  <conditionalFormatting sqref="R2:R7 R9:R12">
    <cfRule type="colorScale" priority="53250">
      <colorScale>
        <cfvo type="min"/>
        <cfvo type="max"/>
        <color rgb="FFFCFCFF"/>
        <color rgb="FF63BE7B"/>
      </colorScale>
    </cfRule>
  </conditionalFormatting>
  <conditionalFormatting sqref="S2:S7 S9:S12">
    <cfRule type="colorScale" priority="53252">
      <colorScale>
        <cfvo type="min"/>
        <cfvo type="max"/>
        <color rgb="FFFCFCFF"/>
        <color rgb="FF63BE7B"/>
      </colorScale>
    </cfRule>
  </conditionalFormatting>
  <conditionalFormatting sqref="T2:T7 T9:T12">
    <cfRule type="colorScale" priority="53254">
      <colorScale>
        <cfvo type="min"/>
        <cfvo type="max"/>
        <color rgb="FFFCFCFF"/>
        <color rgb="FF63BE7B"/>
      </colorScale>
    </cfRule>
  </conditionalFormatting>
  <conditionalFormatting sqref="V2:V7 V9:V12">
    <cfRule type="colorScale" priority="53258">
      <colorScale>
        <cfvo type="min"/>
        <cfvo type="percentile" val="50"/>
        <cfvo type="max"/>
        <color rgb="FF63BE7B"/>
        <color rgb="FFFCFCFF"/>
        <color rgb="FFF8696B"/>
      </colorScale>
    </cfRule>
  </conditionalFormatting>
  <conditionalFormatting sqref="W2:W7 W9:W12">
    <cfRule type="colorScale" priority="53260">
      <colorScale>
        <cfvo type="min"/>
        <cfvo type="percentile" val="50"/>
        <cfvo type="max"/>
        <color rgb="FF63BE7B"/>
        <color rgb="FFFCFCFF"/>
        <color rgb="FFF8696B"/>
      </colorScale>
    </cfRule>
  </conditionalFormatting>
  <conditionalFormatting sqref="U2:U7 U9:U12 U14">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onditionalFormatting>
  <conditionalFormatting sqref="J7">
    <cfRule type="colorScale" priority="53365">
      <colorScale>
        <cfvo type="min"/>
        <cfvo type="max"/>
        <color rgb="FFFCFCFF"/>
        <color rgb="FF63BE7B"/>
      </colorScale>
    </cfRule>
  </conditionalFormatting>
  <conditionalFormatting sqref="J9 J7">
    <cfRule type="colorScale" priority="53366">
      <colorScale>
        <cfvo type="min"/>
        <cfvo type="max"/>
        <color rgb="FFFCFCFF"/>
        <color rgb="FF63BE7B"/>
      </colorScale>
    </cfRule>
  </conditionalFormatting>
  <conditionalFormatting sqref="J9 J7">
    <cfRule type="colorScale" priority="53367">
      <colorScale>
        <cfvo type="min"/>
        <cfvo type="max"/>
        <color rgb="FFFCFCFF"/>
        <color rgb="FF63BE7B"/>
      </colorScale>
    </cfRule>
    <cfRule type="colorScale" priority="53368">
      <colorScale>
        <cfvo type="min"/>
        <cfvo type="percentile" val="50"/>
        <cfvo type="max"/>
        <color rgb="FFF8696B"/>
        <color rgb="FFFCFCFF"/>
        <color rgb="FF63BE7B"/>
      </colorScale>
    </cfRule>
    <cfRule type="colorScale" priority="53369">
      <colorScale>
        <cfvo type="min"/>
        <cfvo type="percentile" val="50"/>
        <cfvo type="max"/>
        <color rgb="FFF8696B"/>
        <color rgb="FFFCFCFF"/>
        <color rgb="FF63BE7B"/>
      </colorScale>
    </cfRule>
  </conditionalFormatting>
  <conditionalFormatting sqref="J2:J7 J9:J12">
    <cfRule type="colorScale" priority="53380">
      <colorScale>
        <cfvo type="min"/>
        <cfvo type="max"/>
        <color rgb="FFFCFCFF"/>
        <color rgb="FF63BE7B"/>
      </colorScale>
    </cfRule>
  </conditionalFormatting>
  <conditionalFormatting sqref="D4">
    <cfRule type="colorScale" priority="54474">
      <colorScale>
        <cfvo type="min"/>
        <cfvo type="percentile" val="50"/>
        <cfvo type="max"/>
        <color rgb="FFF8696B"/>
        <color rgb="FFFCFCFF"/>
        <color rgb="FF63BE7B"/>
      </colorScale>
    </cfRule>
  </conditionalFormatting>
  <conditionalFormatting sqref="E4">
    <cfRule type="colorScale" priority="54475">
      <colorScale>
        <cfvo type="min"/>
        <cfvo type="max"/>
        <color rgb="FFFCFCFF"/>
        <color rgb="FF63BE7B"/>
      </colorScale>
    </cfRule>
    <cfRule type="colorScale" priority="54476">
      <colorScale>
        <cfvo type="min"/>
        <cfvo type="max"/>
        <color rgb="FFFCFCFF"/>
        <color rgb="FF63BE7B"/>
      </colorScale>
    </cfRule>
    <cfRule type="colorScale" priority="54477">
      <colorScale>
        <cfvo type="min"/>
        <cfvo type="max"/>
        <color rgb="FFFCFCFF"/>
        <color rgb="FF63BE7B"/>
      </colorScale>
    </cfRule>
  </conditionalFormatting>
  <conditionalFormatting sqref="G4">
    <cfRule type="colorScale" priority="54478">
      <colorScale>
        <cfvo type="min"/>
        <cfvo type="max"/>
        <color rgb="FFFCFCFF"/>
        <color rgb="FF63BE7B"/>
      </colorScale>
    </cfRule>
    <cfRule type="colorScale" priority="54479">
      <colorScale>
        <cfvo type="min"/>
        <cfvo type="max"/>
        <color rgb="FFFCFCFF"/>
        <color rgb="FF63BE7B"/>
      </colorScale>
    </cfRule>
    <cfRule type="colorScale" priority="54480">
      <colorScale>
        <cfvo type="min"/>
        <cfvo type="max"/>
        <color rgb="FFFCFCFF"/>
        <color rgb="FF63BE7B"/>
      </colorScale>
    </cfRule>
  </conditionalFormatting>
  <conditionalFormatting sqref="H4">
    <cfRule type="colorScale" priority="54481">
      <colorScale>
        <cfvo type="min"/>
        <cfvo type="percentile" val="50"/>
        <cfvo type="max"/>
        <color rgb="FFF8696B"/>
        <color rgb="FFFCFCFF"/>
        <color rgb="FF5A8AC6"/>
      </colorScale>
    </cfRule>
  </conditionalFormatting>
  <conditionalFormatting sqref="H4">
    <cfRule type="colorScale" priority="54482">
      <colorScale>
        <cfvo type="min"/>
        <cfvo type="percentile" val="50"/>
        <cfvo type="max"/>
        <color rgb="FFF8696B"/>
        <color rgb="FFFCFCFF"/>
        <color rgb="FF63BE7B"/>
      </colorScale>
    </cfRule>
    <cfRule type="colorScale" priority="54483">
      <colorScale>
        <cfvo type="min"/>
        <cfvo type="max"/>
        <color rgb="FFFCFCFF"/>
        <color rgb="FF63BE7B"/>
      </colorScale>
    </cfRule>
    <cfRule type="colorScale" priority="54484">
      <colorScale>
        <cfvo type="min"/>
        <cfvo type="percentile" val="50"/>
        <cfvo type="max"/>
        <color rgb="FFF8696B"/>
        <color rgb="FFFCFCFF"/>
        <color rgb="FF63BE7B"/>
      </colorScale>
    </cfRule>
    <cfRule type="colorScale" priority="54485">
      <colorScale>
        <cfvo type="min"/>
        <cfvo type="max"/>
        <color rgb="FFFCFCFF"/>
        <color rgb="FF63BE7B"/>
      </colorScale>
    </cfRule>
    <cfRule type="colorScale" priority="54486">
      <colorScale>
        <cfvo type="min"/>
        <cfvo type="percentile" val="50"/>
        <cfvo type="max"/>
        <color rgb="FFF8696B"/>
        <color rgb="FFFCFCFF"/>
        <color rgb="FF63BE7B"/>
      </colorScale>
    </cfRule>
  </conditionalFormatting>
  <conditionalFormatting sqref="I4">
    <cfRule type="colorScale" priority="54487">
      <colorScale>
        <cfvo type="min"/>
        <cfvo type="percentile" val="50"/>
        <cfvo type="max"/>
        <color rgb="FFF8696B"/>
        <color rgb="FFFCFCFF"/>
        <color rgb="FF63BE7B"/>
      </colorScale>
    </cfRule>
    <cfRule type="colorScale" priority="54488">
      <colorScale>
        <cfvo type="min"/>
        <cfvo type="max"/>
        <color rgb="FFFCFCFF"/>
        <color rgb="FF63BE7B"/>
      </colorScale>
    </cfRule>
    <cfRule type="colorScale" priority="54489">
      <colorScale>
        <cfvo type="min"/>
        <cfvo type="percentile" val="50"/>
        <cfvo type="max"/>
        <color rgb="FFF8696B"/>
        <color rgb="FFFCFCFF"/>
        <color rgb="FF63BE7B"/>
      </colorScale>
    </cfRule>
    <cfRule type="colorScale" priority="54490">
      <colorScale>
        <cfvo type="min"/>
        <cfvo type="percentile" val="50"/>
        <cfvo type="max"/>
        <color rgb="FFF8696B"/>
        <color rgb="FFFCFCFF"/>
        <color rgb="FF5A8AC6"/>
      </colorScale>
    </cfRule>
    <cfRule type="colorScale" priority="54491">
      <colorScale>
        <cfvo type="min"/>
        <cfvo type="percentile" val="50"/>
        <cfvo type="max"/>
        <color rgb="FFF8696B"/>
        <color rgb="FFFCFCFF"/>
        <color rgb="FF63BE7B"/>
      </colorScale>
    </cfRule>
    <cfRule type="colorScale" priority="54492">
      <colorScale>
        <cfvo type="min"/>
        <cfvo type="percentile" val="50"/>
        <cfvo type="max"/>
        <color rgb="FFF8696B"/>
        <color rgb="FFFCFCFF"/>
        <color rgb="FF63BE7B"/>
      </colorScale>
    </cfRule>
    <cfRule type="colorScale" priority="54493">
      <colorScale>
        <cfvo type="min"/>
        <cfvo type="max"/>
        <color rgb="FFFCFCFF"/>
        <color rgb="FF63BE7B"/>
      </colorScale>
    </cfRule>
    <cfRule type="colorScale" priority="54494">
      <colorScale>
        <cfvo type="min"/>
        <cfvo type="percentile" val="50"/>
        <cfvo type="max"/>
        <color rgb="FFF8696B"/>
        <color rgb="FFFCFCFF"/>
        <color rgb="FF63BE7B"/>
      </colorScale>
    </cfRule>
  </conditionalFormatting>
  <conditionalFormatting sqref="K4:L4">
    <cfRule type="colorScale" priority="54495">
      <colorScale>
        <cfvo type="min"/>
        <cfvo type="max"/>
        <color rgb="FFFCFCFF"/>
        <color rgb="FF63BE7B"/>
      </colorScale>
    </cfRule>
    <cfRule type="colorScale" priority="54496">
      <colorScale>
        <cfvo type="min"/>
        <cfvo type="max"/>
        <color rgb="FFFCFCFF"/>
        <color rgb="FF63BE7B"/>
      </colorScale>
    </cfRule>
    <cfRule type="colorScale" priority="54497">
      <colorScale>
        <cfvo type="min"/>
        <cfvo type="max"/>
        <color rgb="FFFCFCFF"/>
        <color rgb="FF63BE7B"/>
      </colorScale>
    </cfRule>
  </conditionalFormatting>
  <conditionalFormatting sqref="O4:O5">
    <cfRule type="colorScale" priority="54498">
      <colorScale>
        <cfvo type="min"/>
        <cfvo type="percentile" val="50"/>
        <cfvo type="max"/>
        <color rgb="FF63BE7B"/>
        <color rgb="FFFCFCFF"/>
        <color rgb="FFF8696B"/>
      </colorScale>
    </cfRule>
    <cfRule type="colorScale" priority="54499">
      <colorScale>
        <cfvo type="min"/>
        <cfvo type="percentile" val="50"/>
        <cfvo type="max"/>
        <color rgb="FF63BE7B"/>
        <color rgb="FFFCFCFF"/>
        <color rgb="FFF8696B"/>
      </colorScale>
    </cfRule>
    <cfRule type="colorScale" priority="54500">
      <colorScale>
        <cfvo type="min"/>
        <cfvo type="percentile" val="50"/>
        <cfvo type="max"/>
        <color rgb="FF63BE7B"/>
        <color rgb="FFFCFCFF"/>
        <color rgb="FFF8696B"/>
      </colorScale>
    </cfRule>
    <cfRule type="colorScale" priority="54501">
      <colorScale>
        <cfvo type="min"/>
        <cfvo type="percentile" val="50"/>
        <cfvo type="max"/>
        <color rgb="FF63BE7B"/>
        <color rgb="FFFCFCFF"/>
        <color rgb="FFF8696B"/>
      </colorScale>
    </cfRule>
  </conditionalFormatting>
  <conditionalFormatting sqref="P4:P5">
    <cfRule type="colorScale" priority="54506">
      <colorScale>
        <cfvo type="min"/>
        <cfvo type="percentile" val="50"/>
        <cfvo type="max"/>
        <color rgb="FF63BE7B"/>
        <color rgb="FFFCFCFF"/>
        <color rgb="FFF8696B"/>
      </colorScale>
    </cfRule>
    <cfRule type="colorScale" priority="54507">
      <colorScale>
        <cfvo type="min"/>
        <cfvo type="percentile" val="50"/>
        <cfvo type="max"/>
        <color rgb="FF63BE7B"/>
        <color rgb="FFFCFCFF"/>
        <color rgb="FFF8696B"/>
      </colorScale>
    </cfRule>
    <cfRule type="colorScale" priority="54508">
      <colorScale>
        <cfvo type="min"/>
        <cfvo type="max"/>
        <color rgb="FFFCFCFF"/>
        <color rgb="FFF8696B"/>
      </colorScale>
    </cfRule>
  </conditionalFormatting>
  <conditionalFormatting sqref="Q4:Q5">
    <cfRule type="colorScale" priority="54512">
      <colorScale>
        <cfvo type="min"/>
        <cfvo type="percentile" val="50"/>
        <cfvo type="max"/>
        <color rgb="FFF8696B"/>
        <color rgb="FFFCFCFF"/>
        <color rgb="FF63BE7B"/>
      </colorScale>
    </cfRule>
    <cfRule type="colorScale" priority="54513">
      <colorScale>
        <cfvo type="min"/>
        <cfvo type="max"/>
        <color rgb="FFFFEF9C"/>
        <color rgb="FF63BE7B"/>
      </colorScale>
    </cfRule>
    <cfRule type="colorScale" priority="54514">
      <colorScale>
        <cfvo type="min"/>
        <cfvo type="max"/>
        <color rgb="FFFFEF9C"/>
        <color rgb="FF63BE7B"/>
      </colorScale>
    </cfRule>
    <cfRule type="colorScale" priority="54515">
      <colorScale>
        <cfvo type="min"/>
        <cfvo type="max"/>
        <color rgb="FFFFEF9C"/>
        <color rgb="FF63BE7B"/>
      </colorScale>
    </cfRule>
    <cfRule type="colorScale" priority="54516">
      <colorScale>
        <cfvo type="min"/>
        <cfvo type="max"/>
        <color rgb="FFFCFCFF"/>
        <color rgb="FF63BE7B"/>
      </colorScale>
    </cfRule>
    <cfRule type="colorScale" priority="54517">
      <colorScale>
        <cfvo type="min"/>
        <cfvo type="max"/>
        <color rgb="FFFCFCFF"/>
        <color rgb="FF63BE7B"/>
      </colorScale>
    </cfRule>
    <cfRule type="colorScale" priority="54518">
      <colorScale>
        <cfvo type="min"/>
        <cfvo type="percentile" val="50"/>
        <cfvo type="max"/>
        <color rgb="FFF8696B"/>
        <color rgb="FFFCFCFF"/>
        <color rgb="FF63BE7B"/>
      </colorScale>
    </cfRule>
  </conditionalFormatting>
  <conditionalFormatting sqref="R4:S5">
    <cfRule type="colorScale" priority="54527">
      <colorScale>
        <cfvo type="min"/>
        <cfvo type="percentile" val="50"/>
        <cfvo type="max"/>
        <color rgb="FFF8696B"/>
        <color rgb="FFFCFCFF"/>
        <color rgb="FF63BE7B"/>
      </colorScale>
    </cfRule>
    <cfRule type="colorScale" priority="54528">
      <colorScale>
        <cfvo type="min"/>
        <cfvo type="max"/>
        <color rgb="FFFCFCFF"/>
        <color rgb="FF63BE7B"/>
      </colorScale>
    </cfRule>
    <cfRule type="colorScale" priority="54529">
      <colorScale>
        <cfvo type="min"/>
        <cfvo type="max"/>
        <color rgb="FFFFEF9C"/>
        <color rgb="FF63BE7B"/>
      </colorScale>
    </cfRule>
    <cfRule type="colorScale" priority="54530">
      <colorScale>
        <cfvo type="min"/>
        <cfvo type="max"/>
        <color rgb="FFFFEF9C"/>
        <color rgb="FF63BE7B"/>
      </colorScale>
    </cfRule>
    <cfRule type="colorScale" priority="54531">
      <colorScale>
        <cfvo type="min"/>
        <cfvo type="max"/>
        <color rgb="FFFCFCFF"/>
        <color rgb="FF63BE7B"/>
      </colorScale>
    </cfRule>
  </conditionalFormatting>
  <conditionalFormatting sqref="T4:T5">
    <cfRule type="colorScale" priority="54537">
      <colorScale>
        <cfvo type="min"/>
        <cfvo type="percentile" val="50"/>
        <cfvo type="max"/>
        <color rgb="FFF8696B"/>
        <color rgb="FFFCFCFF"/>
        <color rgb="FF63BE7B"/>
      </colorScale>
    </cfRule>
    <cfRule type="colorScale" priority="54538">
      <colorScale>
        <cfvo type="min"/>
        <cfvo type="max"/>
        <color rgb="FFFCFCFF"/>
        <color rgb="FF63BE7B"/>
      </colorScale>
    </cfRule>
    <cfRule type="colorScale" priority="54539">
      <colorScale>
        <cfvo type="min"/>
        <cfvo type="max"/>
        <color rgb="FFFFEF9C"/>
        <color rgb="FF63BE7B"/>
      </colorScale>
    </cfRule>
    <cfRule type="colorScale" priority="54540">
      <colorScale>
        <cfvo type="min"/>
        <cfvo type="max"/>
        <color rgb="FFFFEF9C"/>
        <color rgb="FF63BE7B"/>
      </colorScale>
    </cfRule>
    <cfRule type="colorScale" priority="54541">
      <colorScale>
        <cfvo type="min"/>
        <cfvo type="max"/>
        <color rgb="FFFCFCFF"/>
        <color rgb="FF63BE7B"/>
      </colorScale>
    </cfRule>
    <cfRule type="colorScale" priority="54542">
      <colorScale>
        <cfvo type="min"/>
        <cfvo type="max"/>
        <color rgb="FFFCFCFF"/>
        <color rgb="FF63BE7B"/>
      </colorScale>
    </cfRule>
  </conditionalFormatting>
  <conditionalFormatting sqref="U4:U5">
    <cfRule type="colorScale" priority="54549">
      <colorScale>
        <cfvo type="min"/>
        <cfvo type="percentile" val="50"/>
        <cfvo type="max"/>
        <color rgb="FFF8696B"/>
        <color rgb="FFFCFCFF"/>
        <color rgb="FF63BE7B"/>
      </colorScale>
    </cfRule>
    <cfRule type="colorScale" priority="54550">
      <colorScale>
        <cfvo type="min"/>
        <cfvo type="max"/>
        <color rgb="FFFCFCFF"/>
        <color rgb="FF63BE7B"/>
      </colorScale>
    </cfRule>
  </conditionalFormatting>
  <conditionalFormatting sqref="V4:V5">
    <cfRule type="colorScale" priority="54553">
      <colorScale>
        <cfvo type="min"/>
        <cfvo type="max"/>
        <color rgb="FFFFEF9C"/>
        <color rgb="FF63BE7B"/>
      </colorScale>
    </cfRule>
    <cfRule type="colorScale" priority="54554">
      <colorScale>
        <cfvo type="min"/>
        <cfvo type="max"/>
        <color rgb="FFFFEF9C"/>
        <color rgb="FF63BE7B"/>
      </colorScale>
    </cfRule>
    <cfRule type="colorScale" priority="54555">
      <colorScale>
        <cfvo type="min"/>
        <cfvo type="max"/>
        <color rgb="FFFFEF9C"/>
        <color rgb="FF63BE7B"/>
      </colorScale>
    </cfRule>
  </conditionalFormatting>
  <conditionalFormatting sqref="W4:W5">
    <cfRule type="colorScale" priority="54559">
      <colorScale>
        <cfvo type="min"/>
        <cfvo type="percentile" val="50"/>
        <cfvo type="max"/>
        <color rgb="FF63BE7B"/>
        <color rgb="FFFCFCFF"/>
        <color rgb="FFF8696B"/>
      </colorScale>
    </cfRule>
    <cfRule type="colorScale" priority="54560">
      <colorScale>
        <cfvo type="min"/>
        <cfvo type="max"/>
        <color rgb="FF63BE7B"/>
        <color rgb="FFFCFCFF"/>
      </colorScale>
    </cfRule>
    <cfRule type="colorScale" priority="54561">
      <colorScale>
        <cfvo type="min"/>
        <cfvo type="percentile" val="50"/>
        <cfvo type="max"/>
        <color rgb="FF63BE7B"/>
        <color rgb="FFFCFCFF"/>
        <color rgb="FFF8696B"/>
      </colorScale>
    </cfRule>
  </conditionalFormatting>
  <conditionalFormatting sqref="D2:D4">
    <cfRule type="colorScale" priority="54580">
      <colorScale>
        <cfvo type="min"/>
        <cfvo type="percentile" val="50"/>
        <cfvo type="max"/>
        <color rgb="FFF8696B"/>
        <color rgb="FFFCFCFF"/>
        <color rgb="FF63BE7B"/>
      </colorScale>
    </cfRule>
  </conditionalFormatting>
  <conditionalFormatting sqref="E2:E4">
    <cfRule type="colorScale" priority="54581">
      <colorScale>
        <cfvo type="min"/>
        <cfvo type="percentile" val="50"/>
        <cfvo type="max"/>
        <color rgb="FFF8696B"/>
        <color rgb="FFFCFCFF"/>
        <color rgb="FF63BE7B"/>
      </colorScale>
    </cfRule>
    <cfRule type="colorScale" priority="54582">
      <colorScale>
        <cfvo type="min"/>
        <cfvo type="max"/>
        <color rgb="FFFCFCFF"/>
        <color rgb="FF63BE7B"/>
      </colorScale>
    </cfRule>
  </conditionalFormatting>
  <conditionalFormatting sqref="E2:E5">
    <cfRule type="colorScale" priority="54583">
      <colorScale>
        <cfvo type="min"/>
        <cfvo type="percentile" val="50"/>
        <cfvo type="max"/>
        <color rgb="FFF8696B"/>
        <color rgb="FFFCFCFF"/>
        <color rgb="FF63BE7B"/>
      </colorScale>
    </cfRule>
  </conditionalFormatting>
  <conditionalFormatting sqref="F2:F4">
    <cfRule type="colorScale" priority="54585">
      <colorScale>
        <cfvo type="min"/>
        <cfvo type="percentile" val="50"/>
        <cfvo type="max"/>
        <color rgb="FFF8696B"/>
        <color rgb="FFFCFCFF"/>
        <color rgb="FF63BE7B"/>
      </colorScale>
    </cfRule>
    <cfRule type="colorScale" priority="54586">
      <colorScale>
        <cfvo type="min"/>
        <cfvo type="max"/>
        <color rgb="FFFCFCFF"/>
        <color rgb="FF63BE7B"/>
      </colorScale>
    </cfRule>
  </conditionalFormatting>
  <conditionalFormatting sqref="F2:F5">
    <cfRule type="colorScale" priority="54587">
      <colorScale>
        <cfvo type="min"/>
        <cfvo type="percentile" val="50"/>
        <cfvo type="max"/>
        <color rgb="FFF8696B"/>
        <color rgb="FFFCFCFF"/>
        <color rgb="FF63BE7B"/>
      </colorScale>
    </cfRule>
  </conditionalFormatting>
  <conditionalFormatting sqref="G2:G4">
    <cfRule type="colorScale" priority="54589">
      <colorScale>
        <cfvo type="min"/>
        <cfvo type="percentile" val="50"/>
        <cfvo type="max"/>
        <color rgb="FFF8696B"/>
        <color rgb="FFFCFCFF"/>
        <color rgb="FF63BE7B"/>
      </colorScale>
    </cfRule>
    <cfRule type="colorScale" priority="54590">
      <colorScale>
        <cfvo type="min"/>
        <cfvo type="max"/>
        <color rgb="FFFCFCFF"/>
        <color rgb="FF63BE7B"/>
      </colorScale>
    </cfRule>
  </conditionalFormatting>
  <conditionalFormatting sqref="G2:G5">
    <cfRule type="colorScale" priority="54591">
      <colorScale>
        <cfvo type="min"/>
        <cfvo type="max"/>
        <color rgb="FFFCFCFF"/>
        <color rgb="FF63BE7B"/>
      </colorScale>
    </cfRule>
    <cfRule type="colorScale" priority="54592">
      <colorScale>
        <cfvo type="min"/>
        <cfvo type="percentile" val="50"/>
        <cfvo type="max"/>
        <color rgb="FFF8696B"/>
        <color rgb="FFFCFCFF"/>
        <color rgb="FF63BE7B"/>
      </colorScale>
    </cfRule>
  </conditionalFormatting>
  <conditionalFormatting sqref="H2:H4">
    <cfRule type="colorScale" priority="54595">
      <colorScale>
        <cfvo type="min"/>
        <cfvo type="percentile" val="50"/>
        <cfvo type="max"/>
        <color rgb="FFF8696B"/>
        <color rgb="FFFCFCFF"/>
        <color rgb="FF63BE7B"/>
      </colorScale>
    </cfRule>
    <cfRule type="colorScale" priority="54596">
      <colorScale>
        <cfvo type="min"/>
        <cfvo type="max"/>
        <color rgb="FFFCFCFF"/>
        <color rgb="FF63BE7B"/>
      </colorScale>
    </cfRule>
  </conditionalFormatting>
  <conditionalFormatting sqref="H2:H5">
    <cfRule type="colorScale" priority="54597">
      <colorScale>
        <cfvo type="min"/>
        <cfvo type="percentile" val="50"/>
        <cfvo type="max"/>
        <color rgb="FFF8696B"/>
        <color rgb="FFFCFCFF"/>
        <color rgb="FF63BE7B"/>
      </colorScale>
    </cfRule>
  </conditionalFormatting>
  <conditionalFormatting sqref="I2:I4">
    <cfRule type="colorScale" priority="54599">
      <colorScale>
        <cfvo type="min"/>
        <cfvo type="percentile" val="50"/>
        <cfvo type="max"/>
        <color rgb="FFF8696B"/>
        <color rgb="FFFCFCFF"/>
        <color rgb="FF63BE7B"/>
      </colorScale>
    </cfRule>
    <cfRule type="colorScale" priority="54600">
      <colorScale>
        <cfvo type="min"/>
        <cfvo type="max"/>
        <color rgb="FFFCFCFF"/>
        <color rgb="FF63BE7B"/>
      </colorScale>
    </cfRule>
  </conditionalFormatting>
  <conditionalFormatting sqref="I2:I5">
    <cfRule type="colorScale" priority="54601">
      <colorScale>
        <cfvo type="min"/>
        <cfvo type="percentile" val="50"/>
        <cfvo type="max"/>
        <color rgb="FFF8696B"/>
        <color rgb="FFFCFCFF"/>
        <color rgb="FF63BE7B"/>
      </colorScale>
    </cfRule>
  </conditionalFormatting>
  <conditionalFormatting sqref="K2:K4">
    <cfRule type="colorScale" priority="54603">
      <colorScale>
        <cfvo type="min"/>
        <cfvo type="percentile" val="50"/>
        <cfvo type="max"/>
        <color rgb="FFF8696B"/>
        <color rgb="FFFCFCFF"/>
        <color rgb="FF63BE7B"/>
      </colorScale>
    </cfRule>
  </conditionalFormatting>
  <conditionalFormatting sqref="K2:L4">
    <cfRule type="colorScale" priority="54604">
      <colorScale>
        <cfvo type="min"/>
        <cfvo type="percentile" val="50"/>
        <cfvo type="max"/>
        <color rgb="FFF8696B"/>
        <color rgb="FFFCFCFF"/>
        <color rgb="FF63BE7B"/>
      </colorScale>
    </cfRule>
    <cfRule type="colorScale" priority="54605">
      <colorScale>
        <cfvo type="min"/>
        <cfvo type="max"/>
        <color rgb="FFFCFCFF"/>
        <color rgb="FF63BE7B"/>
      </colorScale>
    </cfRule>
  </conditionalFormatting>
  <conditionalFormatting sqref="L2:L4">
    <cfRule type="colorScale" priority="54606">
      <colorScale>
        <cfvo type="min"/>
        <cfvo type="percentile" val="50"/>
        <cfvo type="max"/>
        <color rgb="FFF8696B"/>
        <color rgb="FFFCFCFF"/>
        <color rgb="FF63BE7B"/>
      </colorScale>
    </cfRule>
  </conditionalFormatting>
  <conditionalFormatting sqref="O2:O5">
    <cfRule type="colorScale" priority="54607">
      <colorScale>
        <cfvo type="min"/>
        <cfvo type="percentile" val="50"/>
        <cfvo type="max"/>
        <color rgb="FF63BE7B"/>
        <color rgb="FFFCFCFF"/>
        <color rgb="FFF8696B"/>
      </colorScale>
    </cfRule>
  </conditionalFormatting>
  <conditionalFormatting sqref="P2:P5">
    <cfRule type="colorScale" priority="54609">
      <colorScale>
        <cfvo type="min"/>
        <cfvo type="percentile" val="50"/>
        <cfvo type="max"/>
        <color rgb="FF63BE7B"/>
        <color rgb="FFFCFCFF"/>
        <color rgb="FFF8696B"/>
      </colorScale>
    </cfRule>
  </conditionalFormatting>
  <conditionalFormatting sqref="Q2:Q5">
    <cfRule type="colorScale" priority="54611">
      <colorScale>
        <cfvo type="min"/>
        <cfvo type="percentile" val="50"/>
        <cfvo type="max"/>
        <color rgb="FFF8696B"/>
        <color rgb="FFFCFCFF"/>
        <color rgb="FF63BE7B"/>
      </colorScale>
    </cfRule>
  </conditionalFormatting>
  <conditionalFormatting sqref="R2:R5">
    <cfRule type="colorScale" priority="54613">
      <colorScale>
        <cfvo type="min"/>
        <cfvo type="max"/>
        <color rgb="FFFCFCFF"/>
        <color rgb="FF63BE7B"/>
      </colorScale>
    </cfRule>
  </conditionalFormatting>
  <conditionalFormatting sqref="R2:S5">
    <cfRule type="colorScale" priority="54615">
      <colorScale>
        <cfvo type="min"/>
        <cfvo type="percentile" val="50"/>
        <cfvo type="max"/>
        <color rgb="FFF8696B"/>
        <color rgb="FFFCFCFF"/>
        <color rgb="FF63BE7B"/>
      </colorScale>
    </cfRule>
    <cfRule type="colorScale" priority="54616">
      <colorScale>
        <cfvo type="min"/>
        <cfvo type="max"/>
        <color rgb="FFFCFCFF"/>
        <color rgb="FF63BE7B"/>
      </colorScale>
    </cfRule>
  </conditionalFormatting>
  <conditionalFormatting sqref="S2:S5">
    <cfRule type="colorScale" priority="54619">
      <colorScale>
        <cfvo type="min"/>
        <cfvo type="max"/>
        <color rgb="FFFCFCFF"/>
        <color rgb="FF63BE7B"/>
      </colorScale>
    </cfRule>
  </conditionalFormatting>
  <conditionalFormatting sqref="T2:T5">
    <cfRule type="colorScale" priority="54621">
      <colorScale>
        <cfvo type="min"/>
        <cfvo type="max"/>
        <color rgb="FFFCFCFF"/>
        <color rgb="FF63BE7B"/>
      </colorScale>
    </cfRule>
    <cfRule type="colorScale" priority="54622">
      <colorScale>
        <cfvo type="min"/>
        <cfvo type="percentile" val="50"/>
        <cfvo type="max"/>
        <color rgb="FFF8696B"/>
        <color rgb="FFFCFCFF"/>
        <color rgb="FF63BE7B"/>
      </colorScale>
    </cfRule>
  </conditionalFormatting>
  <conditionalFormatting sqref="U2:U5">
    <cfRule type="colorScale" priority="54625">
      <colorScale>
        <cfvo type="min"/>
        <cfvo type="max"/>
        <color rgb="FFFCFCFF"/>
        <color rgb="FF63BE7B"/>
      </colorScale>
    </cfRule>
    <cfRule type="colorScale" priority="54626">
      <colorScale>
        <cfvo type="min"/>
        <cfvo type="percentile" val="50"/>
        <cfvo type="max"/>
        <color rgb="FFF8696B"/>
        <color rgb="FFFCFCFF"/>
        <color rgb="FF63BE7B"/>
      </colorScale>
    </cfRule>
  </conditionalFormatting>
  <conditionalFormatting sqref="V2:V5">
    <cfRule type="colorScale" priority="54629">
      <colorScale>
        <cfvo type="min"/>
        <cfvo type="max"/>
        <color rgb="FFFFEF9C"/>
        <color rgb="FF63BE7B"/>
      </colorScale>
    </cfRule>
    <cfRule type="colorScale" priority="54630">
      <colorScale>
        <cfvo type="min"/>
        <cfvo type="percentile" val="50"/>
        <cfvo type="max"/>
        <color rgb="FF63BE7B"/>
        <color rgb="FFFCFCFF"/>
        <color rgb="FFF8696B"/>
      </colorScale>
    </cfRule>
    <cfRule type="colorScale" priority="54631">
      <colorScale>
        <cfvo type="min"/>
        <cfvo type="percentile" val="50"/>
        <cfvo type="max"/>
        <color rgb="FF63BE7B"/>
        <color rgb="FFFCFCFF"/>
        <color rgb="FFF8696B"/>
      </colorScale>
    </cfRule>
    <cfRule type="colorScale" priority="54632">
      <colorScale>
        <cfvo type="min"/>
        <cfvo type="max"/>
        <color rgb="FF63BE7B"/>
        <color rgb="FFFCFCFF"/>
      </colorScale>
    </cfRule>
    <cfRule type="colorScale" priority="54633">
      <colorScale>
        <cfvo type="min"/>
        <cfvo type="percentile" val="50"/>
        <cfvo type="max"/>
        <color rgb="FF63BE7B"/>
        <color rgb="FFFCFCFF"/>
        <color rgb="FFF8696B"/>
      </colorScale>
    </cfRule>
    <cfRule type="colorScale" priority="54634">
      <colorScale>
        <cfvo type="min"/>
        <cfvo type="max"/>
        <color rgb="FFFFEF9C"/>
        <color rgb="FF63BE7B"/>
      </colorScale>
    </cfRule>
    <cfRule type="colorScale" priority="54635">
      <colorScale>
        <cfvo type="min"/>
        <cfvo type="max"/>
        <color rgb="FFFFEF9C"/>
        <color rgb="FF63BE7B"/>
      </colorScale>
    </cfRule>
    <cfRule type="colorScale" priority="54636">
      <colorScale>
        <cfvo type="min"/>
        <cfvo type="max"/>
        <color rgb="FFFFEF9C"/>
        <color rgb="FF63BE7B"/>
      </colorScale>
    </cfRule>
  </conditionalFormatting>
  <conditionalFormatting sqref="W2:W5">
    <cfRule type="colorScale" priority="54645">
      <colorScale>
        <cfvo type="min"/>
        <cfvo type="percentile" val="50"/>
        <cfvo type="max"/>
        <color rgb="FF63BE7B"/>
        <color rgb="FFFCFCFF"/>
        <color rgb="FFF8696B"/>
      </colorScale>
    </cfRule>
  </conditionalFormatting>
  <conditionalFormatting sqref="E2:E6">
    <cfRule type="colorScale" priority="54654">
      <colorScale>
        <cfvo type="min"/>
        <cfvo type="max"/>
        <color rgb="FFFCFCFF"/>
        <color rgb="FF63BE7B"/>
      </colorScale>
    </cfRule>
  </conditionalFormatting>
  <conditionalFormatting sqref="F2:F6">
    <cfRule type="colorScale" priority="54656">
      <colorScale>
        <cfvo type="min"/>
        <cfvo type="max"/>
        <color rgb="FFFCFCFF"/>
        <color rgb="FF63BE7B"/>
      </colorScale>
    </cfRule>
  </conditionalFormatting>
  <conditionalFormatting sqref="G2:G6">
    <cfRule type="colorScale" priority="54658">
      <colorScale>
        <cfvo type="min"/>
        <cfvo type="max"/>
        <color rgb="FFFCFCFF"/>
        <color rgb="FF63BE7B"/>
      </colorScale>
    </cfRule>
  </conditionalFormatting>
  <conditionalFormatting sqref="H2:H6">
    <cfRule type="colorScale" priority="54660">
      <colorScale>
        <cfvo type="min"/>
        <cfvo type="percentile" val="50"/>
        <cfvo type="max"/>
        <color rgb="FFF8696B"/>
        <color rgb="FFFCFCFF"/>
        <color rgb="FF63BE7B"/>
      </colorScale>
    </cfRule>
    <cfRule type="colorScale" priority="54661">
      <colorScale>
        <cfvo type="min"/>
        <cfvo type="max"/>
        <color rgb="FFFCFCFF"/>
        <color rgb="FF63BE7B"/>
      </colorScale>
    </cfRule>
  </conditionalFormatting>
  <conditionalFormatting sqref="R2:R6">
    <cfRule type="colorScale" priority="54676">
      <colorScale>
        <cfvo type="min"/>
        <cfvo type="max"/>
        <color rgb="FFFCFCFF"/>
        <color rgb="FF63BE7B"/>
      </colorScale>
    </cfRule>
    <cfRule type="colorScale" priority="54677">
      <colorScale>
        <cfvo type="min"/>
        <cfvo type="percentile" val="50"/>
        <cfvo type="max"/>
        <color rgb="FFF8696B"/>
        <color rgb="FFFCFCFF"/>
        <color rgb="FF63BE7B"/>
      </colorScale>
    </cfRule>
  </conditionalFormatting>
  <conditionalFormatting sqref="S2:S6">
    <cfRule type="colorScale" priority="54680">
      <colorScale>
        <cfvo type="min"/>
        <cfvo type="percentile" val="50"/>
        <cfvo type="max"/>
        <color rgb="FFF8696B"/>
        <color rgb="FFFCFCFF"/>
        <color rgb="FF63BE7B"/>
      </colorScale>
    </cfRule>
    <cfRule type="colorScale" priority="54681">
      <colorScale>
        <cfvo type="min"/>
        <cfvo type="max"/>
        <color rgb="FFFCFCFF"/>
        <color rgb="FF63BE7B"/>
      </colorScale>
    </cfRule>
  </conditionalFormatting>
  <conditionalFormatting sqref="T2:T6">
    <cfRule type="colorScale" priority="54684">
      <colorScale>
        <cfvo type="min"/>
        <cfvo type="percentile" val="50"/>
        <cfvo type="max"/>
        <color rgb="FFF8696B"/>
        <color rgb="FFFCFCFF"/>
        <color rgb="FF63BE7B"/>
      </colorScale>
    </cfRule>
    <cfRule type="colorScale" priority="54685">
      <colorScale>
        <cfvo type="min"/>
        <cfvo type="max"/>
        <color rgb="FFFCFCFF"/>
        <color rgb="FF63BE7B"/>
      </colorScale>
    </cfRule>
  </conditionalFormatting>
  <conditionalFormatting sqref="U2:U6">
    <cfRule type="colorScale" priority="54688">
      <colorScale>
        <cfvo type="min"/>
        <cfvo type="percentile" val="50"/>
        <cfvo type="max"/>
        <color rgb="FFF8696B"/>
        <color rgb="FFFCFCFF"/>
        <color rgb="FF63BE7B"/>
      </colorScale>
    </cfRule>
  </conditionalFormatting>
  <conditionalFormatting sqref="V2:V6">
    <cfRule type="colorScale" priority="54690">
      <colorScale>
        <cfvo type="min"/>
        <cfvo type="percentile" val="50"/>
        <cfvo type="max"/>
        <color rgb="FF63BE7B"/>
        <color rgb="FFFCFCFF"/>
        <color rgb="FFF8696B"/>
      </colorScale>
    </cfRule>
  </conditionalFormatting>
  <conditionalFormatting sqref="J4">
    <cfRule type="colorScale" priority="54718">
      <colorScale>
        <cfvo type="min"/>
        <cfvo type="max"/>
        <color rgb="FFFCFCFF"/>
        <color rgb="FF63BE7B"/>
      </colorScale>
    </cfRule>
    <cfRule type="colorScale" priority="54719">
      <colorScale>
        <cfvo type="min"/>
        <cfvo type="max"/>
        <color rgb="FFFCFCFF"/>
        <color rgb="FF63BE7B"/>
      </colorScale>
    </cfRule>
    <cfRule type="colorScale" priority="54720">
      <colorScale>
        <cfvo type="min"/>
        <cfvo type="max"/>
        <color rgb="FFFCFCFF"/>
        <color rgb="FF63BE7B"/>
      </colorScale>
    </cfRule>
  </conditionalFormatting>
  <conditionalFormatting sqref="J2:J4">
    <cfRule type="colorScale" priority="54721">
      <colorScale>
        <cfvo type="min"/>
        <cfvo type="percentile" val="50"/>
        <cfvo type="max"/>
        <color rgb="FFF8696B"/>
        <color rgb="FFFCFCFF"/>
        <color rgb="FF63BE7B"/>
      </colorScale>
    </cfRule>
    <cfRule type="colorScale" priority="54722">
      <colorScale>
        <cfvo type="min"/>
        <cfvo type="max"/>
        <color rgb="FFFCFCFF"/>
        <color rgb="FF63BE7B"/>
      </colorScale>
    </cfRule>
  </conditionalFormatting>
  <conditionalFormatting sqref="J2:J5">
    <cfRule type="colorScale" priority="54723">
      <colorScale>
        <cfvo type="min"/>
        <cfvo type="max"/>
        <color rgb="FFFCFCFF"/>
        <color rgb="FF63BE7B"/>
      </colorScale>
    </cfRule>
    <cfRule type="colorScale" priority="54724">
      <colorScale>
        <cfvo type="min"/>
        <cfvo type="percentile" val="50"/>
        <cfvo type="max"/>
        <color rgb="FFF8696B"/>
        <color rgb="FFFCFCFF"/>
        <color rgb="FF63BE7B"/>
      </colorScale>
    </cfRule>
  </conditionalFormatting>
  <conditionalFormatting sqref="J2:J6">
    <cfRule type="colorScale" priority="54727">
      <colorScale>
        <cfvo type="min"/>
        <cfvo type="max"/>
        <color rgb="FFFCFCFF"/>
        <color rgb="FF63BE7B"/>
      </colorScale>
    </cfRule>
  </conditionalFormatting>
  <conditionalFormatting sqref="S2:S7 S9:S10">
    <cfRule type="colorScale" priority="54757">
      <colorScale>
        <cfvo type="min"/>
        <cfvo type="percentile" val="50"/>
        <cfvo type="max"/>
        <color rgb="FFF8696B"/>
        <color rgb="FFFCFCFF"/>
        <color rgb="FF63BE7B"/>
      </colorScale>
    </cfRule>
  </conditionalFormatting>
  <conditionalFormatting sqref="D2:D7 D9:D10">
    <cfRule type="colorScale" priority="54759">
      <colorScale>
        <cfvo type="min"/>
        <cfvo type="percentile" val="50"/>
        <cfvo type="max"/>
        <color rgb="FFF8696B"/>
        <color rgb="FFFCFCFF"/>
        <color rgb="FF63BE7B"/>
      </colorScale>
    </cfRule>
  </conditionalFormatting>
  <conditionalFormatting sqref="E2:E7 E9:E10">
    <cfRule type="colorScale" priority="54761">
      <colorScale>
        <cfvo type="min"/>
        <cfvo type="max"/>
        <color rgb="FFFCFCFF"/>
        <color rgb="FF63BE7B"/>
      </colorScale>
    </cfRule>
  </conditionalFormatting>
  <conditionalFormatting sqref="F2:F7 F9:F10">
    <cfRule type="colorScale" priority="54763">
      <colorScale>
        <cfvo type="min"/>
        <cfvo type="percentile" val="50"/>
        <cfvo type="max"/>
        <color rgb="FFF8696B"/>
        <color rgb="FFFCFCFF"/>
        <color rgb="FF63BE7B"/>
      </colorScale>
    </cfRule>
    <cfRule type="colorScale" priority="54764">
      <colorScale>
        <cfvo type="min"/>
        <cfvo type="max"/>
        <color rgb="FFFCFCFF"/>
        <color rgb="FF63BE7B"/>
      </colorScale>
    </cfRule>
  </conditionalFormatting>
  <conditionalFormatting sqref="G2:G7 G9:G10">
    <cfRule type="colorScale" priority="54767">
      <colorScale>
        <cfvo type="min"/>
        <cfvo type="percentile" val="50"/>
        <cfvo type="max"/>
        <color rgb="FFF8696B"/>
        <color rgb="FFFCFCFF"/>
        <color rgb="FF63BE7B"/>
      </colorScale>
    </cfRule>
    <cfRule type="colorScale" priority="54768">
      <colorScale>
        <cfvo type="min"/>
        <cfvo type="max"/>
        <color rgb="FFFCFCFF"/>
        <color rgb="FF63BE7B"/>
      </colorScale>
    </cfRule>
  </conditionalFormatting>
  <conditionalFormatting sqref="H2:H7 H9:H10">
    <cfRule type="colorScale" priority="54771">
      <colorScale>
        <cfvo type="min"/>
        <cfvo type="percentile" val="50"/>
        <cfvo type="max"/>
        <color rgb="FFF8696B"/>
        <color rgb="FFFCFCFF"/>
        <color rgb="FF63BE7B"/>
      </colorScale>
    </cfRule>
  </conditionalFormatting>
  <conditionalFormatting sqref="I2:I7 I9:I10">
    <cfRule type="colorScale" priority="54773">
      <colorScale>
        <cfvo type="min"/>
        <cfvo type="percentile" val="50"/>
        <cfvo type="max"/>
        <color rgb="FFF8696B"/>
        <color rgb="FFFCFCFF"/>
        <color rgb="FF63BE7B"/>
      </colorScale>
    </cfRule>
  </conditionalFormatting>
  <conditionalFormatting sqref="K2:K7 K9:K10">
    <cfRule type="colorScale" priority="54775">
      <colorScale>
        <cfvo type="min"/>
        <cfvo type="percentile" val="50"/>
        <cfvo type="max"/>
        <color rgb="FFF8696B"/>
        <color rgb="FFFCFCFF"/>
        <color rgb="FF63BE7B"/>
      </colorScale>
    </cfRule>
  </conditionalFormatting>
  <conditionalFormatting sqref="L2:L7 L9:L10">
    <cfRule type="colorScale" priority="54777">
      <colorScale>
        <cfvo type="min"/>
        <cfvo type="percentile" val="50"/>
        <cfvo type="max"/>
        <color rgb="FFF8696B"/>
        <color rgb="FFFCFCFF"/>
        <color rgb="FF63BE7B"/>
      </colorScale>
    </cfRule>
  </conditionalFormatting>
  <conditionalFormatting sqref="O2:O7 O9:O10">
    <cfRule type="colorScale" priority="54779">
      <colorScale>
        <cfvo type="min"/>
        <cfvo type="percentile" val="50"/>
        <cfvo type="max"/>
        <color rgb="FF63BE7B"/>
        <color rgb="FFFCFCFF"/>
        <color rgb="FFF8696B"/>
      </colorScale>
    </cfRule>
  </conditionalFormatting>
  <conditionalFormatting sqref="P2:P7 P9:P10">
    <cfRule type="colorScale" priority="54781">
      <colorScale>
        <cfvo type="min"/>
        <cfvo type="percentile" val="50"/>
        <cfvo type="max"/>
        <color rgb="FF63BE7B"/>
        <color rgb="FFFCFCFF"/>
        <color rgb="FFF8696B"/>
      </colorScale>
    </cfRule>
  </conditionalFormatting>
  <conditionalFormatting sqref="Q2:Q7 Q9:Q10">
    <cfRule type="colorScale" priority="54783">
      <colorScale>
        <cfvo type="min"/>
        <cfvo type="percentile" val="50"/>
        <cfvo type="max"/>
        <color rgb="FFF8696B"/>
        <color rgb="FFFCFCFF"/>
        <color rgb="FF63BE7B"/>
      </colorScale>
    </cfRule>
  </conditionalFormatting>
  <conditionalFormatting sqref="R2:R7 R9:R10">
    <cfRule type="colorScale" priority="54785">
      <colorScale>
        <cfvo type="min"/>
        <cfvo type="percentile" val="50"/>
        <cfvo type="max"/>
        <color rgb="FFF8696B"/>
        <color rgb="FFFCFCFF"/>
        <color rgb="FF63BE7B"/>
      </colorScale>
    </cfRule>
    <cfRule type="colorScale" priority="54786">
      <colorScale>
        <cfvo type="min"/>
        <cfvo type="max"/>
        <color rgb="FFFCFCFF"/>
        <color rgb="FF63BE7B"/>
      </colorScale>
    </cfRule>
  </conditionalFormatting>
  <conditionalFormatting sqref="T2:T7 T9:T10">
    <cfRule type="colorScale" priority="54789">
      <colorScale>
        <cfvo type="min"/>
        <cfvo type="percentile" val="50"/>
        <cfvo type="max"/>
        <color rgb="FFF8696B"/>
        <color rgb="FFFCFCFF"/>
        <color rgb="FF63BE7B"/>
      </colorScale>
    </cfRule>
  </conditionalFormatting>
  <conditionalFormatting sqref="U2:U7 U9:U10">
    <cfRule type="colorScale" priority="54791">
      <colorScale>
        <cfvo type="min"/>
        <cfvo type="percentile" val="50"/>
        <cfvo type="max"/>
        <color rgb="FFF8696B"/>
        <color rgb="FFFCFCFF"/>
        <color rgb="FF63BE7B"/>
      </colorScale>
    </cfRule>
  </conditionalFormatting>
  <conditionalFormatting sqref="V2:V7 V9:V10">
    <cfRule type="colorScale" priority="54793">
      <colorScale>
        <cfvo type="min"/>
        <cfvo type="percentile" val="50"/>
        <cfvo type="max"/>
        <color rgb="FF63BE7B"/>
        <color rgb="FFFCFCFF"/>
        <color rgb="FFF8696B"/>
      </colorScale>
    </cfRule>
  </conditionalFormatting>
  <conditionalFormatting sqref="W2:W7 W9:W10">
    <cfRule type="colorScale" priority="54795">
      <colorScale>
        <cfvo type="min"/>
        <cfvo type="percentile" val="50"/>
        <cfvo type="max"/>
        <color rgb="FF63BE7B"/>
        <color rgb="FFFCFCFF"/>
        <color rgb="FFF8696B"/>
      </colorScale>
    </cfRule>
  </conditionalFormatting>
  <conditionalFormatting sqref="G2:G7 G9:G10">
    <cfRule type="colorScale" priority="54797">
      <colorScale>
        <cfvo type="min"/>
        <cfvo type="max"/>
        <color rgb="FFFCFCFF"/>
        <color rgb="FF63BE7B"/>
      </colorScale>
    </cfRule>
    <cfRule type="colorScale" priority="54798">
      <colorScale>
        <cfvo type="min"/>
        <cfvo type="percentile" val="50"/>
        <cfvo type="max"/>
        <color rgb="FFF8696B"/>
        <color rgb="FFFCFCFF"/>
        <color rgb="FF63BE7B"/>
      </colorScale>
    </cfRule>
  </conditionalFormatting>
  <conditionalFormatting sqref="R2:R7 R9:R10">
    <cfRule type="colorScale" priority="54801">
      <colorScale>
        <cfvo type="min"/>
        <cfvo type="max"/>
        <color rgb="FFFCFCFF"/>
        <color rgb="FF63BE7B"/>
      </colorScale>
    </cfRule>
    <cfRule type="colorScale" priority="54802">
      <colorScale>
        <cfvo type="min"/>
        <cfvo type="percentile" val="50"/>
        <cfvo type="max"/>
        <color rgb="FFF8696B"/>
        <color rgb="FFFCFCFF"/>
        <color rgb="FF63BE7B"/>
      </colorScale>
    </cfRule>
  </conditionalFormatting>
  <conditionalFormatting sqref="F2:F7 F9:F10">
    <cfRule type="colorScale" priority="54805">
      <colorScale>
        <cfvo type="min"/>
        <cfvo type="max"/>
        <color rgb="FFFCFCFF"/>
        <color rgb="FF63BE7B"/>
      </colorScale>
    </cfRule>
  </conditionalFormatting>
  <conditionalFormatting sqref="H2:H7 H9:H10">
    <cfRule type="colorScale" priority="54807">
      <colorScale>
        <cfvo type="min"/>
        <cfvo type="max"/>
        <color rgb="FFFCFCFF"/>
        <color rgb="FF63BE7B"/>
      </colorScale>
    </cfRule>
  </conditionalFormatting>
  <conditionalFormatting sqref="I2:I7 I9:I10">
    <cfRule type="colorScale" priority="54809">
      <colorScale>
        <cfvo type="min"/>
        <cfvo type="max"/>
        <color rgb="FFFCFCFF"/>
        <color rgb="FF63BE7B"/>
      </colorScale>
    </cfRule>
  </conditionalFormatting>
  <conditionalFormatting sqref="K2:K7 K9:K10">
    <cfRule type="colorScale" priority="54811">
      <colorScale>
        <cfvo type="min"/>
        <cfvo type="max"/>
        <color rgb="FFFCFCFF"/>
        <color rgb="FF63BE7B"/>
      </colorScale>
    </cfRule>
  </conditionalFormatting>
  <conditionalFormatting sqref="L2:L7 L9:L10">
    <cfRule type="colorScale" priority="54813">
      <colorScale>
        <cfvo type="min"/>
        <cfvo type="max"/>
        <color rgb="FFFCFCFF"/>
        <color rgb="FF63BE7B"/>
      </colorScale>
    </cfRule>
  </conditionalFormatting>
  <conditionalFormatting sqref="G2:G7 G9:G10">
    <cfRule type="colorScale" priority="54815">
      <colorScale>
        <cfvo type="min"/>
        <cfvo type="max"/>
        <color rgb="FFFCFCFF"/>
        <color rgb="FF63BE7B"/>
      </colorScale>
    </cfRule>
  </conditionalFormatting>
  <conditionalFormatting sqref="D2:D7 D9:D12">
    <cfRule type="colorScale" priority="54817">
      <colorScale>
        <cfvo type="min"/>
        <cfvo type="percentile" val="50"/>
        <cfvo type="max"/>
        <color rgb="FFF8696B"/>
        <color rgb="FFFCFCFF"/>
        <color rgb="FF63BE7B"/>
      </colorScale>
    </cfRule>
  </conditionalFormatting>
  <conditionalFormatting sqref="G2:G7 G9:G12">
    <cfRule type="colorScale" priority="54819">
      <colorScale>
        <cfvo type="min"/>
        <cfvo type="max"/>
        <color rgb="FFFCFCFF"/>
        <color rgb="FF63BE7B"/>
      </colorScale>
    </cfRule>
  </conditionalFormatting>
  <conditionalFormatting sqref="O2:O7 O9:O12">
    <cfRule type="colorScale" priority="54821">
      <colorScale>
        <cfvo type="min"/>
        <cfvo type="percentile" val="50"/>
        <cfvo type="max"/>
        <color rgb="FF63BE7B"/>
        <color rgb="FFFCFCFF"/>
        <color rgb="FFF8696B"/>
      </colorScale>
    </cfRule>
  </conditionalFormatting>
  <conditionalFormatting sqref="P2:P7 P9:P12">
    <cfRule type="colorScale" priority="54823">
      <colorScale>
        <cfvo type="min"/>
        <cfvo type="percentile" val="50"/>
        <cfvo type="max"/>
        <color rgb="FF63BE7B"/>
        <color rgb="FFFCFCFF"/>
        <color rgb="FFF8696B"/>
      </colorScale>
    </cfRule>
  </conditionalFormatting>
  <conditionalFormatting sqref="Q2:Q7 Q9:Q12">
    <cfRule type="colorScale" priority="54825">
      <colorScale>
        <cfvo type="min"/>
        <cfvo type="percentile" val="50"/>
        <cfvo type="max"/>
        <color rgb="FFF8696B"/>
        <color rgb="FFFCFCFF"/>
        <color rgb="FF63BE7B"/>
      </colorScale>
    </cfRule>
  </conditionalFormatting>
  <conditionalFormatting sqref="R2:R7 R9:R12">
    <cfRule type="colorScale" priority="54827">
      <colorScale>
        <cfvo type="min"/>
        <cfvo type="max"/>
        <color rgb="FFFCFCFF"/>
        <color rgb="FF63BE7B"/>
      </colorScale>
    </cfRule>
  </conditionalFormatting>
  <conditionalFormatting sqref="S2:S7 S9:S12">
    <cfRule type="colorScale" priority="54829">
      <colorScale>
        <cfvo type="min"/>
        <cfvo type="max"/>
        <color rgb="FFFCFCFF"/>
        <color rgb="FF63BE7B"/>
      </colorScale>
    </cfRule>
  </conditionalFormatting>
  <conditionalFormatting sqref="T2:T7 T9:T12">
    <cfRule type="colorScale" priority="54831">
      <colorScale>
        <cfvo type="min"/>
        <cfvo type="max"/>
        <color rgb="FFFCFCFF"/>
        <color rgb="FF63BE7B"/>
      </colorScale>
    </cfRule>
  </conditionalFormatting>
  <conditionalFormatting sqref="U2:U7 U9:U12">
    <cfRule type="colorScale" priority="54833">
      <colorScale>
        <cfvo type="min"/>
        <cfvo type="percentile" val="50"/>
        <cfvo type="max"/>
        <color rgb="FFF8696B"/>
        <color rgb="FFFCFCFF"/>
        <color rgb="FF63BE7B"/>
      </colorScale>
    </cfRule>
  </conditionalFormatting>
  <conditionalFormatting sqref="V2:V7 V9:V12">
    <cfRule type="colorScale" priority="54835">
      <colorScale>
        <cfvo type="min"/>
        <cfvo type="percentile" val="50"/>
        <cfvo type="max"/>
        <color rgb="FF63BE7B"/>
        <color rgb="FFFCFCFF"/>
        <color rgb="FFF8696B"/>
      </colorScale>
    </cfRule>
  </conditionalFormatting>
  <conditionalFormatting sqref="W2:W7 W9:W12">
    <cfRule type="colorScale" priority="54837">
      <colorScale>
        <cfvo type="min"/>
        <cfvo type="percentile" val="50"/>
        <cfvo type="max"/>
        <color rgb="FF63BE7B"/>
        <color rgb="FFFCFCFF"/>
        <color rgb="FFF8696B"/>
      </colorScale>
    </cfRule>
  </conditionalFormatting>
  <conditionalFormatting sqref="O2:O7 O9:O12">
    <cfRule type="colorScale" priority="54839">
      <colorScale>
        <cfvo type="min"/>
        <cfvo type="percentile" val="50"/>
        <cfvo type="max"/>
        <color rgb="FF63BE7B"/>
        <color rgb="FFFCFCFF"/>
        <color rgb="FFF8696B"/>
      </colorScale>
    </cfRule>
    <cfRule type="colorScale" priority="54840">
      <colorScale>
        <cfvo type="min"/>
        <cfvo type="max"/>
        <color rgb="FFFCFCFF"/>
        <color rgb="FF63BE7B"/>
      </colorScale>
    </cfRule>
  </conditionalFormatting>
  <conditionalFormatting sqref="S2:S7 S9:S12">
    <cfRule type="colorScale" priority="54843">
      <colorScale>
        <cfvo type="min"/>
        <cfvo type="max"/>
        <color rgb="FFFCFCFF"/>
        <color rgb="FF63BE7B"/>
      </colorScale>
    </cfRule>
    <cfRule type="colorScale" priority="54844">
      <colorScale>
        <cfvo type="min"/>
        <cfvo type="percentile" val="50"/>
        <cfvo type="max"/>
        <color rgb="FFF8696B"/>
        <color rgb="FFFCFCFF"/>
        <color rgb="FF63BE7B"/>
      </colorScale>
    </cfRule>
  </conditionalFormatting>
  <conditionalFormatting sqref="T2:T7 T9:T12">
    <cfRule type="colorScale" priority="54847">
      <colorScale>
        <cfvo type="min"/>
        <cfvo type="max"/>
        <color rgb="FFFCFCFF"/>
        <color rgb="FF63BE7B"/>
      </colorScale>
    </cfRule>
    <cfRule type="colorScale" priority="54848">
      <colorScale>
        <cfvo type="min"/>
        <cfvo type="percentile" val="50"/>
        <cfvo type="max"/>
        <color rgb="FFF8696B"/>
        <color rgb="FFFCFCFF"/>
        <color rgb="FF63BE7B"/>
      </colorScale>
    </cfRule>
  </conditionalFormatting>
  <conditionalFormatting sqref="U2:U7 U9:U12">
    <cfRule type="colorScale" priority="54851">
      <colorScale>
        <cfvo type="min"/>
        <cfvo type="max"/>
        <color rgb="FFFCFCFF"/>
        <color rgb="FF63BE7B"/>
      </colorScale>
    </cfRule>
    <cfRule type="colorScale" priority="54852">
      <colorScale>
        <cfvo type="min"/>
        <cfvo type="percentile" val="50"/>
        <cfvo type="max"/>
        <color rgb="FFF8696B"/>
        <color rgb="FFFCFCFF"/>
        <color rgb="FF63BE7B"/>
      </colorScale>
    </cfRule>
  </conditionalFormatting>
  <conditionalFormatting sqref="J2:J7 J9:J10">
    <cfRule type="colorScale" priority="54855">
      <colorScale>
        <cfvo type="min"/>
        <cfvo type="percentile" val="50"/>
        <cfvo type="max"/>
        <color rgb="FFF8696B"/>
        <color rgb="FFFCFCFF"/>
        <color rgb="FF63BE7B"/>
      </colorScale>
    </cfRule>
    <cfRule type="colorScale" priority="54856">
      <colorScale>
        <cfvo type="min"/>
        <cfvo type="max"/>
        <color rgb="FFFCFCFF"/>
        <color rgb="FF63BE7B"/>
      </colorScale>
    </cfRule>
  </conditionalFormatting>
  <conditionalFormatting sqref="J2:J7 J9:J10">
    <cfRule type="colorScale" priority="54859">
      <colorScale>
        <cfvo type="min"/>
        <cfvo type="max"/>
        <color rgb="FFFCFCFF"/>
        <color rgb="FF63BE7B"/>
      </colorScale>
    </cfRule>
    <cfRule type="colorScale" priority="54860">
      <colorScale>
        <cfvo type="min"/>
        <cfvo type="percentile" val="50"/>
        <cfvo type="max"/>
        <color rgb="FFF8696B"/>
        <color rgb="FFFCFCFF"/>
        <color rgb="FF63BE7B"/>
      </colorScale>
    </cfRule>
  </conditionalFormatting>
  <conditionalFormatting sqref="J2:J7 J9:J10">
    <cfRule type="colorScale" priority="54863">
      <colorScale>
        <cfvo type="min"/>
        <cfvo type="max"/>
        <color rgb="FFFCFCFF"/>
        <color rgb="FF63BE7B"/>
      </colorScale>
    </cfRule>
  </conditionalFormatting>
  <conditionalFormatting sqref="J2:J7 J9:J12">
    <cfRule type="colorScale" priority="54865">
      <colorScale>
        <cfvo type="min"/>
        <cfvo type="max"/>
        <color rgb="FFFCFCFF"/>
        <color rgb="FF63BE7B"/>
      </colorScale>
    </cfRule>
  </conditionalFormatting>
  <conditionalFormatting sqref="E2:E7 E9:E12 E14">
    <cfRule type="colorScale" priority="738">
      <colorScale>
        <cfvo type="min"/>
        <cfvo type="max"/>
        <color rgb="FFFCFCFF"/>
        <color rgb="FF63BE7B"/>
      </colorScale>
    </cfRule>
  </conditionalFormatting>
  <conditionalFormatting sqref="F2:F7 F9:F12 F14">
    <cfRule type="colorScale" priority="737">
      <colorScale>
        <cfvo type="min"/>
        <cfvo type="max"/>
        <color rgb="FFFCFCFF"/>
        <color rgb="FF63BE7B"/>
      </colorScale>
    </cfRule>
  </conditionalFormatting>
  <conditionalFormatting sqref="H2:H7 H9:H12 H14">
    <cfRule type="colorScale" priority="735">
      <colorScale>
        <cfvo type="min"/>
        <cfvo type="max"/>
        <color rgb="FFFCFCFF"/>
        <color rgb="FF63BE7B"/>
      </colorScale>
    </cfRule>
    <cfRule type="colorScale" priority="54900">
      <colorScale>
        <cfvo type="min"/>
        <cfvo type="percentile" val="50"/>
        <cfvo type="max"/>
        <color rgb="FFF8696B"/>
        <color rgb="FFFCFCFF"/>
        <color rgb="FF63BE7B"/>
      </colorScale>
    </cfRule>
  </conditionalFormatting>
  <conditionalFormatting sqref="I2:I7 I9:I12 I14">
    <cfRule type="colorScale" priority="734">
      <colorScale>
        <cfvo type="min"/>
        <cfvo type="max"/>
        <color rgb="FFFCFCFF"/>
        <color rgb="FF63BE7B"/>
      </colorScale>
    </cfRule>
  </conditionalFormatting>
  <conditionalFormatting sqref="K2:K7 K9:K12 K14">
    <cfRule type="colorScale" priority="732">
      <colorScale>
        <cfvo type="min"/>
        <cfvo type="max"/>
        <color rgb="FFFCFCFF"/>
        <color rgb="FF63BE7B"/>
      </colorScale>
    </cfRule>
  </conditionalFormatting>
  <conditionalFormatting sqref="L2:L7 L9:L12 L14">
    <cfRule type="colorScale" priority="731">
      <colorScale>
        <cfvo type="min"/>
        <cfvo type="max"/>
        <color rgb="FFFCFCFF"/>
        <color rgb="FF63BE7B"/>
      </colorScale>
    </cfRule>
  </conditionalFormatting>
  <conditionalFormatting sqref="O2:O7 O9:O12 O14">
    <cfRule type="colorScale" priority="728">
      <colorScale>
        <cfvo type="min"/>
        <cfvo type="percentile" val="50"/>
        <cfvo type="max"/>
        <color rgb="FF63BE7B"/>
        <color rgb="FFFCFCFF"/>
        <color rgb="FFF8696B"/>
      </colorScale>
    </cfRule>
    <cfRule type="colorScale" priority="54910">
      <colorScale>
        <cfvo type="min"/>
        <cfvo type="max"/>
        <color rgb="FFFCFCFF"/>
        <color rgb="FF63BE7B"/>
      </colorScale>
    </cfRule>
  </conditionalFormatting>
  <conditionalFormatting sqref="S8">
    <cfRule type="colorScale" priority="603">
      <colorScale>
        <cfvo type="min"/>
        <cfvo type="percentile" val="50"/>
        <cfvo type="max"/>
        <color rgb="FFF8696B"/>
        <color rgb="FFFCFCFF"/>
        <color rgb="FF63BE7B"/>
      </colorScale>
    </cfRule>
  </conditionalFormatting>
  <conditionalFormatting sqref="D8">
    <cfRule type="colorScale" priority="604">
      <colorScale>
        <cfvo type="min"/>
        <cfvo type="percentile" val="50"/>
        <cfvo type="max"/>
        <color rgb="FFF8696B"/>
        <color rgb="FFFCFCFF"/>
        <color rgb="FF63BE7B"/>
      </colorScale>
    </cfRule>
  </conditionalFormatting>
  <conditionalFormatting sqref="E8">
    <cfRule type="colorScale" priority="605">
      <colorScale>
        <cfvo type="min"/>
        <cfvo type="max"/>
        <color rgb="FFFCFCFF"/>
        <color rgb="FF63BE7B"/>
      </colorScale>
    </cfRule>
  </conditionalFormatting>
  <conditionalFormatting sqref="F8">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onditionalFormatting>
  <conditionalFormatting sqref="G8">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H8">
    <cfRule type="colorScale" priority="610">
      <colorScale>
        <cfvo type="min"/>
        <cfvo type="percentile" val="50"/>
        <cfvo type="max"/>
        <color rgb="FFF8696B"/>
        <color rgb="FFFCFCFF"/>
        <color rgb="FF63BE7B"/>
      </colorScale>
    </cfRule>
  </conditionalFormatting>
  <conditionalFormatting sqref="I8">
    <cfRule type="colorScale" priority="611">
      <colorScale>
        <cfvo type="min"/>
        <cfvo type="percentile" val="50"/>
        <cfvo type="max"/>
        <color rgb="FFF8696B"/>
        <color rgb="FFFCFCFF"/>
        <color rgb="FF63BE7B"/>
      </colorScale>
    </cfRule>
  </conditionalFormatting>
  <conditionalFormatting sqref="K8">
    <cfRule type="colorScale" priority="612">
      <colorScale>
        <cfvo type="min"/>
        <cfvo type="percentile" val="50"/>
        <cfvo type="max"/>
        <color rgb="FFF8696B"/>
        <color rgb="FFFCFCFF"/>
        <color rgb="FF63BE7B"/>
      </colorScale>
    </cfRule>
  </conditionalFormatting>
  <conditionalFormatting sqref="L8">
    <cfRule type="colorScale" priority="613">
      <colorScale>
        <cfvo type="min"/>
        <cfvo type="percentile" val="50"/>
        <cfvo type="max"/>
        <color rgb="FFF8696B"/>
        <color rgb="FFFCFCFF"/>
        <color rgb="FF63BE7B"/>
      </colorScale>
    </cfRule>
  </conditionalFormatting>
  <conditionalFormatting sqref="O8">
    <cfRule type="colorScale" priority="614">
      <colorScale>
        <cfvo type="min"/>
        <cfvo type="percentile" val="50"/>
        <cfvo type="max"/>
        <color rgb="FF63BE7B"/>
        <color rgb="FFFCFCFF"/>
        <color rgb="FFF8696B"/>
      </colorScale>
    </cfRule>
  </conditionalFormatting>
  <conditionalFormatting sqref="P8">
    <cfRule type="colorScale" priority="615">
      <colorScale>
        <cfvo type="min"/>
        <cfvo type="percentile" val="50"/>
        <cfvo type="max"/>
        <color rgb="FF63BE7B"/>
        <color rgb="FFFCFCFF"/>
        <color rgb="FFF8696B"/>
      </colorScale>
    </cfRule>
  </conditionalFormatting>
  <conditionalFormatting sqref="Q8">
    <cfRule type="colorScale" priority="616">
      <colorScale>
        <cfvo type="min"/>
        <cfvo type="percentile" val="50"/>
        <cfvo type="max"/>
        <color rgb="FFF8696B"/>
        <color rgb="FFFCFCFF"/>
        <color rgb="FF63BE7B"/>
      </colorScale>
    </cfRule>
  </conditionalFormatting>
  <conditionalFormatting sqref="R8">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S8">
    <cfRule type="colorScale" priority="619">
      <colorScale>
        <cfvo type="min"/>
        <cfvo type="percentile" val="50"/>
        <cfvo type="max"/>
        <color rgb="FFF8696B"/>
        <color rgb="FFFCFCFF"/>
        <color rgb="FF63BE7B"/>
      </colorScale>
    </cfRule>
  </conditionalFormatting>
  <conditionalFormatting sqref="T8">
    <cfRule type="colorScale" priority="620">
      <colorScale>
        <cfvo type="min"/>
        <cfvo type="percentile" val="50"/>
        <cfvo type="max"/>
        <color rgb="FFF8696B"/>
        <color rgb="FFFCFCFF"/>
        <color rgb="FF63BE7B"/>
      </colorScale>
    </cfRule>
  </conditionalFormatting>
  <conditionalFormatting sqref="U8">
    <cfRule type="colorScale" priority="621">
      <colorScale>
        <cfvo type="min"/>
        <cfvo type="percentile" val="50"/>
        <cfvo type="max"/>
        <color rgb="FFF8696B"/>
        <color rgb="FFFCFCFF"/>
        <color rgb="FF63BE7B"/>
      </colorScale>
    </cfRule>
  </conditionalFormatting>
  <conditionalFormatting sqref="V8">
    <cfRule type="colorScale" priority="622">
      <colorScale>
        <cfvo type="min"/>
        <cfvo type="percentile" val="50"/>
        <cfvo type="max"/>
        <color rgb="FF63BE7B"/>
        <color rgb="FFFCFCFF"/>
        <color rgb="FFF8696B"/>
      </colorScale>
    </cfRule>
  </conditionalFormatting>
  <conditionalFormatting sqref="W8">
    <cfRule type="colorScale" priority="623">
      <colorScale>
        <cfvo type="min"/>
        <cfvo type="percentile" val="50"/>
        <cfvo type="max"/>
        <color rgb="FF63BE7B"/>
        <color rgb="FFFCFCFF"/>
        <color rgb="FFF8696B"/>
      </colorScale>
    </cfRule>
  </conditionalFormatting>
  <conditionalFormatting sqref="J8">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D8">
    <cfRule type="colorScale" priority="630">
      <colorScale>
        <cfvo type="min"/>
        <cfvo type="percentile" val="50"/>
        <cfvo type="max"/>
        <color rgb="FFF8696B"/>
        <color rgb="FFFCFCFF"/>
        <color rgb="FF63BE7B"/>
      </colorScale>
    </cfRule>
  </conditionalFormatting>
  <conditionalFormatting sqref="G8">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J8">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O8">
    <cfRule type="colorScale" priority="639">
      <colorScale>
        <cfvo type="min"/>
        <cfvo type="percentile" val="50"/>
        <cfvo type="max"/>
        <color rgb="FF63BE7B"/>
        <color rgb="FFFCFCFF"/>
        <color rgb="FFF8696B"/>
      </colorScale>
    </cfRule>
  </conditionalFormatting>
  <conditionalFormatting sqref="P8">
    <cfRule type="colorScale" priority="640">
      <colorScale>
        <cfvo type="min"/>
        <cfvo type="percentile" val="50"/>
        <cfvo type="max"/>
        <color rgb="FF63BE7B"/>
        <color rgb="FFFCFCFF"/>
        <color rgb="FFF8696B"/>
      </colorScale>
    </cfRule>
  </conditionalFormatting>
  <conditionalFormatting sqref="Q8">
    <cfRule type="colorScale" priority="641">
      <colorScale>
        <cfvo type="min"/>
        <cfvo type="percentile" val="50"/>
        <cfvo type="max"/>
        <color rgb="FFF8696B"/>
        <color rgb="FFFCFCFF"/>
        <color rgb="FF63BE7B"/>
      </colorScale>
    </cfRule>
  </conditionalFormatting>
  <conditionalFormatting sqref="R8">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S8">
    <cfRule type="colorScale" priority="644">
      <colorScale>
        <cfvo type="min"/>
        <cfvo type="percentile" val="50"/>
        <cfvo type="max"/>
        <color rgb="FFF8696B"/>
        <color rgb="FFFCFCFF"/>
        <color rgb="FF63BE7B"/>
      </colorScale>
    </cfRule>
  </conditionalFormatting>
  <conditionalFormatting sqref="T8">
    <cfRule type="colorScale" priority="645">
      <colorScale>
        <cfvo type="min"/>
        <cfvo type="percentile" val="50"/>
        <cfvo type="max"/>
        <color rgb="FFF8696B"/>
        <color rgb="FFFCFCFF"/>
        <color rgb="FF63BE7B"/>
      </colorScale>
    </cfRule>
  </conditionalFormatting>
  <conditionalFormatting sqref="U8">
    <cfRule type="colorScale" priority="646">
      <colorScale>
        <cfvo type="min"/>
        <cfvo type="percentile" val="50"/>
        <cfvo type="max"/>
        <color rgb="FFF8696B"/>
        <color rgb="FFFCFCFF"/>
        <color rgb="FF63BE7B"/>
      </colorScale>
    </cfRule>
  </conditionalFormatting>
  <conditionalFormatting sqref="V8">
    <cfRule type="colorScale" priority="647">
      <colorScale>
        <cfvo type="min"/>
        <cfvo type="percentile" val="50"/>
        <cfvo type="max"/>
        <color rgb="FF63BE7B"/>
        <color rgb="FFFCFCFF"/>
        <color rgb="FFF8696B"/>
      </colorScale>
    </cfRule>
  </conditionalFormatting>
  <conditionalFormatting sqref="E8">
    <cfRule type="colorScale" priority="648">
      <colorScale>
        <cfvo type="min"/>
        <cfvo type="max"/>
        <color rgb="FFFCFCFF"/>
        <color rgb="FF63BE7B"/>
      </colorScale>
    </cfRule>
  </conditionalFormatting>
  <conditionalFormatting sqref="F8">
    <cfRule type="colorScale" priority="649">
      <colorScale>
        <cfvo type="min"/>
        <cfvo type="max"/>
        <color rgb="FFFCFCFF"/>
        <color rgb="FF63BE7B"/>
      </colorScale>
    </cfRule>
  </conditionalFormatting>
  <conditionalFormatting sqref="H8">
    <cfRule type="colorScale" priority="650">
      <colorScale>
        <cfvo type="min"/>
        <cfvo type="max"/>
        <color rgb="FFFCFCFF"/>
        <color rgb="FF63BE7B"/>
      </colorScale>
    </cfRule>
  </conditionalFormatting>
  <conditionalFormatting sqref="I8">
    <cfRule type="colorScale" priority="651">
      <colorScale>
        <cfvo type="min"/>
        <cfvo type="max"/>
        <color rgb="FFFCFCFF"/>
        <color rgb="FF63BE7B"/>
      </colorScale>
    </cfRule>
  </conditionalFormatting>
  <conditionalFormatting sqref="K8">
    <cfRule type="colorScale" priority="652">
      <colorScale>
        <cfvo type="min"/>
        <cfvo type="max"/>
        <color rgb="FFFCFCFF"/>
        <color rgb="FF63BE7B"/>
      </colorScale>
    </cfRule>
  </conditionalFormatting>
  <conditionalFormatting sqref="L8">
    <cfRule type="colorScale" priority="653">
      <colorScale>
        <cfvo type="min"/>
        <cfvo type="max"/>
        <color rgb="FFFCFCFF"/>
        <color rgb="FF63BE7B"/>
      </colorScale>
    </cfRule>
  </conditionalFormatting>
  <conditionalFormatting sqref="W8">
    <cfRule type="colorScale" priority="654">
      <colorScale>
        <cfvo type="min"/>
        <cfvo type="percentile" val="50"/>
        <cfvo type="max"/>
        <color rgb="FF63BE7B"/>
        <color rgb="FFFCFCFF"/>
        <color rgb="FFF8696B"/>
      </colorScale>
    </cfRule>
  </conditionalFormatting>
  <conditionalFormatting sqref="E8">
    <cfRule type="colorScale" priority="460">
      <colorScale>
        <cfvo type="min"/>
        <cfvo type="max"/>
        <color rgb="FFFCFCFF"/>
        <color rgb="FF63BE7B"/>
      </colorScale>
    </cfRule>
  </conditionalFormatting>
  <conditionalFormatting sqref="E8:N8">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CFCFF"/>
        <color rgb="FF63BE7B"/>
      </colorScale>
    </cfRule>
    <cfRule type="colorScale" priority="459">
      <colorScale>
        <cfvo type="min"/>
        <cfvo type="max"/>
        <color rgb="FFFFEF9C"/>
        <color rgb="FF63BE7B"/>
      </colorScale>
    </cfRule>
  </conditionalFormatting>
  <conditionalFormatting sqref="F8">
    <cfRule type="colorScale" priority="461">
      <colorScale>
        <cfvo type="min"/>
        <cfvo type="max"/>
        <color rgb="FFFCFCFF"/>
        <color rgb="FF63BE7B"/>
      </colorScale>
    </cfRule>
  </conditionalFormatting>
  <conditionalFormatting sqref="G8">
    <cfRule type="colorScale" priority="462">
      <colorScale>
        <cfvo type="min"/>
        <cfvo type="max"/>
        <color rgb="FFFCFCFF"/>
        <color rgb="FF63BE7B"/>
      </colorScale>
    </cfRule>
  </conditionalFormatting>
  <conditionalFormatting sqref="H8">
    <cfRule type="colorScale" priority="463">
      <colorScale>
        <cfvo type="min"/>
        <cfvo type="max"/>
        <color rgb="FFFCFCFF"/>
        <color rgb="FF63BE7B"/>
      </colorScale>
    </cfRule>
  </conditionalFormatting>
  <conditionalFormatting sqref="K8:L8">
    <cfRule type="colorScale" priority="464">
      <colorScale>
        <cfvo type="min"/>
        <cfvo type="max"/>
        <color rgb="FFFCFCFF"/>
        <color rgb="FF63BE7B"/>
      </colorScale>
    </cfRule>
  </conditionalFormatting>
  <conditionalFormatting sqref="O8">
    <cfRule type="colorScale" priority="465">
      <colorScale>
        <cfvo type="min"/>
        <cfvo type="percentile" val="50"/>
        <cfvo type="max"/>
        <color rgb="FF63BE7B"/>
        <color rgb="FFFCFCFF"/>
        <color rgb="FFF8696B"/>
      </colorScale>
    </cfRule>
  </conditionalFormatting>
  <conditionalFormatting sqref="O8">
    <cfRule type="colorScale" priority="452">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onditionalFormatting>
  <conditionalFormatting sqref="Q8">
    <cfRule type="colorScale" priority="466">
      <colorScale>
        <cfvo type="min"/>
        <cfvo type="max"/>
        <color rgb="FFFFEF9C"/>
        <color rgb="FF63BE7B"/>
      </colorScale>
    </cfRule>
  </conditionalFormatting>
  <conditionalFormatting sqref="Q8:W8">
    <cfRule type="colorScale" priority="469">
      <colorScale>
        <cfvo type="min"/>
        <cfvo type="max"/>
        <color rgb="FFFFEF9C"/>
        <color rgb="FF63BE7B"/>
      </colorScale>
    </cfRule>
    <cfRule type="colorScale" priority="470">
      <colorScale>
        <cfvo type="min"/>
        <cfvo type="max"/>
        <color rgb="FFFFEF9C"/>
        <color rgb="FF63BE7B"/>
      </colorScale>
    </cfRule>
  </conditionalFormatting>
  <conditionalFormatting sqref="R8:S8">
    <cfRule type="colorScale" priority="467">
      <colorScale>
        <cfvo type="min"/>
        <cfvo type="max"/>
        <color rgb="FFFFEF9C"/>
        <color rgb="FF63BE7B"/>
      </colorScale>
    </cfRule>
  </conditionalFormatting>
  <conditionalFormatting sqref="T8">
    <cfRule type="colorScale" priority="468">
      <colorScale>
        <cfvo type="min"/>
        <cfvo type="max"/>
        <color rgb="FFFFEF9C"/>
        <color rgb="FF63BE7B"/>
      </colorScale>
    </cfRule>
  </conditionalFormatting>
  <conditionalFormatting sqref="D8">
    <cfRule type="colorScale" priority="471">
      <colorScale>
        <cfvo type="min"/>
        <cfvo type="percentile" val="50"/>
        <cfvo type="max"/>
        <color rgb="FFF8696B"/>
        <color rgb="FFFCFCFF"/>
        <color rgb="FF63BE7B"/>
      </colorScale>
    </cfRule>
  </conditionalFormatting>
  <conditionalFormatting sqref="D8">
    <cfRule type="colorScale" priority="472">
      <colorScale>
        <cfvo type="min"/>
        <cfvo type="percentile" val="50"/>
        <cfvo type="max"/>
        <color rgb="FFF8696B"/>
        <color rgb="FFFCFCFF"/>
        <color rgb="FF63BE7B"/>
      </colorScale>
    </cfRule>
  </conditionalFormatting>
  <conditionalFormatting sqref="H8">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onditionalFormatting>
  <conditionalFormatting sqref="I8">
    <cfRule type="colorScale" priority="476">
      <colorScale>
        <cfvo type="min"/>
        <cfvo type="max"/>
        <color rgb="FFFCFCFF"/>
        <color rgb="FF63BE7B"/>
      </colorScale>
    </cfRule>
  </conditionalFormatting>
  <conditionalFormatting sqref="O8">
    <cfRule type="colorScale" priority="477">
      <colorScale>
        <cfvo type="min"/>
        <cfvo type="percentile" val="50"/>
        <cfvo type="max"/>
        <color rgb="FF63BE7B"/>
        <color rgb="FFFCFCFF"/>
        <color rgb="FFF8696B"/>
      </colorScale>
    </cfRule>
  </conditionalFormatting>
  <conditionalFormatting sqref="U8:W8">
    <cfRule type="colorScale" priority="478">
      <colorScale>
        <cfvo type="min"/>
        <cfvo type="max"/>
        <color rgb="FFFFEF9C"/>
        <color rgb="FF63BE7B"/>
      </colorScale>
    </cfRule>
  </conditionalFormatting>
  <conditionalFormatting sqref="U8:W8">
    <cfRule type="colorScale" priority="479">
      <colorScale>
        <cfvo type="min"/>
        <cfvo type="max"/>
        <color rgb="FFFFEF9C"/>
        <color rgb="FF63BE7B"/>
      </colorScale>
    </cfRule>
  </conditionalFormatting>
  <conditionalFormatting sqref="J8">
    <cfRule type="colorScale" priority="451">
      <colorScale>
        <cfvo type="min"/>
        <cfvo type="max"/>
        <color rgb="FFFCFCFF"/>
        <color rgb="FF63BE7B"/>
      </colorScale>
    </cfRule>
  </conditionalFormatting>
  <conditionalFormatting sqref="E8">
    <cfRule type="colorScale" priority="480">
      <colorScale>
        <cfvo type="min"/>
        <cfvo type="max"/>
        <color rgb="FFFCFCFF"/>
        <color rgb="FF63BE7B"/>
      </colorScale>
    </cfRule>
  </conditionalFormatting>
  <conditionalFormatting sqref="F8">
    <cfRule type="colorScale" priority="481">
      <colorScale>
        <cfvo type="min"/>
        <cfvo type="max"/>
        <color rgb="FFFCFCFF"/>
        <color rgb="FF63BE7B"/>
      </colorScale>
    </cfRule>
  </conditionalFormatting>
  <conditionalFormatting sqref="G8">
    <cfRule type="colorScale" priority="482">
      <colorScale>
        <cfvo type="min"/>
        <cfvo type="max"/>
        <color rgb="FFFCFCFF"/>
        <color rgb="FF63BE7B"/>
      </colorScale>
    </cfRule>
  </conditionalFormatting>
  <conditionalFormatting sqref="H8">
    <cfRule type="colorScale" priority="483">
      <colorScale>
        <cfvo type="min"/>
        <cfvo type="percentile" val="50"/>
        <cfvo type="max"/>
        <color rgb="FFF8696B"/>
        <color rgb="FFFCFCFF"/>
        <color rgb="FF63BE7B"/>
      </colorScale>
    </cfRule>
  </conditionalFormatting>
  <conditionalFormatting sqref="H8">
    <cfRule type="colorScale" priority="484">
      <colorScale>
        <cfvo type="min"/>
        <cfvo type="percentile" val="50"/>
        <cfvo type="max"/>
        <color rgb="FFF8696B"/>
        <color rgb="FFFCFCFF"/>
        <color rgb="FF5A8AC6"/>
      </colorScale>
    </cfRule>
  </conditionalFormatting>
  <conditionalFormatting sqref="K8:L8">
    <cfRule type="colorScale" priority="485">
      <colorScale>
        <cfvo type="min"/>
        <cfvo type="max"/>
        <color rgb="FFFCFCFF"/>
        <color rgb="FF63BE7B"/>
      </colorScale>
    </cfRule>
  </conditionalFormatting>
  <conditionalFormatting sqref="O8">
    <cfRule type="colorScale" priority="486">
      <colorScale>
        <cfvo type="min"/>
        <cfvo type="percentile" val="50"/>
        <cfvo type="max"/>
        <color rgb="FF63BE7B"/>
        <color rgb="FFFCFCFF"/>
        <color rgb="FFF8696B"/>
      </colorScale>
    </cfRule>
  </conditionalFormatting>
  <conditionalFormatting sqref="Q8">
    <cfRule type="colorScale" priority="487">
      <colorScale>
        <cfvo type="min"/>
        <cfvo type="max"/>
        <color rgb="FFFFEF9C"/>
        <color rgb="FF63BE7B"/>
      </colorScale>
    </cfRule>
  </conditionalFormatting>
  <conditionalFormatting sqref="R8:S8">
    <cfRule type="colorScale" priority="488">
      <colorScale>
        <cfvo type="min"/>
        <cfvo type="max"/>
        <color rgb="FFFFEF9C"/>
        <color rgb="FF63BE7B"/>
      </colorScale>
    </cfRule>
  </conditionalFormatting>
  <conditionalFormatting sqref="T8">
    <cfRule type="colorScale" priority="489">
      <colorScale>
        <cfvo type="min"/>
        <cfvo type="max"/>
        <color rgb="FFFFEF9C"/>
        <color rgb="FF63BE7B"/>
      </colorScale>
    </cfRule>
  </conditionalFormatting>
  <conditionalFormatting sqref="D8">
    <cfRule type="colorScale" priority="490">
      <colorScale>
        <cfvo type="min"/>
        <cfvo type="percentile" val="50"/>
        <cfvo type="max"/>
        <color rgb="FFF8696B"/>
        <color rgb="FFFCFCFF"/>
        <color rgb="FF63BE7B"/>
      </colorScale>
    </cfRule>
  </conditionalFormatting>
  <conditionalFormatting sqref="E8">
    <cfRule type="colorScale" priority="491">
      <colorScale>
        <cfvo type="min"/>
        <cfvo type="max"/>
        <color rgb="FFFCFCFF"/>
        <color rgb="FF63BE7B"/>
      </colorScale>
    </cfRule>
  </conditionalFormatting>
  <conditionalFormatting sqref="E8">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F8">
    <cfRule type="colorScale" priority="495">
      <colorScale>
        <cfvo type="min"/>
        <cfvo type="max"/>
        <color rgb="FFFCFCFF"/>
        <color rgb="FF63BE7B"/>
      </colorScale>
    </cfRule>
  </conditionalFormatting>
  <conditionalFormatting sqref="F8">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CFCFF"/>
        <color rgb="FF63BE7B"/>
      </colorScale>
    </cfRule>
  </conditionalFormatting>
  <conditionalFormatting sqref="F8">
    <cfRule type="colorScale" priority="500">
      <colorScale>
        <cfvo type="min"/>
        <cfvo type="max"/>
        <color rgb="FFFCFCFF"/>
        <color rgb="FF63BE7B"/>
      </colorScale>
    </cfRule>
  </conditionalFormatting>
  <conditionalFormatting sqref="G8">
    <cfRule type="colorScale" priority="501">
      <colorScale>
        <cfvo type="min"/>
        <cfvo type="max"/>
        <color rgb="FFFCFCFF"/>
        <color rgb="FF63BE7B"/>
      </colorScale>
    </cfRule>
  </conditionalFormatting>
  <conditionalFormatting sqref="G8">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onditionalFormatting>
  <conditionalFormatting sqref="G8">
    <cfRule type="colorScale" priority="505">
      <colorScale>
        <cfvo type="min"/>
        <cfvo type="max"/>
        <color rgb="FFFCFCFF"/>
        <color rgb="FF63BE7B"/>
      </colorScale>
    </cfRule>
  </conditionalFormatting>
  <conditionalFormatting sqref="H8">
    <cfRule type="colorScale" priority="506">
      <colorScale>
        <cfvo type="min"/>
        <cfvo type="percentile" val="50"/>
        <cfvo type="max"/>
        <color rgb="FFF8696B"/>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onditionalFormatting>
  <conditionalFormatting sqref="I8">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I8">
    <cfRule type="colorScale" priority="512">
      <colorScale>
        <cfvo type="min"/>
        <cfvo type="percentile" val="50"/>
        <cfvo type="max"/>
        <color rgb="FFF8696B"/>
        <color rgb="FFFCFCFF"/>
        <color rgb="FF63BE7B"/>
      </colorScale>
    </cfRule>
  </conditionalFormatting>
  <conditionalFormatting sqref="I8">
    <cfRule type="colorScale" priority="513">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5A8AC6"/>
      </colorScale>
    </cfRule>
    <cfRule type="colorScale" priority="515">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onditionalFormatting>
  <conditionalFormatting sqref="I8">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onditionalFormatting>
  <conditionalFormatting sqref="K8">
    <cfRule type="colorScale" priority="521">
      <colorScale>
        <cfvo type="min"/>
        <cfvo type="percentile" val="50"/>
        <cfvo type="max"/>
        <color rgb="FFF8696B"/>
        <color rgb="FFFCFCFF"/>
        <color rgb="FF63BE7B"/>
      </colorScale>
    </cfRule>
  </conditionalFormatting>
  <conditionalFormatting sqref="K8:L8">
    <cfRule type="colorScale" priority="522">
      <colorScale>
        <cfvo type="min"/>
        <cfvo type="max"/>
        <color rgb="FFFCFCFF"/>
        <color rgb="FF63BE7B"/>
      </colorScale>
    </cfRule>
  </conditionalFormatting>
  <conditionalFormatting sqref="K8:L8">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L8">
    <cfRule type="colorScale" priority="525">
      <colorScale>
        <cfvo type="min"/>
        <cfvo type="percentile" val="50"/>
        <cfvo type="max"/>
        <color rgb="FFF8696B"/>
        <color rgb="FFFCFCFF"/>
        <color rgb="FF63BE7B"/>
      </colorScale>
    </cfRule>
  </conditionalFormatting>
  <conditionalFormatting sqref="O8">
    <cfRule type="colorScale" priority="526">
      <colorScale>
        <cfvo type="min"/>
        <cfvo type="percentile" val="50"/>
        <cfvo type="max"/>
        <color rgb="FF63BE7B"/>
        <color rgb="FFFCFCFF"/>
        <color rgb="FFF8696B"/>
      </colorScale>
    </cfRule>
  </conditionalFormatting>
  <conditionalFormatting sqref="P8">
    <cfRule type="colorScale" priority="527">
      <colorScale>
        <cfvo type="min"/>
        <cfvo type="percentile" val="50"/>
        <cfvo type="max"/>
        <color rgb="FF63BE7B"/>
        <color rgb="FFFCFCFF"/>
        <color rgb="FFF8696B"/>
      </colorScale>
    </cfRule>
    <cfRule type="colorScale" priority="528">
      <colorScale>
        <cfvo type="min"/>
        <cfvo type="percentile" val="50"/>
        <cfvo type="max"/>
        <color rgb="FF63BE7B"/>
        <color rgb="FFFCFCFF"/>
        <color rgb="FFF8696B"/>
      </colorScale>
    </cfRule>
    <cfRule type="colorScale" priority="529">
      <colorScale>
        <cfvo type="min"/>
        <cfvo type="max"/>
        <color rgb="FFFCFCFF"/>
        <color rgb="FFF8696B"/>
      </colorScale>
    </cfRule>
  </conditionalFormatting>
  <conditionalFormatting sqref="P8">
    <cfRule type="colorScale" priority="530">
      <colorScale>
        <cfvo type="min"/>
        <cfvo type="percentile" val="50"/>
        <cfvo type="max"/>
        <color rgb="FF63BE7B"/>
        <color rgb="FFFCFCFF"/>
        <color rgb="FFF8696B"/>
      </colorScale>
    </cfRule>
  </conditionalFormatting>
  <conditionalFormatting sqref="Q8">
    <cfRule type="colorScale" priority="531">
      <colorScale>
        <cfvo type="min"/>
        <cfvo type="percentile" val="50"/>
        <cfvo type="max"/>
        <color rgb="FFF8696B"/>
        <color rgb="FFFCFCFF"/>
        <color rgb="FF63BE7B"/>
      </colorScale>
    </cfRule>
    <cfRule type="colorScale" priority="532">
      <colorScale>
        <cfvo type="min"/>
        <cfvo type="max"/>
        <color rgb="FFFFEF9C"/>
        <color rgb="FF63BE7B"/>
      </colorScale>
    </cfRule>
    <cfRule type="colorScale" priority="533">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Q8">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onditionalFormatting>
  <conditionalFormatting sqref="R8">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onditionalFormatting>
  <conditionalFormatting sqref="R8:S8">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fRule type="colorScale" priority="542">
      <colorScale>
        <cfvo type="min"/>
        <cfvo type="max"/>
        <color rgb="FFFCFCFF"/>
        <color rgb="FF63BE7B"/>
      </colorScale>
    </cfRule>
  </conditionalFormatting>
  <conditionalFormatting sqref="R8:S8">
    <cfRule type="colorScale" priority="543">
      <colorScale>
        <cfvo type="min"/>
        <cfvo type="percentile" val="50"/>
        <cfvo type="max"/>
        <color rgb="FFF8696B"/>
        <color rgb="FFFCFCFF"/>
        <color rgb="FF63BE7B"/>
      </colorScale>
    </cfRule>
    <cfRule type="colorScale" priority="544">
      <colorScale>
        <cfvo type="min"/>
        <cfvo type="max"/>
        <color rgb="FFFCFCFF"/>
        <color rgb="FF63BE7B"/>
      </colorScale>
    </cfRule>
  </conditionalFormatting>
  <conditionalFormatting sqref="S8">
    <cfRule type="colorScale" priority="545">
      <colorScale>
        <cfvo type="min"/>
        <cfvo type="max"/>
        <color rgb="FFFCFCFF"/>
        <color rgb="FF63BE7B"/>
      </colorScale>
    </cfRule>
    <cfRule type="colorScale" priority="546">
      <colorScale>
        <cfvo type="min"/>
        <cfvo type="percentile" val="50"/>
        <cfvo type="max"/>
        <color rgb="FFF8696B"/>
        <color rgb="FFFCFCFF"/>
        <color rgb="FF63BE7B"/>
      </colorScale>
    </cfRule>
  </conditionalFormatting>
  <conditionalFormatting sqref="T8">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max"/>
        <color rgb="FFFCFCFF"/>
        <color rgb="FF63BE7B"/>
      </colorScale>
    </cfRule>
  </conditionalFormatting>
  <conditionalFormatting sqref="T8">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onditionalFormatting>
  <conditionalFormatting sqref="U8">
    <cfRule type="colorScale" priority="553">
      <colorScale>
        <cfvo type="min"/>
        <cfvo type="percentile" val="50"/>
        <cfvo type="max"/>
        <color rgb="FFF8696B"/>
        <color rgb="FFFCFCFF"/>
        <color rgb="FF63BE7B"/>
      </colorScale>
    </cfRule>
    <cfRule type="colorScale" priority="554">
      <colorScale>
        <cfvo type="min"/>
        <cfvo type="max"/>
        <color rgb="FFFCFCFF"/>
        <color rgb="FF63BE7B"/>
      </colorScale>
    </cfRule>
  </conditionalFormatting>
  <conditionalFormatting sqref="U8">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onditionalFormatting>
  <conditionalFormatting sqref="U8:W8">
    <cfRule type="colorScale" priority="557">
      <colorScale>
        <cfvo type="min"/>
        <cfvo type="max"/>
        <color rgb="FFFFEF9C"/>
        <color rgb="FF63BE7B"/>
      </colorScale>
    </cfRule>
  </conditionalFormatting>
  <conditionalFormatting sqref="V8">
    <cfRule type="colorScale" priority="558">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60">
      <colorScale>
        <cfvo type="min"/>
        <cfvo type="max"/>
        <color rgb="FF63BE7B"/>
        <color rgb="FFFCFCFF"/>
      </colorScale>
    </cfRule>
    <cfRule type="colorScale" priority="561">
      <colorScale>
        <cfvo type="min"/>
        <cfvo type="percentile" val="50"/>
        <cfvo type="max"/>
        <color rgb="FF63BE7B"/>
        <color rgb="FFFCFCFF"/>
        <color rgb="FFF8696B"/>
      </colorScale>
    </cfRule>
  </conditionalFormatting>
  <conditionalFormatting sqref="V8">
    <cfRule type="colorScale" priority="562">
      <colorScale>
        <cfvo type="min"/>
        <cfvo type="max"/>
        <color rgb="FFFFEF9C"/>
        <color rgb="FF63BE7B"/>
      </colorScale>
    </cfRule>
  </conditionalFormatting>
  <conditionalFormatting sqref="W8">
    <cfRule type="colorScale" priority="563">
      <colorScale>
        <cfvo type="min"/>
        <cfvo type="percentile" val="50"/>
        <cfvo type="max"/>
        <color rgb="FF63BE7B"/>
        <color rgb="FFFCFCFF"/>
        <color rgb="FFF8696B"/>
      </colorScale>
    </cfRule>
    <cfRule type="colorScale" priority="564">
      <colorScale>
        <cfvo type="min"/>
        <cfvo type="max"/>
        <color rgb="FF63BE7B"/>
        <color rgb="FFFCFCFF"/>
      </colorScale>
    </cfRule>
    <cfRule type="colorScale" priority="565">
      <colorScale>
        <cfvo type="min"/>
        <cfvo type="percentile" val="50"/>
        <cfvo type="max"/>
        <color rgb="FF63BE7B"/>
        <color rgb="FFFCFCFF"/>
        <color rgb="FFF8696B"/>
      </colorScale>
    </cfRule>
  </conditionalFormatting>
  <conditionalFormatting sqref="W8">
    <cfRule type="colorScale" priority="566">
      <colorScale>
        <cfvo type="min"/>
        <cfvo type="percentile" val="50"/>
        <cfvo type="max"/>
        <color rgb="FF63BE7B"/>
        <color rgb="FFFCFCFF"/>
        <color rgb="FFF8696B"/>
      </colorScale>
    </cfRule>
  </conditionalFormatting>
  <conditionalFormatting sqref="D8">
    <cfRule type="colorScale" priority="567">
      <colorScale>
        <cfvo type="min"/>
        <cfvo type="percentile" val="50"/>
        <cfvo type="max"/>
        <color rgb="FFF8696B"/>
        <color rgb="FFFCFCFF"/>
        <color rgb="FF63BE7B"/>
      </colorScale>
    </cfRule>
  </conditionalFormatting>
  <conditionalFormatting sqref="E8">
    <cfRule type="colorScale" priority="568">
      <colorScale>
        <cfvo type="min"/>
        <cfvo type="max"/>
        <color rgb="FFFCFCFF"/>
        <color rgb="FF63BE7B"/>
      </colorScale>
    </cfRule>
  </conditionalFormatting>
  <conditionalFormatting sqref="F8">
    <cfRule type="colorScale" priority="569">
      <colorScale>
        <cfvo type="min"/>
        <cfvo type="max"/>
        <color rgb="FFFCFCFF"/>
        <color rgb="FF63BE7B"/>
      </colorScale>
    </cfRule>
  </conditionalFormatting>
  <conditionalFormatting sqref="G8">
    <cfRule type="colorScale" priority="570">
      <colorScale>
        <cfvo type="min"/>
        <cfvo type="max"/>
        <color rgb="FFFCFCFF"/>
        <color rgb="FF63BE7B"/>
      </colorScale>
    </cfRule>
  </conditionalFormatting>
  <conditionalFormatting sqref="H8">
    <cfRule type="colorScale" priority="571">
      <colorScale>
        <cfvo type="min"/>
        <cfvo type="percentile" val="50"/>
        <cfvo type="max"/>
        <color rgb="FFF8696B"/>
        <color rgb="FFFCFCFF"/>
        <color rgb="FF63BE7B"/>
      </colorScale>
    </cfRule>
    <cfRule type="colorScale" priority="572">
      <colorScale>
        <cfvo type="min"/>
        <cfvo type="max"/>
        <color rgb="FFFCFCFF"/>
        <color rgb="FF63BE7B"/>
      </colorScale>
    </cfRule>
  </conditionalFormatting>
  <conditionalFormatting sqref="I8">
    <cfRule type="colorScale" priority="573">
      <colorScale>
        <cfvo type="min"/>
        <cfvo type="percentile" val="50"/>
        <cfvo type="max"/>
        <color rgb="FFF8696B"/>
        <color rgb="FFFCFCFF"/>
        <color rgb="FF63BE7B"/>
      </colorScale>
    </cfRule>
    <cfRule type="colorScale" priority="574">
      <colorScale>
        <cfvo type="min"/>
        <cfvo type="max"/>
        <color rgb="FFFCFCFF"/>
        <color rgb="FF63BE7B"/>
      </colorScale>
    </cfRule>
  </conditionalFormatting>
  <conditionalFormatting sqref="K8">
    <cfRule type="colorScale" priority="575">
      <colorScale>
        <cfvo type="min"/>
        <cfvo type="percentile" val="50"/>
        <cfvo type="max"/>
        <color rgb="FFF8696B"/>
        <color rgb="FFFCFCFF"/>
        <color rgb="FF63BE7B"/>
      </colorScale>
    </cfRule>
  </conditionalFormatting>
  <conditionalFormatting sqref="L8">
    <cfRule type="colorScale" priority="576">
      <colorScale>
        <cfvo type="min"/>
        <cfvo type="percentile" val="50"/>
        <cfvo type="max"/>
        <color rgb="FFF8696B"/>
        <color rgb="FFFCFCFF"/>
        <color rgb="FF63BE7B"/>
      </colorScale>
    </cfRule>
  </conditionalFormatting>
  <conditionalFormatting sqref="O8">
    <cfRule type="colorScale" priority="577">
      <colorScale>
        <cfvo type="min"/>
        <cfvo type="percentile" val="50"/>
        <cfvo type="max"/>
        <color rgb="FF63BE7B"/>
        <color rgb="FFFCFCFF"/>
        <color rgb="FFF8696B"/>
      </colorScale>
    </cfRule>
  </conditionalFormatting>
  <conditionalFormatting sqref="P8">
    <cfRule type="colorScale" priority="578">
      <colorScale>
        <cfvo type="min"/>
        <cfvo type="percentile" val="50"/>
        <cfvo type="max"/>
        <color rgb="FF63BE7B"/>
        <color rgb="FFFCFCFF"/>
        <color rgb="FFF8696B"/>
      </colorScale>
    </cfRule>
  </conditionalFormatting>
  <conditionalFormatting sqref="Q8">
    <cfRule type="colorScale" priority="579">
      <colorScale>
        <cfvo type="min"/>
        <cfvo type="percentile" val="50"/>
        <cfvo type="max"/>
        <color rgb="FFF8696B"/>
        <color rgb="FFFCFCFF"/>
        <color rgb="FF63BE7B"/>
      </colorScale>
    </cfRule>
  </conditionalFormatting>
  <conditionalFormatting sqref="R8">
    <cfRule type="colorScale" priority="580">
      <colorScale>
        <cfvo type="min"/>
        <cfvo type="max"/>
        <color rgb="FFFCFCFF"/>
        <color rgb="FF63BE7B"/>
      </colorScale>
    </cfRule>
  </conditionalFormatting>
  <conditionalFormatting sqref="S8">
    <cfRule type="colorScale" priority="581">
      <colorScale>
        <cfvo type="min"/>
        <cfvo type="max"/>
        <color rgb="FFFCFCFF"/>
        <color rgb="FF63BE7B"/>
      </colorScale>
    </cfRule>
    <cfRule type="colorScale" priority="582">
      <colorScale>
        <cfvo type="min"/>
        <cfvo type="percentile" val="50"/>
        <cfvo type="max"/>
        <color rgb="FFF8696B"/>
        <color rgb="FFFCFCFF"/>
        <color rgb="FF63BE7B"/>
      </colorScale>
    </cfRule>
  </conditionalFormatting>
  <conditionalFormatting sqref="T8">
    <cfRule type="colorScale" priority="583">
      <colorScale>
        <cfvo type="min"/>
        <cfvo type="max"/>
        <color rgb="FFFCFCFF"/>
        <color rgb="FF63BE7B"/>
      </colorScale>
    </cfRule>
  </conditionalFormatting>
  <conditionalFormatting sqref="U8">
    <cfRule type="colorScale" priority="584">
      <colorScale>
        <cfvo type="min"/>
        <cfvo type="percentile" val="50"/>
        <cfvo type="max"/>
        <color rgb="FFF8696B"/>
        <color rgb="FFFCFCFF"/>
        <color rgb="FF63BE7B"/>
      </colorScale>
    </cfRule>
  </conditionalFormatting>
  <conditionalFormatting sqref="V8">
    <cfRule type="colorScale" priority="585">
      <colorScale>
        <cfvo type="min"/>
        <cfvo type="percentile" val="50"/>
        <cfvo type="max"/>
        <color rgb="FF63BE7B"/>
        <color rgb="FFFCFCFF"/>
        <color rgb="FFF8696B"/>
      </colorScale>
    </cfRule>
  </conditionalFormatting>
  <conditionalFormatting sqref="W8">
    <cfRule type="colorScale" priority="586">
      <colorScale>
        <cfvo type="min"/>
        <cfvo type="percentile" val="50"/>
        <cfvo type="max"/>
        <color rgb="FF63BE7B"/>
        <color rgb="FFFCFCFF"/>
        <color rgb="FFF8696B"/>
      </colorScale>
    </cfRule>
  </conditionalFormatting>
  <conditionalFormatting sqref="J8">
    <cfRule type="colorScale" priority="587">
      <colorScale>
        <cfvo type="min"/>
        <cfvo type="max"/>
        <color rgb="FFFCFCFF"/>
        <color rgb="FF63BE7B"/>
      </colorScale>
    </cfRule>
  </conditionalFormatting>
  <conditionalFormatting sqref="J8">
    <cfRule type="colorScale" priority="588">
      <colorScale>
        <cfvo type="min"/>
        <cfvo type="max"/>
        <color rgb="FFFCFCFF"/>
        <color rgb="FF63BE7B"/>
      </colorScale>
    </cfRule>
  </conditionalFormatting>
  <conditionalFormatting sqref="J8">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onditionalFormatting>
  <conditionalFormatting sqref="J8">
    <cfRule type="colorScale" priority="592">
      <colorScale>
        <cfvo type="min"/>
        <cfvo type="max"/>
        <color rgb="FFFCFCFF"/>
        <color rgb="FF63BE7B"/>
      </colorScale>
    </cfRule>
  </conditionalFormatting>
  <conditionalFormatting sqref="J8">
    <cfRule type="colorScale" priority="593">
      <colorScale>
        <cfvo type="min"/>
        <cfvo type="max"/>
        <color rgb="FFFCFCFF"/>
        <color rgb="FF63BE7B"/>
      </colorScale>
    </cfRule>
  </conditionalFormatting>
  <conditionalFormatting sqref="D8">
    <cfRule type="colorScale" priority="442">
      <colorScale>
        <cfvo type="min"/>
        <cfvo type="percentile" val="50"/>
        <cfvo type="max"/>
        <color rgb="FFF8696B"/>
        <color rgb="FFFCFCFF"/>
        <color rgb="FF63BE7B"/>
      </colorScale>
    </cfRule>
  </conditionalFormatting>
  <conditionalFormatting sqref="E8">
    <cfRule type="colorScale" priority="441">
      <colorScale>
        <cfvo type="min"/>
        <cfvo type="max"/>
        <color rgb="FFFCFCFF"/>
        <color rgb="FF63BE7B"/>
      </colorScale>
    </cfRule>
  </conditionalFormatting>
  <conditionalFormatting sqref="F8">
    <cfRule type="colorScale" priority="440">
      <colorScale>
        <cfvo type="min"/>
        <cfvo type="max"/>
        <color rgb="FFFCFCFF"/>
        <color rgb="FF63BE7B"/>
      </colorScale>
    </cfRule>
  </conditionalFormatting>
  <conditionalFormatting sqref="G8">
    <cfRule type="colorScale" priority="439">
      <colorScale>
        <cfvo type="min"/>
        <cfvo type="max"/>
        <color rgb="FFFCFCFF"/>
        <color rgb="FF63BE7B"/>
      </colorScale>
    </cfRule>
  </conditionalFormatting>
  <conditionalFormatting sqref="H8">
    <cfRule type="colorScale" priority="438">
      <colorScale>
        <cfvo type="min"/>
        <cfvo type="max"/>
        <color rgb="FFFCFCFF"/>
        <color rgb="FF63BE7B"/>
      </colorScale>
    </cfRule>
  </conditionalFormatting>
  <conditionalFormatting sqref="I8">
    <cfRule type="colorScale" priority="437">
      <colorScale>
        <cfvo type="min"/>
        <cfvo type="max"/>
        <color rgb="FFFCFCFF"/>
        <color rgb="FF63BE7B"/>
      </colorScale>
    </cfRule>
  </conditionalFormatting>
  <conditionalFormatting sqref="J8">
    <cfRule type="colorScale" priority="436">
      <colorScale>
        <cfvo type="min"/>
        <cfvo type="max"/>
        <color rgb="FFFCFCFF"/>
        <color rgb="FF63BE7B"/>
      </colorScale>
    </cfRule>
  </conditionalFormatting>
  <conditionalFormatting sqref="K8">
    <cfRule type="colorScale" priority="435">
      <colorScale>
        <cfvo type="min"/>
        <cfvo type="max"/>
        <color rgb="FFFCFCFF"/>
        <color rgb="FF63BE7B"/>
      </colorScale>
    </cfRule>
  </conditionalFormatting>
  <conditionalFormatting sqref="L8">
    <cfRule type="colorScale" priority="434">
      <colorScale>
        <cfvo type="min"/>
        <cfvo type="max"/>
        <color rgb="FFFCFCFF"/>
        <color rgb="FF63BE7B"/>
      </colorScale>
    </cfRule>
  </conditionalFormatting>
  <conditionalFormatting sqref="O8">
    <cfRule type="colorScale" priority="432">
      <colorScale>
        <cfvo type="min"/>
        <cfvo type="percentile" val="50"/>
        <cfvo type="max"/>
        <color rgb="FF63BE7B"/>
        <color rgb="FFFCFCFF"/>
        <color rgb="FFF8696B"/>
      </colorScale>
    </cfRule>
  </conditionalFormatting>
  <conditionalFormatting sqref="P8">
    <cfRule type="colorScale" priority="431">
      <colorScale>
        <cfvo type="min"/>
        <cfvo type="percentile" val="50"/>
        <cfvo type="max"/>
        <color rgb="FF63BE7B"/>
        <color rgb="FFFCFCFF"/>
        <color rgb="FFF8696B"/>
      </colorScale>
    </cfRule>
  </conditionalFormatting>
  <conditionalFormatting sqref="Q8">
    <cfRule type="colorScale" priority="430">
      <colorScale>
        <cfvo type="min"/>
        <cfvo type="percentile" val="50"/>
        <cfvo type="max"/>
        <color rgb="FFF8696B"/>
        <color rgb="FFFCFCFF"/>
        <color rgb="FF63BE7B"/>
      </colorScale>
    </cfRule>
  </conditionalFormatting>
  <conditionalFormatting sqref="R8">
    <cfRule type="colorScale" priority="425">
      <colorScale>
        <cfvo type="min"/>
        <cfvo type="percentile" val="50"/>
        <cfvo type="max"/>
        <color rgb="FFF8696B"/>
        <color rgb="FFFCFCFF"/>
        <color rgb="FF63BE7B"/>
      </colorScale>
    </cfRule>
    <cfRule type="colorScale" priority="429">
      <colorScale>
        <cfvo type="min"/>
        <cfvo type="max"/>
        <color rgb="FFFCFCFF"/>
        <color rgb="FF63BE7B"/>
      </colorScale>
    </cfRule>
  </conditionalFormatting>
  <conditionalFormatting sqref="S8">
    <cfRule type="colorScale" priority="426">
      <colorScale>
        <cfvo type="min"/>
        <cfvo type="percentile" val="50"/>
        <cfvo type="max"/>
        <color rgb="FFF8696B"/>
        <color rgb="FFFCFCFF"/>
        <color rgb="FF63BE7B"/>
      </colorScale>
    </cfRule>
  </conditionalFormatting>
  <conditionalFormatting sqref="S8">
    <cfRule type="colorScale" priority="428">
      <colorScale>
        <cfvo type="min"/>
        <cfvo type="max"/>
        <color rgb="FFFCFCFF"/>
        <color rgb="FF63BE7B"/>
      </colorScale>
    </cfRule>
  </conditionalFormatting>
  <conditionalFormatting sqref="T8">
    <cfRule type="colorScale" priority="427">
      <colorScale>
        <cfvo type="min"/>
        <cfvo type="percentile" val="50"/>
        <cfvo type="max"/>
        <color rgb="FFF8696B"/>
        <color rgb="FFFCFCFF"/>
        <color rgb="FF63BE7B"/>
      </colorScale>
    </cfRule>
  </conditionalFormatting>
  <conditionalFormatting sqref="U8">
    <cfRule type="colorScale" priority="424">
      <colorScale>
        <cfvo type="min"/>
        <cfvo type="percentile" val="50"/>
        <cfvo type="max"/>
        <color rgb="FFF8696B"/>
        <color rgb="FFFCFCFF"/>
        <color rgb="FF63BE7B"/>
      </colorScale>
    </cfRule>
  </conditionalFormatting>
  <conditionalFormatting sqref="V8">
    <cfRule type="colorScale" priority="382">
      <colorScale>
        <cfvo type="min"/>
        <cfvo type="percentile" val="50"/>
        <cfvo type="max"/>
        <color rgb="FF63BE7B"/>
        <color rgb="FFFCFCFF"/>
        <color rgb="FFF8696B"/>
      </colorScale>
    </cfRule>
  </conditionalFormatting>
  <conditionalFormatting sqref="W8">
    <cfRule type="colorScale" priority="423">
      <colorScale>
        <cfvo type="min"/>
        <cfvo type="percentile" val="50"/>
        <cfvo type="max"/>
        <color rgb="FF63BE7B"/>
        <color rgb="FFFCFCFF"/>
        <color rgb="FFF8696B"/>
      </colorScale>
    </cfRule>
  </conditionalFormatting>
  <conditionalFormatting sqref="D8">
    <cfRule type="colorScale" priority="422">
      <colorScale>
        <cfvo type="min"/>
        <cfvo type="percentile" val="50"/>
        <cfvo type="max"/>
        <color rgb="FFF8696B"/>
        <color rgb="FFFCFCFF"/>
        <color rgb="FF63BE7B"/>
      </colorScale>
    </cfRule>
  </conditionalFormatting>
  <conditionalFormatting sqref="E8">
    <cfRule type="colorScale" priority="421">
      <colorScale>
        <cfvo type="min"/>
        <cfvo type="max"/>
        <color rgb="FFFCFCFF"/>
        <color rgb="FF63BE7B"/>
      </colorScale>
    </cfRule>
  </conditionalFormatting>
  <conditionalFormatting sqref="F8">
    <cfRule type="colorScale" priority="420">
      <colorScale>
        <cfvo type="min"/>
        <cfvo type="max"/>
        <color rgb="FFFCFCFF"/>
        <color rgb="FF63BE7B"/>
      </colorScale>
    </cfRule>
  </conditionalFormatting>
  <conditionalFormatting sqref="G8">
    <cfRule type="colorScale" priority="419">
      <colorScale>
        <cfvo type="min"/>
        <cfvo type="max"/>
        <color rgb="FFFCFCFF"/>
        <color rgb="FF63BE7B"/>
      </colorScale>
    </cfRule>
  </conditionalFormatting>
  <conditionalFormatting sqref="H8">
    <cfRule type="colorScale" priority="418">
      <colorScale>
        <cfvo type="min"/>
        <cfvo type="percentile" val="50"/>
        <cfvo type="max"/>
        <color rgb="FFF8696B"/>
        <color rgb="FFFCFCFF"/>
        <color rgb="FF63BE7B"/>
      </colorScale>
    </cfRule>
  </conditionalFormatting>
  <conditionalFormatting sqref="I8">
    <cfRule type="colorScale" priority="417">
      <colorScale>
        <cfvo type="min"/>
        <cfvo type="percentile" val="50"/>
        <cfvo type="max"/>
        <color rgb="FFF8696B"/>
        <color rgb="FFFCFCFF"/>
        <color rgb="FF63BE7B"/>
      </colorScale>
    </cfRule>
  </conditionalFormatting>
  <conditionalFormatting sqref="J8">
    <cfRule type="colorScale" priority="416">
      <colorScale>
        <cfvo type="min"/>
        <cfvo type="max"/>
        <color rgb="FFFCFCFF"/>
        <color rgb="FF63BE7B"/>
      </colorScale>
    </cfRule>
  </conditionalFormatting>
  <conditionalFormatting sqref="K8">
    <cfRule type="colorScale" priority="413">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L8">
    <cfRule type="colorScale" priority="412">
      <colorScale>
        <cfvo type="min"/>
        <cfvo type="percentile" val="50"/>
        <cfvo type="max"/>
        <color rgb="FFF8696B"/>
        <color rgb="FFFCFCFF"/>
        <color rgb="FF63BE7B"/>
      </colorScale>
    </cfRule>
    <cfRule type="colorScale" priority="414">
      <colorScale>
        <cfvo type="min"/>
        <cfvo type="max"/>
        <color rgb="FFFCFCFF"/>
        <color rgb="FF63BE7B"/>
      </colorScale>
    </cfRule>
  </conditionalFormatting>
  <conditionalFormatting sqref="O8">
    <cfRule type="colorScale" priority="410">
      <colorScale>
        <cfvo type="min"/>
        <cfvo type="percentile" val="50"/>
        <cfvo type="max"/>
        <color rgb="FF63BE7B"/>
        <color rgb="FFFCFCFF"/>
        <color rgb="FFF8696B"/>
      </colorScale>
    </cfRule>
  </conditionalFormatting>
  <conditionalFormatting sqref="P8">
    <cfRule type="colorScale" priority="409">
      <colorScale>
        <cfvo type="min"/>
        <cfvo type="percentile" val="50"/>
        <cfvo type="max"/>
        <color rgb="FF63BE7B"/>
        <color rgb="FFFCFCFF"/>
        <color rgb="FFF8696B"/>
      </colorScale>
    </cfRule>
  </conditionalFormatting>
  <conditionalFormatting sqref="Q8">
    <cfRule type="colorScale" priority="408">
      <colorScale>
        <cfvo type="min"/>
        <cfvo type="percentile" val="50"/>
        <cfvo type="max"/>
        <color rgb="FFF8696B"/>
        <color rgb="FFFCFCFF"/>
        <color rgb="FF63BE7B"/>
      </colorScale>
    </cfRule>
  </conditionalFormatting>
  <conditionalFormatting sqref="R8">
    <cfRule type="colorScale" priority="404">
      <colorScale>
        <cfvo type="min"/>
        <cfvo type="percentile" val="50"/>
        <cfvo type="max"/>
        <color rgb="FFF8696B"/>
        <color rgb="FFFCFCFF"/>
        <color rgb="FF63BE7B"/>
      </colorScale>
    </cfRule>
    <cfRule type="colorScale" priority="405">
      <colorScale>
        <cfvo type="min"/>
        <cfvo type="max"/>
        <color rgb="FFFCFCFF"/>
        <color rgb="FF63BE7B"/>
      </colorScale>
    </cfRule>
  </conditionalFormatting>
  <conditionalFormatting sqref="S8">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T8">
    <cfRule type="colorScale" priority="403">
      <colorScale>
        <cfvo type="min"/>
        <cfvo type="percentile" val="50"/>
        <cfvo type="max"/>
        <color rgb="FFF8696B"/>
        <color rgb="FFFCFCFF"/>
        <color rgb="FF63BE7B"/>
      </colorScale>
    </cfRule>
  </conditionalFormatting>
  <conditionalFormatting sqref="U8">
    <cfRule type="colorScale" priority="402">
      <colorScale>
        <cfvo type="min"/>
        <cfvo type="percentile" val="50"/>
        <cfvo type="max"/>
        <color rgb="FFF8696B"/>
        <color rgb="FFFCFCFF"/>
        <color rgb="FF63BE7B"/>
      </colorScale>
    </cfRule>
  </conditionalFormatting>
  <conditionalFormatting sqref="W8">
    <cfRule type="colorScale" priority="401">
      <colorScale>
        <cfvo type="min"/>
        <cfvo type="percentile" val="50"/>
        <cfvo type="max"/>
        <color rgb="FF63BE7B"/>
        <color rgb="FFFCFCFF"/>
        <color rgb="FFF8696B"/>
      </colorScale>
    </cfRule>
  </conditionalFormatting>
  <conditionalFormatting sqref="D8">
    <cfRule type="colorScale" priority="400">
      <colorScale>
        <cfvo type="min"/>
        <cfvo type="percentile" val="50"/>
        <cfvo type="max"/>
        <color rgb="FFF8696B"/>
        <color rgb="FFFCFCFF"/>
        <color rgb="FF63BE7B"/>
      </colorScale>
    </cfRule>
  </conditionalFormatting>
  <conditionalFormatting sqref="E8">
    <cfRule type="colorScale" priority="399">
      <colorScale>
        <cfvo type="min"/>
        <cfvo type="max"/>
        <color rgb="FFFCFCFF"/>
        <color rgb="FF63BE7B"/>
      </colorScale>
    </cfRule>
  </conditionalFormatting>
  <conditionalFormatting sqref="F8">
    <cfRule type="colorScale" priority="398">
      <colorScale>
        <cfvo type="min"/>
        <cfvo type="max"/>
        <color rgb="FFFCFCFF"/>
        <color rgb="FF63BE7B"/>
      </colorScale>
    </cfRule>
  </conditionalFormatting>
  <conditionalFormatting sqref="G8">
    <cfRule type="colorScale" priority="397">
      <colorScale>
        <cfvo type="min"/>
        <cfvo type="max"/>
        <color rgb="FFFCFCFF"/>
        <color rgb="FF63BE7B"/>
      </colorScale>
    </cfRule>
  </conditionalFormatting>
  <conditionalFormatting sqref="H8">
    <cfRule type="colorScale" priority="396">
      <colorScale>
        <cfvo type="min"/>
        <cfvo type="max"/>
        <color rgb="FFFCFCFF"/>
        <color rgb="FF63BE7B"/>
      </colorScale>
    </cfRule>
  </conditionalFormatting>
  <conditionalFormatting sqref="I8">
    <cfRule type="colorScale" priority="395">
      <colorScale>
        <cfvo type="min"/>
        <cfvo type="max"/>
        <color rgb="FFFCFCFF"/>
        <color rgb="FF63BE7B"/>
      </colorScale>
    </cfRule>
  </conditionalFormatting>
  <conditionalFormatting sqref="J8">
    <cfRule type="colorScale" priority="380">
      <colorScale>
        <cfvo type="min"/>
        <cfvo type="max"/>
        <color rgb="FFFCFCFF"/>
        <color rgb="FF63BE7B"/>
      </colorScale>
    </cfRule>
  </conditionalFormatting>
  <conditionalFormatting sqref="K8">
    <cfRule type="colorScale" priority="394">
      <colorScale>
        <cfvo type="min"/>
        <cfvo type="max"/>
        <color rgb="FFFCFCFF"/>
        <color rgb="FF63BE7B"/>
      </colorScale>
    </cfRule>
  </conditionalFormatting>
  <conditionalFormatting sqref="L8">
    <cfRule type="colorScale" priority="393">
      <colorScale>
        <cfvo type="min"/>
        <cfvo type="max"/>
        <color rgb="FFFCFCFF"/>
        <color rgb="FF63BE7B"/>
      </colorScale>
    </cfRule>
  </conditionalFormatting>
  <conditionalFormatting sqref="O8">
    <cfRule type="colorScale" priority="390">
      <colorScale>
        <cfvo type="min"/>
        <cfvo type="percentile" val="50"/>
        <cfvo type="max"/>
        <color rgb="FF63BE7B"/>
        <color rgb="FFFCFCFF"/>
        <color rgb="FFF8696B"/>
      </colorScale>
    </cfRule>
  </conditionalFormatting>
  <conditionalFormatting sqref="P8">
    <cfRule type="colorScale" priority="389">
      <colorScale>
        <cfvo type="min"/>
        <cfvo type="percentile" val="50"/>
        <cfvo type="max"/>
        <color rgb="FF63BE7B"/>
        <color rgb="FFFCFCFF"/>
        <color rgb="FFF8696B"/>
      </colorScale>
    </cfRule>
  </conditionalFormatting>
  <conditionalFormatting sqref="Q8">
    <cfRule type="colorScale" priority="388">
      <colorScale>
        <cfvo type="min"/>
        <cfvo type="percentile" val="50"/>
        <cfvo type="max"/>
        <color rgb="FFF8696B"/>
        <color rgb="FFFCFCFF"/>
        <color rgb="FF63BE7B"/>
      </colorScale>
    </cfRule>
  </conditionalFormatting>
  <conditionalFormatting sqref="R8">
    <cfRule type="colorScale" priority="387">
      <colorScale>
        <cfvo type="min"/>
        <cfvo type="max"/>
        <color rgb="FFFCFCFF"/>
        <color rgb="FF63BE7B"/>
      </colorScale>
    </cfRule>
  </conditionalFormatting>
  <conditionalFormatting sqref="S8">
    <cfRule type="colorScale" priority="384">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T8">
    <cfRule type="colorScale" priority="385">
      <colorScale>
        <cfvo type="min"/>
        <cfvo type="percentile" val="50"/>
        <cfvo type="max"/>
        <color rgb="FFF8696B"/>
        <color rgb="FFFCFCFF"/>
        <color rgb="FF63BE7B"/>
      </colorScale>
    </cfRule>
  </conditionalFormatting>
  <conditionalFormatting sqref="U8">
    <cfRule type="colorScale" priority="383">
      <colorScale>
        <cfvo type="min"/>
        <cfvo type="percentile" val="50"/>
        <cfvo type="max"/>
        <color rgb="FFF8696B"/>
        <color rgb="FFFCFCFF"/>
        <color rgb="FF63BE7B"/>
      </colorScale>
    </cfRule>
  </conditionalFormatting>
  <conditionalFormatting sqref="W8">
    <cfRule type="colorScale" priority="381">
      <colorScale>
        <cfvo type="min"/>
        <cfvo type="percentile" val="50"/>
        <cfvo type="max"/>
        <color rgb="FF63BE7B"/>
        <color rgb="FFFCFCFF"/>
        <color rgb="FFF8696B"/>
      </colorScale>
    </cfRule>
  </conditionalFormatting>
  <conditionalFormatting sqref="D8">
    <cfRule type="colorScale" priority="695">
      <colorScale>
        <cfvo type="min"/>
        <cfvo type="percentile" val="50"/>
        <cfvo type="max"/>
        <color rgb="FFF8696B"/>
        <color rgb="FFFCFCFF"/>
        <color rgb="FF63BE7B"/>
      </colorScale>
    </cfRule>
  </conditionalFormatting>
  <conditionalFormatting sqref="F8">
    <cfRule type="colorScale" priority="696">
      <colorScale>
        <cfvo type="min"/>
        <cfvo type="max"/>
        <color rgb="FFFCFCFF"/>
        <color rgb="FF63BE7B"/>
      </colorScale>
    </cfRule>
  </conditionalFormatting>
  <conditionalFormatting sqref="G8">
    <cfRule type="colorScale" priority="697">
      <colorScale>
        <cfvo type="min"/>
        <cfvo type="max"/>
        <color rgb="FFFCFCFF"/>
        <color rgb="FF63BE7B"/>
      </colorScale>
    </cfRule>
  </conditionalFormatting>
  <conditionalFormatting sqref="J8">
    <cfRule type="colorScale" priority="698">
      <colorScale>
        <cfvo type="min"/>
        <cfvo type="max"/>
        <color rgb="FFFCFCFF"/>
        <color rgb="FF63BE7B"/>
      </colorScale>
    </cfRule>
  </conditionalFormatting>
  <conditionalFormatting sqref="E8">
    <cfRule type="colorScale" priority="700">
      <colorScale>
        <cfvo type="min"/>
        <cfvo type="max"/>
        <color rgb="FFFCFCFF"/>
        <color rgb="FF63BE7B"/>
      </colorScale>
    </cfRule>
  </conditionalFormatting>
  <conditionalFormatting sqref="H8">
    <cfRule type="colorScale" priority="701">
      <colorScale>
        <cfvo type="min"/>
        <cfvo type="max"/>
        <color rgb="FFFCFCFF"/>
        <color rgb="FF63BE7B"/>
      </colorScale>
    </cfRule>
  </conditionalFormatting>
  <conditionalFormatting sqref="I8">
    <cfRule type="colorScale" priority="702">
      <colorScale>
        <cfvo type="min"/>
        <cfvo type="max"/>
        <color rgb="FFFCFCFF"/>
        <color rgb="FF63BE7B"/>
      </colorScale>
    </cfRule>
  </conditionalFormatting>
  <conditionalFormatting sqref="K8">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L8">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O8">
    <cfRule type="colorScale" priority="707">
      <colorScale>
        <cfvo type="min"/>
        <cfvo type="percentile" val="50"/>
        <cfvo type="max"/>
        <color rgb="FF63BE7B"/>
        <color rgb="FFFCFCFF"/>
        <color rgb="FFF8696B"/>
      </colorScale>
    </cfRule>
  </conditionalFormatting>
  <conditionalFormatting sqref="P8">
    <cfRule type="colorScale" priority="708">
      <colorScale>
        <cfvo type="min"/>
        <cfvo type="percentile" val="50"/>
        <cfvo type="max"/>
        <color rgb="FF63BE7B"/>
        <color rgb="FFFCFCFF"/>
        <color rgb="FFF8696B"/>
      </colorScale>
    </cfRule>
  </conditionalFormatting>
  <conditionalFormatting sqref="Q8">
    <cfRule type="colorScale" priority="709">
      <colorScale>
        <cfvo type="min"/>
        <cfvo type="percentile" val="50"/>
        <cfvo type="max"/>
        <color rgb="FFF8696B"/>
        <color rgb="FFFCFCFF"/>
        <color rgb="FF63BE7B"/>
      </colorScale>
    </cfRule>
  </conditionalFormatting>
  <conditionalFormatting sqref="R8">
    <cfRule type="colorScale" priority="710">
      <colorScale>
        <cfvo type="min"/>
        <cfvo type="max"/>
        <color rgb="FFFCFCFF"/>
        <color rgb="FF63BE7B"/>
      </colorScale>
    </cfRule>
  </conditionalFormatting>
  <conditionalFormatting sqref="S8">
    <cfRule type="colorScale" priority="711">
      <colorScale>
        <cfvo type="min"/>
        <cfvo type="max"/>
        <color rgb="FFFCFCFF"/>
        <color rgb="FF63BE7B"/>
      </colorScale>
    </cfRule>
  </conditionalFormatting>
  <conditionalFormatting sqref="T8">
    <cfRule type="colorScale" priority="712">
      <colorScale>
        <cfvo type="min"/>
        <cfvo type="max"/>
        <color rgb="FFFCFCFF"/>
        <color rgb="FF63BE7B"/>
      </colorScale>
    </cfRule>
  </conditionalFormatting>
  <conditionalFormatting sqref="U8">
    <cfRule type="colorScale" priority="713">
      <colorScale>
        <cfvo type="min"/>
        <cfvo type="max"/>
        <color rgb="FFFCFCFF"/>
        <color rgb="FF63BE7B"/>
      </colorScale>
    </cfRule>
  </conditionalFormatting>
  <conditionalFormatting sqref="V8">
    <cfRule type="colorScale" priority="714">
      <colorScale>
        <cfvo type="min"/>
        <cfvo type="percentile" val="50"/>
        <cfvo type="max"/>
        <color rgb="FF63BE7B"/>
        <color rgb="FFFCFCFF"/>
        <color rgb="FFF8696B"/>
      </colorScale>
    </cfRule>
  </conditionalFormatting>
  <conditionalFormatting sqref="D8">
    <cfRule type="colorScale" priority="379">
      <colorScale>
        <cfvo type="min"/>
        <cfvo type="percentile" val="50"/>
        <cfvo type="max"/>
        <color rgb="FFF8696B"/>
        <color rgb="FFFCFCFF"/>
        <color rgb="FF63BE7B"/>
      </colorScale>
    </cfRule>
  </conditionalFormatting>
  <conditionalFormatting sqref="G8">
    <cfRule type="colorScale" priority="378">
      <colorScale>
        <cfvo type="min"/>
        <cfvo type="max"/>
        <color rgb="FFFCFCFF"/>
        <color rgb="FF63BE7B"/>
      </colorScale>
    </cfRule>
  </conditionalFormatting>
  <conditionalFormatting sqref="J8">
    <cfRule type="colorScale" priority="377">
      <colorScale>
        <cfvo type="min"/>
        <cfvo type="max"/>
        <color rgb="FFFCFCFF"/>
        <color rgb="FF63BE7B"/>
      </colorScale>
    </cfRule>
  </conditionalFormatting>
  <conditionalFormatting sqref="O8">
    <cfRule type="colorScale" priority="374">
      <colorScale>
        <cfvo type="min"/>
        <cfvo type="percentile" val="50"/>
        <cfvo type="max"/>
        <color rgb="FF63BE7B"/>
        <color rgb="FFFCFCFF"/>
        <color rgb="FFF8696B"/>
      </colorScale>
    </cfRule>
  </conditionalFormatting>
  <conditionalFormatting sqref="P8">
    <cfRule type="colorScale" priority="373">
      <colorScale>
        <cfvo type="min"/>
        <cfvo type="percentile" val="50"/>
        <cfvo type="max"/>
        <color rgb="FF63BE7B"/>
        <color rgb="FFFCFCFF"/>
        <color rgb="FFF8696B"/>
      </colorScale>
    </cfRule>
  </conditionalFormatting>
  <conditionalFormatting sqref="Q8">
    <cfRule type="colorScale" priority="372">
      <colorScale>
        <cfvo type="min"/>
        <cfvo type="percentile" val="50"/>
        <cfvo type="max"/>
        <color rgb="FFF8696B"/>
        <color rgb="FFFCFCFF"/>
        <color rgb="FF63BE7B"/>
      </colorScale>
    </cfRule>
  </conditionalFormatting>
  <conditionalFormatting sqref="R8">
    <cfRule type="colorScale" priority="371">
      <colorScale>
        <cfvo type="min"/>
        <cfvo type="max"/>
        <color rgb="FFFCFCFF"/>
        <color rgb="FF63BE7B"/>
      </colorScale>
    </cfRule>
  </conditionalFormatting>
  <conditionalFormatting sqref="S8">
    <cfRule type="colorScale" priority="370">
      <colorScale>
        <cfvo type="min"/>
        <cfvo type="percentile" val="50"/>
        <cfvo type="max"/>
        <color rgb="FFF8696B"/>
        <color rgb="FFFCFCFF"/>
        <color rgb="FF63BE7B"/>
      </colorScale>
    </cfRule>
  </conditionalFormatting>
  <conditionalFormatting sqref="T8">
    <cfRule type="colorScale" priority="369">
      <colorScale>
        <cfvo type="min"/>
        <cfvo type="percentile" val="50"/>
        <cfvo type="max"/>
        <color rgb="FFF8696B"/>
        <color rgb="FFFCFCFF"/>
        <color rgb="FF63BE7B"/>
      </colorScale>
    </cfRule>
  </conditionalFormatting>
  <conditionalFormatting sqref="U8">
    <cfRule type="colorScale" priority="368">
      <colorScale>
        <cfvo type="min"/>
        <cfvo type="percentile" val="50"/>
        <cfvo type="max"/>
        <color rgb="FFF8696B"/>
        <color rgb="FFFCFCFF"/>
        <color rgb="FF63BE7B"/>
      </colorScale>
    </cfRule>
  </conditionalFormatting>
  <conditionalFormatting sqref="V8">
    <cfRule type="colorScale" priority="367">
      <colorScale>
        <cfvo type="min"/>
        <cfvo type="percentile" val="50"/>
        <cfvo type="max"/>
        <color rgb="FF63BE7B"/>
        <color rgb="FFFCFCFF"/>
        <color rgb="FFF8696B"/>
      </colorScale>
    </cfRule>
  </conditionalFormatting>
  <conditionalFormatting sqref="W8">
    <cfRule type="colorScale" priority="366">
      <colorScale>
        <cfvo type="min"/>
        <cfvo type="percentile" val="50"/>
        <cfvo type="max"/>
        <color rgb="FF63BE7B"/>
        <color rgb="FFFCFCFF"/>
        <color rgb="FFF8696B"/>
      </colorScale>
    </cfRule>
  </conditionalFormatting>
  <conditionalFormatting sqref="D2:D12 D14">
    <cfRule type="colorScale" priority="365">
      <colorScale>
        <cfvo type="min"/>
        <cfvo type="percentile" val="50"/>
        <cfvo type="max"/>
        <color rgb="FFF8696B"/>
        <color rgb="FFFCFCFF"/>
        <color rgb="FF63BE7B"/>
      </colorScale>
    </cfRule>
  </conditionalFormatting>
  <conditionalFormatting sqref="G2:G12 G14">
    <cfRule type="colorScale" priority="364">
      <colorScale>
        <cfvo type="min"/>
        <cfvo type="max"/>
        <color rgb="FFFCFCFF"/>
        <color rgb="FF63BE7B"/>
      </colorScale>
    </cfRule>
  </conditionalFormatting>
  <conditionalFormatting sqref="J2:J12 J14">
    <cfRule type="colorScale" priority="363">
      <colorScale>
        <cfvo type="min"/>
        <cfvo type="max"/>
        <color rgb="FFFCFCFF"/>
        <color rgb="FF63BE7B"/>
      </colorScale>
    </cfRule>
  </conditionalFormatting>
  <conditionalFormatting sqref="O2:O12 O14">
    <cfRule type="colorScale" priority="360">
      <colorScale>
        <cfvo type="min"/>
        <cfvo type="percentile" val="50"/>
        <cfvo type="max"/>
        <color rgb="FF63BE7B"/>
        <color rgb="FFFCFCFF"/>
        <color rgb="FFF8696B"/>
      </colorScale>
    </cfRule>
  </conditionalFormatting>
  <conditionalFormatting sqref="P2:P12 P14">
    <cfRule type="colorScale" priority="359">
      <colorScale>
        <cfvo type="min"/>
        <cfvo type="percentile" val="50"/>
        <cfvo type="max"/>
        <color rgb="FF63BE7B"/>
        <color rgb="FFFCFCFF"/>
        <color rgb="FFF8696B"/>
      </colorScale>
    </cfRule>
  </conditionalFormatting>
  <conditionalFormatting sqref="Q2:Q12 Q14">
    <cfRule type="colorScale" priority="358">
      <colorScale>
        <cfvo type="min"/>
        <cfvo type="percentile" val="50"/>
        <cfvo type="max"/>
        <color rgb="FFF8696B"/>
        <color rgb="FFFCFCFF"/>
        <color rgb="FF63BE7B"/>
      </colorScale>
    </cfRule>
  </conditionalFormatting>
  <conditionalFormatting sqref="R2:R12 R14">
    <cfRule type="colorScale" priority="357">
      <colorScale>
        <cfvo type="min"/>
        <cfvo type="max"/>
        <color rgb="FFFCFCFF"/>
        <color rgb="FF63BE7B"/>
      </colorScale>
    </cfRule>
  </conditionalFormatting>
  <conditionalFormatting sqref="S2:S12 S14">
    <cfRule type="colorScale" priority="356">
      <colorScale>
        <cfvo type="min"/>
        <cfvo type="max"/>
        <color rgb="FFFCFCFF"/>
        <color rgb="FF63BE7B"/>
      </colorScale>
    </cfRule>
  </conditionalFormatting>
  <conditionalFormatting sqref="T2:T12 T14">
    <cfRule type="colorScale" priority="355">
      <colorScale>
        <cfvo type="min"/>
        <cfvo type="max"/>
        <color rgb="FFFCFCFF"/>
        <color rgb="FF63BE7B"/>
      </colorScale>
    </cfRule>
  </conditionalFormatting>
  <conditionalFormatting sqref="U2:U12 U14">
    <cfRule type="colorScale" priority="354">
      <colorScale>
        <cfvo type="min"/>
        <cfvo type="max"/>
        <color rgb="FFFCFCFF"/>
        <color rgb="FF63BE7B"/>
      </colorScale>
    </cfRule>
  </conditionalFormatting>
  <conditionalFormatting sqref="V2:V12 V14">
    <cfRule type="colorScale" priority="353">
      <colorScale>
        <cfvo type="min"/>
        <cfvo type="percentile" val="50"/>
        <cfvo type="max"/>
        <color rgb="FF63BE7B"/>
        <color rgb="FFFCFCFF"/>
        <color rgb="FFF8696B"/>
      </colorScale>
    </cfRule>
  </conditionalFormatting>
  <conditionalFormatting sqref="W2:W12 W14">
    <cfRule type="colorScale" priority="352">
      <colorScale>
        <cfvo type="min"/>
        <cfvo type="percentile" val="50"/>
        <cfvo type="max"/>
        <color rgb="FF63BE7B"/>
        <color rgb="FFFCFCFF"/>
        <color rgb="FFF8696B"/>
      </colorScale>
    </cfRule>
  </conditionalFormatting>
  <conditionalFormatting sqref="D13">
    <cfRule type="colorScale" priority="265">
      <colorScale>
        <cfvo type="min"/>
        <cfvo type="percentile" val="50"/>
        <cfvo type="max"/>
        <color rgb="FFF8696B"/>
        <color rgb="FFFCFCFF"/>
        <color rgb="FF63BE7B"/>
      </colorScale>
    </cfRule>
  </conditionalFormatting>
  <conditionalFormatting sqref="D13">
    <cfRule type="colorScale" priority="266">
      <colorScale>
        <cfvo type="min"/>
        <cfvo type="percentile" val="50"/>
        <cfvo type="max"/>
        <color rgb="FFF8696B"/>
        <color rgb="FFFCFCFF"/>
        <color rgb="FF63BE7B"/>
      </colorScale>
    </cfRule>
  </conditionalFormatting>
  <conditionalFormatting sqref="E13">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CFCFF"/>
        <color rgb="FF63BE7B"/>
      </colorScale>
    </cfRule>
  </conditionalFormatting>
  <conditionalFormatting sqref="E13">
    <cfRule type="colorScale" priority="270">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max"/>
        <color rgb="FFFCFCFF"/>
        <color rgb="FF63BE7B"/>
      </colorScale>
    </cfRule>
  </conditionalFormatting>
  <conditionalFormatting sqref="E13:N13">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onditionalFormatting>
  <conditionalFormatting sqref="F13">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F13">
    <cfRule type="colorScale" priority="277">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max"/>
        <color rgb="FFFCFCFF"/>
        <color rgb="FF63BE7B"/>
      </colorScale>
    </cfRule>
  </conditionalFormatting>
  <conditionalFormatting sqref="G13">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CFCFF"/>
        <color rgb="FF63BE7B"/>
      </colorScale>
    </cfRule>
  </conditionalFormatting>
  <conditionalFormatting sqref="G13">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onditionalFormatting>
  <conditionalFormatting sqref="H13">
    <cfRule type="colorScale" priority="264">
      <colorScale>
        <cfvo type="min"/>
        <cfvo type="percentile" val="50"/>
        <cfvo type="max"/>
        <color rgb="FFF8696B"/>
        <color rgb="FFFCFCFF"/>
        <color rgb="FF5A8AC6"/>
      </colorScale>
    </cfRule>
  </conditionalFormatting>
  <conditionalFormatting sqref="H13">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H13">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fRule type="colorScale" priority="292">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I13">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296">
      <colorScale>
        <cfvo type="min"/>
        <cfvo type="percentile" val="50"/>
        <cfvo type="max"/>
        <color rgb="FFF8696B"/>
        <color rgb="FFFCFCFF"/>
        <color rgb="FF63BE7B"/>
      </colorScale>
    </cfRule>
  </conditionalFormatting>
  <conditionalFormatting sqref="I13:J13">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I13:J13">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percentile" val="50"/>
        <cfvo type="max"/>
        <color rgb="FFF8696B"/>
        <color rgb="FFFCFCFF"/>
        <color rgb="FF5A8AC6"/>
      </colorScale>
    </cfRule>
    <cfRule type="colorScale" priority="301">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fRule type="colorScale" priority="304">
      <colorScale>
        <cfvo type="min"/>
        <cfvo type="percentile" val="50"/>
        <cfvo type="max"/>
        <color rgb="FFF8696B"/>
        <color rgb="FFFCFCFF"/>
        <color rgb="FF63BE7B"/>
      </colorScale>
    </cfRule>
  </conditionalFormatting>
  <conditionalFormatting sqref="J13">
    <cfRule type="colorScale" priority="318">
      <colorScale>
        <cfvo type="min"/>
        <cfvo type="percentile" val="50"/>
        <cfvo type="max"/>
        <color rgb="FFF8696B"/>
        <color rgb="FFFCFCFF"/>
        <color rgb="FF63BE7B"/>
      </colorScale>
    </cfRule>
  </conditionalFormatting>
  <conditionalFormatting sqref="J13">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K13">
    <cfRule type="colorScale" priority="308">
      <colorScale>
        <cfvo type="min"/>
        <cfvo type="percentile" val="50"/>
        <cfvo type="max"/>
        <color rgb="FFF8696B"/>
        <color rgb="FFFCFCFF"/>
        <color rgb="FF63BE7B"/>
      </colorScale>
    </cfRule>
  </conditionalFormatting>
  <conditionalFormatting sqref="K13:L13">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onditionalFormatting>
  <conditionalFormatting sqref="L13">
    <cfRule type="colorScale" priority="309">
      <colorScale>
        <cfvo type="min"/>
        <cfvo type="percentile" val="50"/>
        <cfvo type="max"/>
        <color rgb="FFF8696B"/>
        <color rgb="FFFCFCFF"/>
        <color rgb="FF63BE7B"/>
      </colorScale>
    </cfRule>
  </conditionalFormatting>
  <conditionalFormatting sqref="O13">
    <cfRule type="colorScale" priority="319">
      <colorScale>
        <cfvo type="min"/>
        <cfvo type="percentile" val="50"/>
        <cfvo type="max"/>
        <color rgb="FF63BE7B"/>
        <color rgb="FFFCFCFF"/>
        <color rgb="FFF8696B"/>
      </colorScale>
    </cfRule>
  </conditionalFormatting>
  <conditionalFormatting sqref="O13">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onditionalFormatting>
  <conditionalFormatting sqref="P13">
    <cfRule type="colorScale" priority="324">
      <colorScale>
        <cfvo type="min"/>
        <cfvo type="percentile" val="50"/>
        <cfvo type="max"/>
        <color rgb="FF63BE7B"/>
        <color rgb="FFFCFCFF"/>
        <color rgb="FFF8696B"/>
      </colorScale>
    </cfRule>
  </conditionalFormatting>
  <conditionalFormatting sqref="P13">
    <cfRule type="colorScale" priority="325">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fRule type="colorScale" priority="327">
      <colorScale>
        <cfvo type="min"/>
        <cfvo type="max"/>
        <color rgb="FFFCFCFF"/>
        <color rgb="FFF8696B"/>
      </colorScale>
    </cfRule>
  </conditionalFormatting>
  <conditionalFormatting sqref="Q13">
    <cfRule type="colorScale" priority="328">
      <colorScale>
        <cfvo type="min"/>
        <cfvo type="percentile" val="50"/>
        <cfvo type="max"/>
        <color rgb="FFF8696B"/>
        <color rgb="FFFCFCFF"/>
        <color rgb="FF63BE7B"/>
      </colorScale>
    </cfRule>
  </conditionalFormatting>
  <conditionalFormatting sqref="Q13">
    <cfRule type="colorScale" priority="329">
      <colorScale>
        <cfvo type="min"/>
        <cfvo type="percentile" val="50"/>
        <cfvo type="max"/>
        <color rgb="FFF8696B"/>
        <color rgb="FFFCFCFF"/>
        <color rgb="FF63BE7B"/>
      </colorScale>
    </cfRule>
    <cfRule type="colorScale" priority="330">
      <colorScale>
        <cfvo type="min"/>
        <cfvo type="max"/>
        <color rgb="FFFFEF9C"/>
        <color rgb="FF63BE7B"/>
      </colorScale>
    </cfRule>
    <cfRule type="colorScale" priority="331">
      <colorScale>
        <cfvo type="min"/>
        <cfvo type="max"/>
        <color rgb="FFFFEF9C"/>
        <color rgb="FF63BE7B"/>
      </colorScale>
    </cfRule>
    <cfRule type="colorScale" priority="332">
      <colorScale>
        <cfvo type="min"/>
        <cfvo type="max"/>
        <color rgb="FFFFEF9C"/>
        <color rgb="FF63BE7B"/>
      </colorScale>
    </cfRule>
    <cfRule type="colorScale" priority="333">
      <colorScale>
        <cfvo type="min"/>
        <cfvo type="max"/>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Q13:U13 W13">
    <cfRule type="colorScale" priority="251">
      <colorScale>
        <cfvo type="min"/>
        <cfvo type="max"/>
        <color rgb="FFFFEF9C"/>
        <color rgb="FF63BE7B"/>
      </colorScale>
    </cfRule>
  </conditionalFormatting>
  <conditionalFormatting sqref="R13:S13">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max"/>
        <color rgb="FFFFEF9C"/>
        <color rgb="FF63BE7B"/>
      </colorScale>
    </cfRule>
    <cfRule type="colorScale" priority="255">
      <colorScale>
        <cfvo type="min"/>
        <cfvo type="max"/>
        <color rgb="FFFFEF9C"/>
        <color rgb="FF63BE7B"/>
      </colorScale>
    </cfRule>
    <cfRule type="colorScale" priority="256">
      <colorScale>
        <cfvo type="min"/>
        <cfvo type="max"/>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T13">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onditionalFormatting>
  <conditionalFormatting sqref="T13">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max"/>
        <color rgb="FFFCFCFF"/>
        <color rgb="FF63BE7B"/>
      </colorScale>
    </cfRule>
    <cfRule type="colorScale" priority="343">
      <colorScale>
        <cfvo type="min"/>
        <cfvo type="max"/>
        <color rgb="FFFCFCFF"/>
        <color rgb="FF63BE7B"/>
      </colorScale>
    </cfRule>
  </conditionalFormatting>
  <conditionalFormatting sqref="U13">
    <cfRule type="colorScale" priority="344">
      <colorScale>
        <cfvo type="min"/>
        <cfvo type="percentile" val="50"/>
        <cfvo type="max"/>
        <color rgb="FFF8696B"/>
        <color rgb="FFFCFCFF"/>
        <color rgb="FF63BE7B"/>
      </colorScale>
    </cfRule>
    <cfRule type="colorScale" priority="345">
      <colorScale>
        <cfvo type="min"/>
        <cfvo type="max"/>
        <color rgb="FFFCFCFF"/>
        <color rgb="FF63BE7B"/>
      </colorScale>
    </cfRule>
  </conditionalFormatting>
  <conditionalFormatting sqref="W13 U13">
    <cfRule type="colorScale" priority="257">
      <colorScale>
        <cfvo type="min"/>
        <cfvo type="max"/>
        <color rgb="FFFFEF9C"/>
        <color rgb="FF63BE7B"/>
      </colorScale>
    </cfRule>
    <cfRule type="colorScale" priority="258">
      <colorScale>
        <cfvo type="min"/>
        <cfvo type="max"/>
        <color rgb="FFFFEF9C"/>
        <color rgb="FF63BE7B"/>
      </colorScale>
    </cfRule>
    <cfRule type="colorScale" priority="259">
      <colorScale>
        <cfvo type="min"/>
        <cfvo type="max"/>
        <color rgb="FFFFEF9C"/>
        <color rgb="FF63BE7B"/>
      </colorScale>
    </cfRule>
  </conditionalFormatting>
  <conditionalFormatting sqref="U13">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onditionalFormatting>
  <conditionalFormatting sqref="W13">
    <cfRule type="colorScale" priority="348">
      <colorScale>
        <cfvo type="min"/>
        <cfvo type="percentile" val="50"/>
        <cfvo type="max"/>
        <color rgb="FF63BE7B"/>
        <color rgb="FFFCFCFF"/>
        <color rgb="FFF8696B"/>
      </colorScale>
    </cfRule>
  </conditionalFormatting>
  <conditionalFormatting sqref="W13">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V13">
    <cfRule type="colorScale" priority="183">
      <colorScale>
        <cfvo type="min"/>
        <cfvo type="max"/>
        <color rgb="FFFFEF9C"/>
        <color rgb="FF63BE7B"/>
      </colorScale>
    </cfRule>
    <cfRule type="colorScale" priority="184">
      <colorScale>
        <cfvo type="min"/>
        <cfvo type="max"/>
        <color rgb="FFFFEF9C"/>
        <color rgb="FF63BE7B"/>
      </colorScale>
    </cfRule>
  </conditionalFormatting>
  <conditionalFormatting sqref="V13">
    <cfRule type="colorScale" priority="191">
      <colorScale>
        <cfvo type="min"/>
        <cfvo type="max"/>
        <color rgb="FFFFEF9C"/>
        <color rgb="FF63BE7B"/>
      </colorScale>
    </cfRule>
    <cfRule type="colorScale" priority="19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4">
      <colorScale>
        <cfvo type="min"/>
        <cfvo type="max"/>
        <color rgb="FF63BE7B"/>
        <color rgb="FFFCFCFF"/>
      </colorScale>
    </cfRule>
    <cfRule type="colorScale" priority="195">
      <colorScale>
        <cfvo type="min"/>
        <cfvo type="percentile" val="50"/>
        <cfvo type="max"/>
        <color rgb="FF63BE7B"/>
        <color rgb="FFFCFCFF"/>
        <color rgb="FFF8696B"/>
      </colorScale>
    </cfRule>
    <cfRule type="colorScale" priority="196">
      <colorScale>
        <cfvo type="min"/>
        <cfvo type="max"/>
        <color rgb="FFFFEF9C"/>
        <color rgb="FF63BE7B"/>
      </colorScale>
    </cfRule>
    <cfRule type="colorScale" priority="197">
      <colorScale>
        <cfvo type="min"/>
        <cfvo type="max"/>
        <color rgb="FFFFEF9C"/>
        <color rgb="FF63BE7B"/>
      </colorScale>
    </cfRule>
    <cfRule type="colorScale" priority="198">
      <colorScale>
        <cfvo type="min"/>
        <cfvo type="max"/>
        <color rgb="FFFFEF9C"/>
        <color rgb="FF63BE7B"/>
      </colorScale>
    </cfRule>
  </conditionalFormatting>
  <conditionalFormatting sqref="V13">
    <cfRule type="colorScale" priority="199">
      <colorScale>
        <cfvo type="min"/>
        <cfvo type="percentile" val="50"/>
        <cfvo type="max"/>
        <color rgb="FF63BE7B"/>
        <color rgb="FFFCFCFF"/>
        <color rgb="FFF8696B"/>
      </colorScale>
    </cfRule>
  </conditionalFormatting>
  <conditionalFormatting sqref="V13">
    <cfRule type="colorScale" priority="158">
      <colorScale>
        <cfvo type="min"/>
        <cfvo type="percentile" val="50"/>
        <cfvo type="max"/>
        <color rgb="FF63BE7B"/>
        <color rgb="FFFCFCFF"/>
        <color rgb="FFF8696B"/>
      </colorScale>
    </cfRule>
  </conditionalFormatting>
  <conditionalFormatting sqref="W13">
    <cfRule type="colorScale" priority="177">
      <colorScale>
        <cfvo type="min"/>
        <cfvo type="percentile" val="50"/>
        <cfvo type="max"/>
        <color rgb="FF63BE7B"/>
        <color rgb="FFFCFCFF"/>
        <color rgb="FFF8696B"/>
      </colorScale>
    </cfRule>
  </conditionalFormatting>
  <conditionalFormatting sqref="D13">
    <cfRule type="colorScale" priority="176">
      <colorScale>
        <cfvo type="min"/>
        <cfvo type="percentile" val="50"/>
        <cfvo type="max"/>
        <color rgb="FFF8696B"/>
        <color rgb="FFFCFCFF"/>
        <color rgb="FF63BE7B"/>
      </colorScale>
    </cfRule>
  </conditionalFormatting>
  <conditionalFormatting sqref="E13">
    <cfRule type="colorScale" priority="175">
      <colorScale>
        <cfvo type="min"/>
        <cfvo type="max"/>
        <color rgb="FFFCFCFF"/>
        <color rgb="FF63BE7B"/>
      </colorScale>
    </cfRule>
  </conditionalFormatting>
  <conditionalFormatting sqref="F13">
    <cfRule type="colorScale" priority="174">
      <colorScale>
        <cfvo type="min"/>
        <cfvo type="max"/>
        <color rgb="FFFCFCFF"/>
        <color rgb="FF63BE7B"/>
      </colorScale>
    </cfRule>
  </conditionalFormatting>
  <conditionalFormatting sqref="G13">
    <cfRule type="colorScale" priority="173">
      <colorScale>
        <cfvo type="min"/>
        <cfvo type="max"/>
        <color rgb="FFFCFCFF"/>
        <color rgb="FF63BE7B"/>
      </colorScale>
    </cfRule>
  </conditionalFormatting>
  <conditionalFormatting sqref="H13">
    <cfRule type="colorScale" priority="172">
      <colorScale>
        <cfvo type="min"/>
        <cfvo type="max"/>
        <color rgb="FFFCFCFF"/>
        <color rgb="FF63BE7B"/>
      </colorScale>
    </cfRule>
  </conditionalFormatting>
  <conditionalFormatting sqref="I13">
    <cfRule type="colorScale" priority="171">
      <colorScale>
        <cfvo type="min"/>
        <cfvo type="max"/>
        <color rgb="FFFCFCFF"/>
        <color rgb="FF63BE7B"/>
      </colorScale>
    </cfRule>
  </conditionalFormatting>
  <conditionalFormatting sqref="J13">
    <cfRule type="colorScale" priority="156">
      <colorScale>
        <cfvo type="min"/>
        <cfvo type="max"/>
        <color rgb="FFFCFCFF"/>
        <color rgb="FF63BE7B"/>
      </colorScale>
    </cfRule>
  </conditionalFormatting>
  <conditionalFormatting sqref="K13">
    <cfRule type="colorScale" priority="170">
      <colorScale>
        <cfvo type="min"/>
        <cfvo type="max"/>
        <color rgb="FFFCFCFF"/>
        <color rgb="FF63BE7B"/>
      </colorScale>
    </cfRule>
  </conditionalFormatting>
  <conditionalFormatting sqref="L13">
    <cfRule type="colorScale" priority="169">
      <colorScale>
        <cfvo type="min"/>
        <cfvo type="max"/>
        <color rgb="FFFCFCFF"/>
        <color rgb="FF63BE7B"/>
      </colorScale>
    </cfRule>
  </conditionalFormatting>
  <conditionalFormatting sqref="O13">
    <cfRule type="colorScale" priority="166">
      <colorScale>
        <cfvo type="min"/>
        <cfvo type="percentile" val="50"/>
        <cfvo type="max"/>
        <color rgb="FF63BE7B"/>
        <color rgb="FFFCFCFF"/>
        <color rgb="FFF8696B"/>
      </colorScale>
    </cfRule>
  </conditionalFormatting>
  <conditionalFormatting sqref="P13">
    <cfRule type="colorScale" priority="165">
      <colorScale>
        <cfvo type="min"/>
        <cfvo type="percentile" val="50"/>
        <cfvo type="max"/>
        <color rgb="FF63BE7B"/>
        <color rgb="FFFCFCFF"/>
        <color rgb="FFF8696B"/>
      </colorScale>
    </cfRule>
  </conditionalFormatting>
  <conditionalFormatting sqref="Q13">
    <cfRule type="colorScale" priority="164">
      <colorScale>
        <cfvo type="min"/>
        <cfvo type="percentile" val="50"/>
        <cfvo type="max"/>
        <color rgb="FFF8696B"/>
        <color rgb="FFFCFCFF"/>
        <color rgb="FF63BE7B"/>
      </colorScale>
    </cfRule>
  </conditionalFormatting>
  <conditionalFormatting sqref="R13">
    <cfRule type="colorScale" priority="163">
      <colorScale>
        <cfvo type="min"/>
        <cfvo type="max"/>
        <color rgb="FFFCFCFF"/>
        <color rgb="FF63BE7B"/>
      </colorScale>
    </cfRule>
  </conditionalFormatting>
  <conditionalFormatting sqref="S13">
    <cfRule type="colorScale" priority="160">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T13">
    <cfRule type="colorScale" priority="161">
      <colorScale>
        <cfvo type="min"/>
        <cfvo type="percentile" val="50"/>
        <cfvo type="max"/>
        <color rgb="FFF8696B"/>
        <color rgb="FFFCFCFF"/>
        <color rgb="FF63BE7B"/>
      </colorScale>
    </cfRule>
  </conditionalFormatting>
  <conditionalFormatting sqref="U13">
    <cfRule type="colorScale" priority="159">
      <colorScale>
        <cfvo type="min"/>
        <cfvo type="percentile" val="50"/>
        <cfvo type="max"/>
        <color rgb="FFF8696B"/>
        <color rgb="FFFCFCFF"/>
        <color rgb="FF63BE7B"/>
      </colorScale>
    </cfRule>
  </conditionalFormatting>
  <conditionalFormatting sqref="W13">
    <cfRule type="colorScale" priority="157">
      <colorScale>
        <cfvo type="min"/>
        <cfvo type="percentile" val="50"/>
        <cfvo type="max"/>
        <color rgb="FF63BE7B"/>
        <color rgb="FFFCFCFF"/>
        <color rgb="FFF8696B"/>
      </colorScale>
    </cfRule>
  </conditionalFormatting>
  <conditionalFormatting sqref="D13">
    <cfRule type="colorScale" priority="155">
      <colorScale>
        <cfvo type="min"/>
        <cfvo type="percentile" val="50"/>
        <cfvo type="max"/>
        <color rgb="FFF8696B"/>
        <color rgb="FFFCFCFF"/>
        <color rgb="FF63BE7B"/>
      </colorScale>
    </cfRule>
  </conditionalFormatting>
  <conditionalFormatting sqref="G13">
    <cfRule type="colorScale" priority="154">
      <colorScale>
        <cfvo type="min"/>
        <cfvo type="max"/>
        <color rgb="FFFCFCFF"/>
        <color rgb="FF63BE7B"/>
      </colorScale>
    </cfRule>
  </conditionalFormatting>
  <conditionalFormatting sqref="J13">
    <cfRule type="colorScale" priority="153">
      <colorScale>
        <cfvo type="min"/>
        <cfvo type="max"/>
        <color rgb="FFFCFCFF"/>
        <color rgb="FF63BE7B"/>
      </colorScale>
    </cfRule>
  </conditionalFormatting>
  <conditionalFormatting sqref="O13">
    <cfRule type="colorScale" priority="150">
      <colorScale>
        <cfvo type="min"/>
        <cfvo type="percentile" val="50"/>
        <cfvo type="max"/>
        <color rgb="FF63BE7B"/>
        <color rgb="FFFCFCFF"/>
        <color rgb="FFF8696B"/>
      </colorScale>
    </cfRule>
  </conditionalFormatting>
  <conditionalFormatting sqref="P13">
    <cfRule type="colorScale" priority="149">
      <colorScale>
        <cfvo type="min"/>
        <cfvo type="percentile" val="50"/>
        <cfvo type="max"/>
        <color rgb="FF63BE7B"/>
        <color rgb="FFFCFCFF"/>
        <color rgb="FFF8696B"/>
      </colorScale>
    </cfRule>
  </conditionalFormatting>
  <conditionalFormatting sqref="Q13">
    <cfRule type="colorScale" priority="148">
      <colorScale>
        <cfvo type="min"/>
        <cfvo type="percentile" val="50"/>
        <cfvo type="max"/>
        <color rgb="FFF8696B"/>
        <color rgb="FFFCFCFF"/>
        <color rgb="FF63BE7B"/>
      </colorScale>
    </cfRule>
  </conditionalFormatting>
  <conditionalFormatting sqref="R13">
    <cfRule type="colorScale" priority="147">
      <colorScale>
        <cfvo type="min"/>
        <cfvo type="max"/>
        <color rgb="FFFCFCFF"/>
        <color rgb="FF63BE7B"/>
      </colorScale>
    </cfRule>
  </conditionalFormatting>
  <conditionalFormatting sqref="S13">
    <cfRule type="colorScale" priority="146">
      <colorScale>
        <cfvo type="min"/>
        <cfvo type="percentile" val="50"/>
        <cfvo type="max"/>
        <color rgb="FFF8696B"/>
        <color rgb="FFFCFCFF"/>
        <color rgb="FF63BE7B"/>
      </colorScale>
    </cfRule>
  </conditionalFormatting>
  <conditionalFormatting sqref="T13">
    <cfRule type="colorScale" priority="145">
      <colorScale>
        <cfvo type="min"/>
        <cfvo type="percentile" val="50"/>
        <cfvo type="max"/>
        <color rgb="FFF8696B"/>
        <color rgb="FFFCFCFF"/>
        <color rgb="FF63BE7B"/>
      </colorScale>
    </cfRule>
  </conditionalFormatting>
  <conditionalFormatting sqref="U13">
    <cfRule type="colorScale" priority="144">
      <colorScale>
        <cfvo type="min"/>
        <cfvo type="percentile" val="50"/>
        <cfvo type="max"/>
        <color rgb="FFF8696B"/>
        <color rgb="FFFCFCFF"/>
        <color rgb="FF63BE7B"/>
      </colorScale>
    </cfRule>
  </conditionalFormatting>
  <conditionalFormatting sqref="V13">
    <cfRule type="colorScale" priority="143">
      <colorScale>
        <cfvo type="min"/>
        <cfvo type="percentile" val="50"/>
        <cfvo type="max"/>
        <color rgb="FF63BE7B"/>
        <color rgb="FFFCFCFF"/>
        <color rgb="FFF8696B"/>
      </colorScale>
    </cfRule>
  </conditionalFormatting>
  <conditionalFormatting sqref="W13">
    <cfRule type="colorScale" priority="142">
      <colorScale>
        <cfvo type="min"/>
        <cfvo type="percentile" val="50"/>
        <cfvo type="max"/>
        <color rgb="FF63BE7B"/>
        <color rgb="FFFCFCFF"/>
        <color rgb="FFF8696B"/>
      </colorScale>
    </cfRule>
  </conditionalFormatting>
  <conditionalFormatting sqref="D2:D14">
    <cfRule type="colorScale" priority="141">
      <colorScale>
        <cfvo type="min"/>
        <cfvo type="percentile" val="50"/>
        <cfvo type="max"/>
        <color rgb="FFF8696B"/>
        <color rgb="FFFCFCFF"/>
        <color rgb="FF63BE7B"/>
      </colorScale>
    </cfRule>
  </conditionalFormatting>
  <conditionalFormatting sqref="G2:G14">
    <cfRule type="colorScale" priority="140">
      <colorScale>
        <cfvo type="min"/>
        <cfvo type="max"/>
        <color rgb="FFFCFCFF"/>
        <color rgb="FF63BE7B"/>
      </colorScale>
    </cfRule>
  </conditionalFormatting>
  <conditionalFormatting sqref="J2:J14">
    <cfRule type="colorScale" priority="139">
      <colorScale>
        <cfvo type="min"/>
        <cfvo type="max"/>
        <color rgb="FFFCFCFF"/>
        <color rgb="FF63BE7B"/>
      </colorScale>
    </cfRule>
  </conditionalFormatting>
  <conditionalFormatting sqref="M5:N5">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max"/>
        <color rgb="FFFCFCFF"/>
        <color rgb="FF63BE7B"/>
      </colorScale>
    </cfRule>
  </conditionalFormatting>
  <conditionalFormatting sqref="M6:N6">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M10:N10">
    <cfRule type="colorScale" priority="90">
      <colorScale>
        <cfvo type="min"/>
        <cfvo type="max"/>
        <color rgb="FFFCFCFF"/>
        <color rgb="FF63BE7B"/>
      </colorScale>
    </cfRule>
  </conditionalFormatting>
  <conditionalFormatting sqref="M10:N10">
    <cfRule type="colorScale" priority="88">
      <colorScale>
        <cfvo type="min"/>
        <cfvo type="max"/>
        <color rgb="FFFCFCFF"/>
        <color rgb="FF63BE7B"/>
      </colorScale>
    </cfRule>
  </conditionalFormatting>
  <conditionalFormatting sqref="M10:N10">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onditionalFormatting>
  <conditionalFormatting sqref="M10:N10">
    <cfRule type="colorScale" priority="87">
      <colorScale>
        <cfvo type="min"/>
        <cfvo type="max"/>
        <color rgb="FFFCFCFF"/>
        <color rgb="FF63BE7B"/>
      </colorScale>
    </cfRule>
    <cfRule type="colorScale" priority="93">
      <colorScale>
        <cfvo type="min"/>
        <cfvo type="percentile" val="50"/>
        <cfvo type="max"/>
        <color rgb="FFF8696B"/>
        <color rgb="FFFCFCFF"/>
        <color rgb="FF63BE7B"/>
      </colorScale>
    </cfRule>
  </conditionalFormatting>
  <conditionalFormatting sqref="M10:N10">
    <cfRule type="colorScale" priority="89">
      <colorScale>
        <cfvo type="min"/>
        <cfvo type="max"/>
        <color rgb="FFFCFCFF"/>
        <color rgb="FF63BE7B"/>
      </colorScale>
    </cfRule>
  </conditionalFormatting>
  <conditionalFormatting sqref="M9:N9">
    <cfRule type="colorScale" priority="106">
      <colorScale>
        <cfvo type="min"/>
        <cfvo type="max"/>
        <color rgb="FFFCFCFF"/>
        <color rgb="FF63BE7B"/>
      </colorScale>
    </cfRule>
  </conditionalFormatting>
  <conditionalFormatting sqref="M9:N10 M7:N7">
    <cfRule type="colorScale" priority="107">
      <colorScale>
        <cfvo type="min"/>
        <cfvo type="max"/>
        <color rgb="FFFCFCFF"/>
        <color rgb="FF63BE7B"/>
      </colorScale>
    </cfRule>
  </conditionalFormatting>
  <conditionalFormatting sqref="M2:M3">
    <cfRule type="colorScale" priority="108">
      <colorScale>
        <cfvo type="min"/>
        <cfvo type="max"/>
        <color rgb="FFFCFCFF"/>
        <color rgb="FF63BE7B"/>
      </colorScale>
    </cfRule>
  </conditionalFormatting>
  <conditionalFormatting sqref="M11:N11">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onditionalFormatting>
  <conditionalFormatting sqref="M11:N11">
    <cfRule type="colorScale" priority="86">
      <colorScale>
        <cfvo type="min"/>
        <cfvo type="max"/>
        <color rgb="FFFCFCFF"/>
        <color rgb="FF63BE7B"/>
      </colorScale>
    </cfRule>
  </conditionalFormatting>
  <conditionalFormatting sqref="M11:N11">
    <cfRule type="colorScale" priority="77">
      <colorScale>
        <cfvo type="min"/>
        <cfvo type="max"/>
        <color rgb="FFFCFCFF"/>
        <color rgb="FF63BE7B"/>
      </colorScale>
    </cfRule>
  </conditionalFormatting>
  <conditionalFormatting sqref="M11:N11">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onditionalFormatting>
  <conditionalFormatting sqref="M12:N12">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onditionalFormatting>
  <conditionalFormatting sqref="M12:N12">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M12:N12">
    <cfRule type="colorScale" priority="116">
      <colorScale>
        <cfvo type="min"/>
        <cfvo type="max"/>
        <color rgb="FFFCFCFF"/>
        <color rgb="FF63BE7B"/>
      </colorScale>
    </cfRule>
  </conditionalFormatting>
  <conditionalFormatting sqref="M12:N12">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M2:N7 M9:N12 M14:N14">
    <cfRule type="colorScale" priority="59">
      <colorScale>
        <cfvo type="min"/>
        <cfvo type="max"/>
        <color rgb="FFFCFCFF"/>
        <color rgb="FF63BE7B"/>
      </colorScale>
    </cfRule>
  </conditionalFormatting>
  <conditionalFormatting sqref="M14:N14">
    <cfRule type="colorScale" priority="61">
      <colorScale>
        <cfvo type="min"/>
        <cfvo type="max"/>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onditionalFormatting>
  <conditionalFormatting sqref="M14:N14">
    <cfRule type="colorScale" priority="60">
      <colorScale>
        <cfvo type="min"/>
        <cfvo type="max"/>
        <color rgb="FFFCFCFF"/>
        <color rgb="FF63BE7B"/>
      </colorScale>
    </cfRule>
  </conditionalFormatting>
  <conditionalFormatting sqref="M14:N14">
    <cfRule type="colorScale" priority="64">
      <colorScale>
        <cfvo type="min"/>
        <cfvo type="max"/>
        <color rgb="FFFCFCFF"/>
        <color rgb="FF63BE7B"/>
      </colorScale>
    </cfRule>
  </conditionalFormatting>
  <conditionalFormatting sqref="M14:N14">
    <cfRule type="colorScale" priority="65">
      <colorScale>
        <cfvo type="min"/>
        <cfvo type="max"/>
        <color rgb="FFFCFCFF"/>
        <color rgb="FF63BE7B"/>
      </colorScale>
    </cfRule>
  </conditionalFormatting>
  <conditionalFormatting sqref="M14:N14">
    <cfRule type="colorScale" priority="66">
      <colorScale>
        <cfvo type="min"/>
        <cfvo type="percentile" val="50"/>
        <cfvo type="max"/>
        <color rgb="FFF8696B"/>
        <color rgb="FFFCFCFF"/>
        <color rgb="FF63BE7B"/>
      </colorScale>
    </cfRule>
    <cfRule type="colorScale" priority="67">
      <colorScale>
        <cfvo type="min"/>
        <cfvo type="max"/>
        <color rgb="FFFCFCFF"/>
        <color rgb="FF63BE7B"/>
      </colorScale>
    </cfRule>
  </conditionalFormatting>
  <conditionalFormatting sqref="M14:N14">
    <cfRule type="colorScale" priority="68">
      <colorScale>
        <cfvo type="min"/>
        <cfvo type="max"/>
        <color rgb="FFFCFCFF"/>
        <color rgb="FF63BE7B"/>
      </colorScale>
    </cfRule>
    <cfRule type="colorScale" priority="69">
      <colorScale>
        <cfvo type="min"/>
        <cfvo type="percentile" val="50"/>
        <cfvo type="max"/>
        <color rgb="FFF8696B"/>
        <color rgb="FFFCFCFF"/>
        <color rgb="FF63BE7B"/>
      </colorScale>
    </cfRule>
  </conditionalFormatting>
  <conditionalFormatting sqref="M14:N14">
    <cfRule type="colorScale" priority="70">
      <colorScale>
        <cfvo type="min"/>
        <cfvo type="max"/>
        <color rgb="FFFCFCFF"/>
        <color rgb="FF63BE7B"/>
      </colorScale>
    </cfRule>
  </conditionalFormatting>
  <conditionalFormatting sqref="M14:N14">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M14:N14">
    <cfRule type="colorScale" priority="73">
      <colorScale>
        <cfvo type="min"/>
        <cfvo type="max"/>
        <color rgb="FFFCFCFF"/>
        <color rgb="FF63BE7B"/>
      </colorScale>
    </cfRule>
    <cfRule type="colorScale" priority="74">
      <colorScale>
        <cfvo type="min"/>
        <cfvo type="percentile" val="50"/>
        <cfvo type="max"/>
        <color rgb="FFF8696B"/>
        <color rgb="FFFCFCFF"/>
        <color rgb="FF63BE7B"/>
      </colorScale>
    </cfRule>
  </conditionalFormatting>
  <conditionalFormatting sqref="M14:N14">
    <cfRule type="colorScale" priority="75">
      <colorScale>
        <cfvo type="min"/>
        <cfvo type="max"/>
        <color rgb="FFFCFCFF"/>
        <color rgb="FF63BE7B"/>
      </colorScale>
    </cfRule>
  </conditionalFormatting>
  <conditionalFormatting sqref="M14:N14">
    <cfRule type="colorScale" priority="76">
      <colorScale>
        <cfvo type="min"/>
        <cfvo type="max"/>
        <color rgb="FFFCFCFF"/>
        <color rgb="FF63BE7B"/>
      </colorScale>
    </cfRule>
  </conditionalFormatting>
  <conditionalFormatting sqref="M7:N7">
    <cfRule type="colorScale" priority="119">
      <colorScale>
        <cfvo type="min"/>
        <cfvo type="max"/>
        <color rgb="FFFCFCFF"/>
        <color rgb="FF63BE7B"/>
      </colorScale>
    </cfRule>
  </conditionalFormatting>
  <conditionalFormatting sqref="M7:N7 M9:N9">
    <cfRule type="colorScale" priority="120">
      <colorScale>
        <cfvo type="min"/>
        <cfvo type="max"/>
        <color rgb="FFFCFCFF"/>
        <color rgb="FF63BE7B"/>
      </colorScale>
    </cfRule>
  </conditionalFormatting>
  <conditionalFormatting sqref="M7:N7 M9:N9">
    <cfRule type="colorScale" priority="121">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onditionalFormatting>
  <conditionalFormatting sqref="M2:M7 M9:M12">
    <cfRule type="colorScale" priority="124">
      <colorScale>
        <cfvo type="min"/>
        <cfvo type="max"/>
        <color rgb="FFFCFCFF"/>
        <color rgb="FF63BE7B"/>
      </colorScale>
    </cfRule>
  </conditionalFormatting>
  <conditionalFormatting sqref="M4:N4">
    <cfRule type="colorScale" priority="125">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onditionalFormatting>
  <conditionalFormatting sqref="M2:M4">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onditionalFormatting>
  <conditionalFormatting sqref="M2:M5">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onditionalFormatting>
  <conditionalFormatting sqref="M2:M6">
    <cfRule type="colorScale" priority="132">
      <colorScale>
        <cfvo type="min"/>
        <cfvo type="max"/>
        <color rgb="FFFCFCFF"/>
        <color rgb="FF63BE7B"/>
      </colorScale>
    </cfRule>
  </conditionalFormatting>
  <conditionalFormatting sqref="M2:M7 M9:M10">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M2:M7 M9:M10">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M2:M7 M9:M10">
    <cfRule type="colorScale" priority="137">
      <colorScale>
        <cfvo type="min"/>
        <cfvo type="max"/>
        <color rgb="FFFCFCFF"/>
        <color rgb="FF63BE7B"/>
      </colorScale>
    </cfRule>
  </conditionalFormatting>
  <conditionalFormatting sqref="M2:M7 M9:M12">
    <cfRule type="colorScale" priority="138">
      <colorScale>
        <cfvo type="min"/>
        <cfvo type="max"/>
        <color rgb="FFFCFCFF"/>
        <color rgb="FF63BE7B"/>
      </colorScale>
    </cfRule>
  </conditionalFormatting>
  <conditionalFormatting sqref="M8:N8">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onditionalFormatting>
  <conditionalFormatting sqref="M8:N8">
    <cfRule type="colorScale" priority="56">
      <colorScale>
        <cfvo type="min"/>
        <cfvo type="max"/>
        <color rgb="FFFCFCFF"/>
        <color rgb="FF63BE7B"/>
      </colorScale>
    </cfRule>
    <cfRule type="colorScale" priority="57">
      <colorScale>
        <cfvo type="min"/>
        <cfvo type="percentile" val="50"/>
        <cfvo type="max"/>
        <color rgb="FFF8696B"/>
        <color rgb="FFFCFCFF"/>
        <color rgb="FF63BE7B"/>
      </colorScale>
    </cfRule>
  </conditionalFormatting>
  <conditionalFormatting sqref="M8:N8">
    <cfRule type="colorScale" priority="46">
      <colorScale>
        <cfvo type="min"/>
        <cfvo type="max"/>
        <color rgb="FFFCFCFF"/>
        <color rgb="FF63BE7B"/>
      </colorScale>
    </cfRule>
  </conditionalFormatting>
  <conditionalFormatting sqref="M8:N8">
    <cfRule type="colorScale" priority="47">
      <colorScale>
        <cfvo type="min"/>
        <cfvo type="max"/>
        <color rgb="FFFCFCFF"/>
        <color rgb="FF63BE7B"/>
      </colorScale>
    </cfRule>
  </conditionalFormatting>
  <conditionalFormatting sqref="M8:N8">
    <cfRule type="colorScale" priority="48">
      <colorScale>
        <cfvo type="min"/>
        <cfvo type="max"/>
        <color rgb="FFFCFCFF"/>
        <color rgb="FF63BE7B"/>
      </colorScale>
    </cfRule>
  </conditionalFormatting>
  <conditionalFormatting sqref="M8:N8">
    <cfRule type="colorScale" priority="49">
      <colorScale>
        <cfvo type="min"/>
        <cfvo type="max"/>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onditionalFormatting>
  <conditionalFormatting sqref="M8:N8">
    <cfRule type="colorScale" priority="52">
      <colorScale>
        <cfvo type="min"/>
        <cfvo type="max"/>
        <color rgb="FFFCFCFF"/>
        <color rgb="FF63BE7B"/>
      </colorScale>
    </cfRule>
  </conditionalFormatting>
  <conditionalFormatting sqref="M8:N8">
    <cfRule type="colorScale" priority="53">
      <colorScale>
        <cfvo type="min"/>
        <cfvo type="max"/>
        <color rgb="FFFCFCFF"/>
        <color rgb="FF63BE7B"/>
      </colorScale>
    </cfRule>
  </conditionalFormatting>
  <conditionalFormatting sqref="M8:N8">
    <cfRule type="colorScale" priority="45">
      <colorScale>
        <cfvo type="min"/>
        <cfvo type="max"/>
        <color rgb="FFFCFCFF"/>
        <color rgb="FF63BE7B"/>
      </colorScale>
    </cfRule>
  </conditionalFormatting>
  <conditionalFormatting sqref="M8:N8">
    <cfRule type="colorScale" priority="44">
      <colorScale>
        <cfvo type="min"/>
        <cfvo type="max"/>
        <color rgb="FFFCFCFF"/>
        <color rgb="FF63BE7B"/>
      </colorScale>
    </cfRule>
  </conditionalFormatting>
  <conditionalFormatting sqref="M8:N8">
    <cfRule type="colorScale" priority="43">
      <colorScale>
        <cfvo type="min"/>
        <cfvo type="max"/>
        <color rgb="FFFCFCFF"/>
        <color rgb="FF63BE7B"/>
      </colorScale>
    </cfRule>
  </conditionalFormatting>
  <conditionalFormatting sqref="M8:N8">
    <cfRule type="colorScale" priority="58">
      <colorScale>
        <cfvo type="min"/>
        <cfvo type="max"/>
        <color rgb="FFFCFCFF"/>
        <color rgb="FF63BE7B"/>
      </colorScale>
    </cfRule>
  </conditionalFormatting>
  <conditionalFormatting sqref="M8:N8">
    <cfRule type="colorScale" priority="42">
      <colorScale>
        <cfvo type="min"/>
        <cfvo type="max"/>
        <color rgb="FFFCFCFF"/>
        <color rgb="FF63BE7B"/>
      </colorScale>
    </cfRule>
  </conditionalFormatting>
  <conditionalFormatting sqref="M2:N12 M14:N14">
    <cfRule type="colorScale" priority="41">
      <colorScale>
        <cfvo type="min"/>
        <cfvo type="max"/>
        <color rgb="FFFCFCFF"/>
        <color rgb="FF63BE7B"/>
      </colorScale>
    </cfRule>
  </conditionalFormatting>
  <conditionalFormatting sqref="M13:N13">
    <cfRule type="colorScale" priority="38">
      <colorScale>
        <cfvo type="min"/>
        <cfvo type="percentile" val="50"/>
        <cfvo type="max"/>
        <color rgb="FFF8696B"/>
        <color rgb="FFFCFCFF"/>
        <color rgb="FF63BE7B"/>
      </colorScale>
    </cfRule>
    <cfRule type="colorScale" priority="39">
      <colorScale>
        <cfvo type="min"/>
        <cfvo type="max"/>
        <color rgb="FFFCFCFF"/>
        <color rgb="FF63BE7B"/>
      </colorScale>
    </cfRule>
  </conditionalFormatting>
  <conditionalFormatting sqref="M13:N13">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5A8AC6"/>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max"/>
        <color rgb="FFFCFCFF"/>
        <color rgb="FF63BE7B"/>
      </colorScale>
    </cfRule>
    <cfRule type="colorScale" priority="34">
      <colorScale>
        <cfvo type="min"/>
        <cfvo type="percentile" val="50"/>
        <cfvo type="max"/>
        <color rgb="FFF8696B"/>
        <color rgb="FFFCFCFF"/>
        <color rgb="FF63BE7B"/>
      </colorScale>
    </cfRule>
  </conditionalFormatting>
  <conditionalFormatting sqref="M13:N13">
    <cfRule type="colorScale" priority="40">
      <colorScale>
        <cfvo type="min"/>
        <cfvo type="percentile" val="50"/>
        <cfvo type="max"/>
        <color rgb="FFF8696B"/>
        <color rgb="FFFCFCFF"/>
        <color rgb="FF63BE7B"/>
      </colorScale>
    </cfRule>
  </conditionalFormatting>
  <conditionalFormatting sqref="M13:N13">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CFCFF"/>
        <color rgb="FF63BE7B"/>
      </colorScale>
    </cfRule>
  </conditionalFormatting>
  <conditionalFormatting sqref="M13:N13">
    <cfRule type="colorScale" priority="26">
      <colorScale>
        <cfvo type="min"/>
        <cfvo type="max"/>
        <color rgb="FFFCFCFF"/>
        <color rgb="FF63BE7B"/>
      </colorScale>
    </cfRule>
  </conditionalFormatting>
  <conditionalFormatting sqref="M13:N13">
    <cfRule type="colorScale" priority="25">
      <colorScale>
        <cfvo type="min"/>
        <cfvo type="max"/>
        <color rgb="FFFCFCFF"/>
        <color rgb="FF63BE7B"/>
      </colorScale>
    </cfRule>
  </conditionalFormatting>
  <conditionalFormatting sqref="M2:M14">
    <cfRule type="colorScale" priority="24">
      <colorScale>
        <cfvo type="min"/>
        <cfvo type="max"/>
        <color rgb="FFFCFCFF"/>
        <color rgb="FF63BE7B"/>
      </colorScale>
    </cfRule>
  </conditionalFormatting>
  <conditionalFormatting sqref="N2:N3">
    <cfRule type="colorScale" priority="11">
      <colorScale>
        <cfvo type="min"/>
        <cfvo type="max"/>
        <color rgb="FFFCFCFF"/>
        <color rgb="FF63BE7B"/>
      </colorScale>
    </cfRule>
  </conditionalFormatting>
  <conditionalFormatting sqref="N2:N7 N9:N12">
    <cfRule type="colorScale" priority="12">
      <colorScale>
        <cfvo type="min"/>
        <cfvo type="max"/>
        <color rgb="FFFCFCFF"/>
        <color rgb="FF63BE7B"/>
      </colorScale>
    </cfRule>
  </conditionalFormatting>
  <conditionalFormatting sqref="N2:N4">
    <cfRule type="colorScale" priority="13">
      <colorScale>
        <cfvo type="min"/>
        <cfvo type="percentile" val="50"/>
        <cfvo type="max"/>
        <color rgb="FFF8696B"/>
        <color rgb="FFFCFCFF"/>
        <color rgb="FF63BE7B"/>
      </colorScale>
    </cfRule>
    <cfRule type="colorScale" priority="14">
      <colorScale>
        <cfvo type="min"/>
        <cfvo type="max"/>
        <color rgb="FFFCFCFF"/>
        <color rgb="FF63BE7B"/>
      </colorScale>
    </cfRule>
  </conditionalFormatting>
  <conditionalFormatting sqref="N2:N5">
    <cfRule type="colorScale" priority="15">
      <colorScale>
        <cfvo type="min"/>
        <cfvo type="max"/>
        <color rgb="FFFCFCFF"/>
        <color rgb="FF63BE7B"/>
      </colorScale>
    </cfRule>
    <cfRule type="colorScale" priority="16">
      <colorScale>
        <cfvo type="min"/>
        <cfvo type="percentile" val="50"/>
        <cfvo type="max"/>
        <color rgb="FFF8696B"/>
        <color rgb="FFFCFCFF"/>
        <color rgb="FF63BE7B"/>
      </colorScale>
    </cfRule>
  </conditionalFormatting>
  <conditionalFormatting sqref="N2:N6">
    <cfRule type="colorScale" priority="17">
      <colorScale>
        <cfvo type="min"/>
        <cfvo type="max"/>
        <color rgb="FFFCFCFF"/>
        <color rgb="FF63BE7B"/>
      </colorScale>
    </cfRule>
  </conditionalFormatting>
  <conditionalFormatting sqref="N2:N7 N9:N10">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onditionalFormatting>
  <conditionalFormatting sqref="N2:N7 N9:N10">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N2:N7 N9:N10">
    <cfRule type="colorScale" priority="22">
      <colorScale>
        <cfvo type="min"/>
        <cfvo type="max"/>
        <color rgb="FFFCFCFF"/>
        <color rgb="FF63BE7B"/>
      </colorScale>
    </cfRule>
  </conditionalFormatting>
  <conditionalFormatting sqref="N2:N7 N9:N12">
    <cfRule type="colorScale" priority="23">
      <colorScale>
        <cfvo type="min"/>
        <cfvo type="max"/>
        <color rgb="FFFCFCFF"/>
        <color rgb="FF63BE7B"/>
      </colorScale>
    </cfRule>
  </conditionalFormatting>
  <conditionalFormatting sqref="N2:N14">
    <cfRule type="colorScale" priority="10">
      <colorScale>
        <cfvo type="min"/>
        <cfvo type="max"/>
        <color rgb="FFFCFCFF"/>
        <color rgb="FF63BE7B"/>
      </colorScale>
    </cfRule>
  </conditionalFormatting>
  <conditionalFormatting sqref="O2:O14">
    <cfRule type="colorScale" priority="9">
      <colorScale>
        <cfvo type="min"/>
        <cfvo type="percentile" val="50"/>
        <cfvo type="max"/>
        <color rgb="FF63BE7B"/>
        <color rgb="FFFCFCFF"/>
        <color rgb="FFF8696B"/>
      </colorScale>
    </cfRule>
  </conditionalFormatting>
  <conditionalFormatting sqref="P2:P14">
    <cfRule type="colorScale" priority="8">
      <colorScale>
        <cfvo type="min"/>
        <cfvo type="percentile" val="50"/>
        <cfvo type="max"/>
        <color rgb="FF63BE7B"/>
        <color rgb="FFFCFCFF"/>
        <color rgb="FFF8696B"/>
      </colorScale>
    </cfRule>
  </conditionalFormatting>
  <conditionalFormatting sqref="Q2:Q14">
    <cfRule type="colorScale" priority="7">
      <colorScale>
        <cfvo type="min"/>
        <cfvo type="percentile" val="50"/>
        <cfvo type="max"/>
        <color rgb="FFF8696B"/>
        <color rgb="FFFCFCFF"/>
        <color rgb="FF63BE7B"/>
      </colorScale>
    </cfRule>
  </conditionalFormatting>
  <conditionalFormatting sqref="R2:R14">
    <cfRule type="colorScale" priority="6">
      <colorScale>
        <cfvo type="min"/>
        <cfvo type="max"/>
        <color rgb="FFFCFCFF"/>
        <color rgb="FF63BE7B"/>
      </colorScale>
    </cfRule>
  </conditionalFormatting>
  <conditionalFormatting sqref="S2:S14">
    <cfRule type="colorScale" priority="5">
      <colorScale>
        <cfvo type="min"/>
        <cfvo type="max"/>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max"/>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11" r:id="rId1" display="Technology/Hardware/ASML.xlsx" xr:uid="{F7A0F42B-5E26-404C-A997-F4DB9C55DF06}"/>
    <hyperlink ref="A12" r:id="rId2" display="Technology/Hardware/Taiwan Semiconductor.xlsx" xr:uid="{F26158E2-6159-714D-AA87-D8CC42C83EC4}"/>
    <hyperlink ref="A9" r:id="rId3" display="Consumer/Hermes International.xlsx" xr:uid="{497729DF-CDE5-AB4E-B0BF-383AD3D7B9C5}"/>
    <hyperlink ref="A13" r:id="rId4" display="Financials/Fair Isaac Corporation.xlsx" xr:uid="{C407D8D0-941E-B044-AC59-07EB68DD9D3A}"/>
    <hyperlink ref="A10" r:id="rId5" display="Technology/Software/Constellation Software.xlsx" xr:uid="{0E93E546-2B96-3B42-98BE-5BDB67729B4D}"/>
    <hyperlink ref="A2" r:id="rId6" display="Financials/Markel Group.xlsx" xr:uid="{8DE57FC0-2985-D941-858D-F21D770A638F}"/>
    <hyperlink ref="A3" r:id="rId7" display="Consumer/Booking Holdings.xlsx" xr:uid="{FB5B6CC2-7203-1E4B-9952-A161A2C79B22}"/>
    <hyperlink ref="A8" r:id="rId8" display="Healthcare/Novo Nordisk.xlsx" xr:uid="{27B88172-D436-4A43-95F6-9F7D0A865646}"/>
    <hyperlink ref="A6" r:id="rId9" display="Consumer/Louis Vuitton Moet Hennessy.xlsx" xr:uid="{EE7ECA98-3246-AA47-81E5-A110A461B035}"/>
    <hyperlink ref="A5" r:id="rId10" display="Consumer/Evolution AB.xlsx" xr:uid="{CC4EDE33-FA1F-A84A-AB37-4B0AB9C500DC}"/>
    <hyperlink ref="A4" r:id="rId11" display="Technology/Software/Qualys.xlsx" xr:uid="{9859C2A7-FA6B-344C-9C5C-AC07B5B7C21C}"/>
    <hyperlink ref="A7" r:id="rId12" display="Technology/Software/Roper Technologies.xlsx" xr:uid="{B0DBA832-B3F6-6C4D-AA83-AFBD270B887D}"/>
    <hyperlink ref="A14" r:id="rId13" display="Technology/Software/Copart.xlsx" xr:uid="{1363DD09-A057-414A-8264-A243C7D5AB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H25"/>
  <sheetViews>
    <sheetView zoomScale="80" zoomScaleNormal="80" workbookViewId="0">
      <pane ySplit="1" topLeftCell="A2" activePane="bottomLeft" state="frozen"/>
      <selection pane="bottomLeft" activeCell="S22" sqref="S2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4" s="14" customFormat="1" ht="60" customHeight="1">
      <c r="A1" s="28" t="s">
        <v>596</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4" ht="49" customHeight="1">
      <c r="A2" s="32" t="e" vm="51">
        <v>#VALUE!</v>
      </c>
      <c r="B2" s="13" cm="1">
        <f t="array" ref="B2">_FV(A2,"Price")</f>
        <v>94.32</v>
      </c>
      <c r="C2" s="13">
        <f>[50]Model!$K$6</f>
        <v>106.31859519968532</v>
      </c>
      <c r="D2" s="4">
        <f>[50]Model!$K$7</f>
        <v>0.12721156912304199</v>
      </c>
      <c r="E2" s="4">
        <f>[50]Model!$E$11</f>
        <v>0.28314252479868807</v>
      </c>
      <c r="F2" s="4">
        <f>[50]Model!$F$11</f>
        <v>0.22706872897711117</v>
      </c>
      <c r="G2" s="4">
        <f>[50]Model!$K$11</f>
        <v>0.17103728785596189</v>
      </c>
      <c r="H2" s="4">
        <f>[50]Model!$E$13</f>
        <v>0.3113748078196743</v>
      </c>
      <c r="I2" s="4">
        <f>[50]Model!$F$13</f>
        <v>0.25641933333397438</v>
      </c>
      <c r="J2" s="4">
        <f>[50]Model!$K$13</f>
        <v>0.14495701306560024</v>
      </c>
      <c r="K2" s="4">
        <f>[50]Model!$E$15</f>
        <v>0.36841403291393315</v>
      </c>
      <c r="L2" s="4">
        <f>[50]Model!$F$15</f>
        <v>0.25370812603994741</v>
      </c>
      <c r="M2" s="4">
        <f>[50]Model!$K$15</f>
        <v>0.18731103241867761</v>
      </c>
      <c r="N2" s="4">
        <f t="shared" ref="N2:N15" si="0">SUM(D2,G2,M2,J2,Q2,R2,S2,T2,U2)/9</f>
        <v>0.3361509839612512</v>
      </c>
      <c r="O2" s="26">
        <f>[50]Model!$A$6</f>
        <v>10.208760282279142</v>
      </c>
      <c r="P2" s="26">
        <f>[50]Model!$A$7</f>
        <v>17.221656455026455</v>
      </c>
      <c r="Q2" s="23">
        <f>[50]Model!$C$7</f>
        <v>5.3918821978382228E-2</v>
      </c>
      <c r="R2" s="4">
        <f>[50]Model!$C$3</f>
        <v>1</v>
      </c>
      <c r="S2" s="4">
        <f>[50]Model!$C$5</f>
        <v>0.57950000000000002</v>
      </c>
      <c r="T2" s="4">
        <f>[50]Model!$C$6</f>
        <v>0.54505267662785284</v>
      </c>
      <c r="U2" s="4">
        <f>[50]Model!$E$7</f>
        <v>0.21637045458174373</v>
      </c>
      <c r="V2" s="27">
        <f>[50]Model!$G$7</f>
        <v>2.3323729274785439E-2</v>
      </c>
      <c r="W2" s="4">
        <f>[50]Model!$G$3</f>
        <v>3.6607533162473248E-2</v>
      </c>
      <c r="X2" s="5">
        <f>[50]Model!$A$3</f>
        <v>19529358420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t="str" cm="1">
        <f t="array" ref="AB2">_FV(A2,"Currency")</f>
        <v>USD</v>
      </c>
    </row>
    <row r="3" spans="1:34" ht="49" customHeight="1">
      <c r="A3" s="2" t="e" vm="52">
        <v>#VALUE!</v>
      </c>
      <c r="B3" s="13" cm="1">
        <f t="array" ref="B3">_FV(A3,"Price")</f>
        <v>2858.75</v>
      </c>
      <c r="C3" s="13">
        <f>[51]Model!$K$6</f>
        <v>4420.8289188192703</v>
      </c>
      <c r="D3" s="4">
        <f>[51]Model!$K$7</f>
        <v>0.55738665929898001</v>
      </c>
      <c r="E3" s="4">
        <f>[51]Model!$E$11</f>
        <v>0.55959116627121741</v>
      </c>
      <c r="F3" s="4">
        <f>[51]Model!$F$11</f>
        <v>0.23932124049151549</v>
      </c>
      <c r="G3" s="4">
        <f>[51]Model!$K$11</f>
        <v>0.12182656381556858</v>
      </c>
      <c r="H3" s="4">
        <f>[51]Model!$E$13</f>
        <v>1.624892703862661</v>
      </c>
      <c r="I3" s="4">
        <f>[51]Model!$F$13</f>
        <v>0.76847612818835831</v>
      </c>
      <c r="J3" s="4">
        <f>[51]Model!$K$13</f>
        <v>0.22398290901133455</v>
      </c>
      <c r="K3" s="4">
        <f>[51]Model!$E$15</f>
        <v>1.3334688974372289</v>
      </c>
      <c r="L3" s="4">
        <f>[51]Model!$F$15</f>
        <v>3.0075454291896619E-2</v>
      </c>
      <c r="M3" s="4">
        <f>[51]Model!$K$15</f>
        <v>6.4715081920032697E-2</v>
      </c>
      <c r="N3" s="4">
        <f t="shared" si="0"/>
        <v>0.32657046254228</v>
      </c>
      <c r="O3" s="26">
        <f>[51]Model!$A$6</f>
        <v>4.7835920311142583</v>
      </c>
      <c r="P3" s="26">
        <f>[51]Model!$A$7</f>
        <v>18.734556068602071</v>
      </c>
      <c r="Q3" s="23">
        <f>[51]Model!$C$7</f>
        <v>6.5991239051526041E-2</v>
      </c>
      <c r="R3" s="4">
        <f>[51]Model!$C$3</f>
        <v>1</v>
      </c>
      <c r="S3" s="4">
        <f>[51]Model!$C$5</f>
        <v>0.23039999999999999</v>
      </c>
      <c r="T3" s="4">
        <f>[51]Model!$C$6</f>
        <v>0.36170765260327803</v>
      </c>
      <c r="U3" s="4">
        <f>[51]Model!$E$7</f>
        <v>0.3131240571798003</v>
      </c>
      <c r="V3" s="27">
        <v>0</v>
      </c>
      <c r="W3" s="4">
        <f>[51]Model!$G$3</f>
        <v>-4.4701509234835485E-2</v>
      </c>
      <c r="X3" s="18">
        <f>[51]Model!$A$3</f>
        <v>101316479219</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3" s="5" t="str" cm="1">
        <f t="array" ref="AB3">_FV(A3,"Currency")</f>
        <v>USD</v>
      </c>
    </row>
    <row r="4" spans="1:34" ht="50" customHeight="1">
      <c r="A4" s="32" t="e" vm="53">
        <v>#VALUE!</v>
      </c>
      <c r="B4" s="13" cm="1">
        <f t="array" ref="B4">_FV(A4,"Price")</f>
        <v>83.93</v>
      </c>
      <c r="C4" s="13">
        <f>[52]Model!$K$6</f>
        <v>180.44759010410243</v>
      </c>
      <c r="D4" s="4">
        <f>[52]Model!$K$7</f>
        <v>1.1795819555997391</v>
      </c>
      <c r="E4" s="4">
        <f>[52]Model!$E$11</f>
        <v>0.53668211856406289</v>
      </c>
      <c r="F4" s="4">
        <f>[52]Model!$F$11</f>
        <v>0.1316503445162216</v>
      </c>
      <c r="G4" s="4">
        <f>[52]Model!$K$11</f>
        <v>0.10239717434970448</v>
      </c>
      <c r="H4" s="4">
        <f>[52]Model!$E$13</f>
        <v>-0.25566561112535036</v>
      </c>
      <c r="I4" s="4">
        <f>[52]Model!$F$13</f>
        <v>0.39958789911859283</v>
      </c>
      <c r="J4" s="4">
        <f>[52]Model!$K$13</f>
        <v>0.17971428209112833</v>
      </c>
      <c r="K4" s="4">
        <f>[52]Model!$E$15</f>
        <v>0.1761640257487056</v>
      </c>
      <c r="L4" s="4">
        <f>[52]Model!$F$15</f>
        <v>0.12753317915220697</v>
      </c>
      <c r="M4" s="4">
        <f>[52]Model!$K$15</f>
        <v>0.13626986321403312</v>
      </c>
      <c r="N4" s="4">
        <f t="shared" si="0"/>
        <v>0.32248151753384019</v>
      </c>
      <c r="O4" s="26">
        <f>[52]Model!$A$6</f>
        <v>1.2685876920208798</v>
      </c>
      <c r="P4" s="26">
        <f>[52]Model!$A$7</f>
        <v>6.7506987896825397</v>
      </c>
      <c r="Q4" s="23">
        <f>[52]Model!$C$7</f>
        <v>0.13284926861143084</v>
      </c>
      <c r="R4" s="4">
        <f>[52]Model!$C$3</f>
        <v>0.5494</v>
      </c>
      <c r="S4" s="4">
        <f>[52]Model!$C$5</f>
        <v>0.1721</v>
      </c>
      <c r="T4" s="4">
        <f>[52]Model!$C$6</f>
        <v>0.22634559864196385</v>
      </c>
      <c r="U4" s="4">
        <f>[52]Model!$E$7</f>
        <v>0.22367551529656196</v>
      </c>
      <c r="V4" s="27">
        <f>[52]Model!$G$7</f>
        <v>1.9242231169464314</v>
      </c>
      <c r="W4" s="4">
        <f>[52]Model!$G$3</f>
        <v>-4.0077158278195968E-2</v>
      </c>
      <c r="X4" s="5">
        <f>[52]Model!$A$3</f>
        <v>5103528285</v>
      </c>
      <c r="Y4" s="10" t="str" cm="1">
        <f t="array" ref="Y4">_FV(A4,"Industry")</f>
        <v>Textiles &amp; Apparel</v>
      </c>
      <c r="Z4" s="16"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5" t="str" cm="1">
        <f t="array" ref="AB4">_FV(A4,"Currency")</f>
        <v>USD</v>
      </c>
      <c r="AC4" s="6"/>
      <c r="AH4" s="6"/>
    </row>
    <row r="5" spans="1:34" ht="50" customHeight="1">
      <c r="A5" s="2" t="e" vm="72">
        <v>#VALUE!</v>
      </c>
      <c r="B5" s="13" cm="1">
        <f t="array" ref="B5">_FV(A5,"Price")</f>
        <v>816.9</v>
      </c>
      <c r="C5" s="13">
        <f>[73]Model!$K$6</f>
        <v>1592.5404888752917</v>
      </c>
      <c r="D5" s="4">
        <f>[73]Model!$K$7</f>
        <v>0.94499259746124364</v>
      </c>
      <c r="E5" s="4">
        <f>[73]Model!$E$11</f>
        <v>-0.2425879029598611</v>
      </c>
      <c r="F5" s="4">
        <f>[73]Model!$F$11</f>
        <v>5.2173270132836125E-2</v>
      </c>
      <c r="G5" s="4">
        <f>[73]Model!$K$11</f>
        <v>5.1915835642142708E-2</v>
      </c>
      <c r="H5" s="4">
        <f>[73]Model!$E$13</f>
        <v>-0.46275680160489396</v>
      </c>
      <c r="I5" s="4">
        <f>[73]Model!$F$13</f>
        <v>0.11884565738521125</v>
      </c>
      <c r="J5" s="4">
        <f>[73]Model!$K$13</f>
        <v>7.9712319781630875E-2</v>
      </c>
      <c r="K5" s="4">
        <f>[73]Model!$E$15</f>
        <v>-0.63151970510403732</v>
      </c>
      <c r="L5" s="4">
        <f>[73]Model!$F$15</f>
        <v>0.62525297614293418</v>
      </c>
      <c r="M5" s="4">
        <f>[73]Model!$K$15</f>
        <v>0.17775632983074466</v>
      </c>
      <c r="N5" s="4">
        <f t="shared" si="0"/>
        <v>0.3167561981876284</v>
      </c>
      <c r="O5" s="26">
        <f>[73]Model!$A$6</f>
        <v>6.939942065349781</v>
      </c>
      <c r="P5" s="26">
        <f>[73]Model!$A$7</f>
        <v>18.31206797960445</v>
      </c>
      <c r="Q5" s="23">
        <f>[73]Model!$C$7</f>
        <v>4.4326052646399258E-2</v>
      </c>
      <c r="R5" s="4">
        <f>[73]Model!$C$3</f>
        <v>0.86420000000000008</v>
      </c>
      <c r="S5" s="4">
        <f>[73]Model!$C$5</f>
        <v>0.33929999999999999</v>
      </c>
      <c r="T5" s="4">
        <f>[73]Model!$C$6</f>
        <v>0.22454435513148341</v>
      </c>
      <c r="U5" s="4">
        <f>[73]Model!$E$7</f>
        <v>0.12405829319501049</v>
      </c>
      <c r="V5" s="27">
        <f>[73]Model!$G$7</f>
        <v>0.11250775463300289</v>
      </c>
      <c r="W5" s="4">
        <f>[73]Model!$G$3</f>
        <v>-5.1770091837100018E-5</v>
      </c>
      <c r="X5" s="5">
        <f>[73]Model!$A$3</f>
        <v>88886777973</v>
      </c>
      <c r="Y5" s="10" t="str" cm="1">
        <f t="array" ref="Y5">_FV(A5,"Industry")</f>
        <v>Biotechnology &amp; Medical Research</v>
      </c>
      <c r="Z5" s="16" cm="1">
        <f t="array" ref="Z5">_FV(A5,"Year incorporated",TRUE)</f>
        <v>1988</v>
      </c>
      <c r="AA5" s="8" t="str" cm="1">
        <f t="array" ref="AA5">_FV(A5,"Description")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5" s="4"/>
      <c r="AC5" s="24"/>
      <c r="AD5" s="6"/>
    </row>
    <row r="6" spans="1:34" ht="50" customHeight="1">
      <c r="A6" s="2" t="e" vm="4">
        <v>#VALUE!</v>
      </c>
      <c r="B6" s="13" cm="1">
        <f t="array" ref="B6">_FV(A6,"Price")</f>
        <v>202.49</v>
      </c>
      <c r="C6" s="13">
        <f>'[4]Sheet 1'!$AC$116</f>
        <v>193.02466327495912</v>
      </c>
      <c r="D6" s="4">
        <f>'[4]Sheet 1'!$AC$118</f>
        <v>-3.6562698902125601E-2</v>
      </c>
      <c r="E6" s="4">
        <f>'[4]Sheet 1'!$AA$4</f>
        <v>7.3309550639662158E-2</v>
      </c>
      <c r="F6" s="4">
        <f>'[4]Sheet 1'!$AB$4</f>
        <v>4.9196434837532443E-2</v>
      </c>
      <c r="G6" s="4">
        <f>'[4]Sheet 1'!$AI$107</f>
        <v>5.8134938315091755E-2</v>
      </c>
      <c r="H6" s="4">
        <f>'[4]Sheet 1'!$AA$29</f>
        <v>-0.14147012728871222</v>
      </c>
      <c r="I6" s="4">
        <f>'[4]Sheet 1'!$AB$29</f>
        <v>9.3796378747402764E-2</v>
      </c>
      <c r="J6" s="4">
        <f>'[4]Sheet 1'!$AH$22</f>
        <v>8.0551709672079364E-2</v>
      </c>
      <c r="K6" s="4">
        <f>'[4]Sheet 1'!$AA$106</f>
        <v>6.5746917926746251E-2</v>
      </c>
      <c r="L6" s="4">
        <f>'[4]Sheet 1'!$AB$106</f>
        <v>9.7424412094065049E-2</v>
      </c>
      <c r="M6" s="4">
        <f>'[4]Sheet 1'!$AG$106</f>
        <v>6.6527372312206429E-2</v>
      </c>
      <c r="N6" s="4">
        <f t="shared" si="0"/>
        <v>0.2696908379062663</v>
      </c>
      <c r="O6" s="26">
        <f>'[4]Sheet 1'!$AH$19</f>
        <v>13.682765886287626</v>
      </c>
      <c r="P6" s="26">
        <f>'[4]Sheet 1'!$AI$19</f>
        <v>27.755407055630936</v>
      </c>
      <c r="Q6" s="23">
        <f>'[4]Sheet 1'!$AJ$22</f>
        <v>4.3117492478270764E-2</v>
      </c>
      <c r="R6" s="4">
        <f>'[4]Sheet 1'!$AG$7</f>
        <v>0.86480000000000001</v>
      </c>
      <c r="S6" s="4">
        <f>'[4]Sheet 1'!$AI$7</f>
        <v>0.49297658862876254</v>
      </c>
      <c r="T6" s="4">
        <f>'[4]Sheet 1'!$AJ$7</f>
        <v>0.58996655518394647</v>
      </c>
      <c r="U6" s="4">
        <f>'[4]Sheet 1'!$AI$13</f>
        <v>0.26770558346816542</v>
      </c>
      <c r="V6" s="30" t="s">
        <v>587</v>
      </c>
      <c r="W6" s="4">
        <f>'[4]Sheet 1'!$AG$16</f>
        <v>-2.7498803063314627E-2</v>
      </c>
      <c r="X6" s="5">
        <f>'[4]Sheet 1'!$AI$102</f>
        <v>20455735000</v>
      </c>
      <c r="Y6" s="10" t="str" cm="1">
        <f t="array" ref="Y6">_FV(A6,"Industry")</f>
        <v>Software &amp; IT Services</v>
      </c>
      <c r="Z6" s="16" cm="1">
        <f t="array" ref="Z6">_FV(A6,"Year incorporated",TRUE)</f>
        <v>1995</v>
      </c>
      <c r="AA6" s="8" t="str" cm="1">
        <f t="array" ref="AA6">_FV(A6,"Description")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row>
    <row r="7" spans="1:34" ht="50" customHeight="1">
      <c r="A7" s="32" t="e" vm="5">
        <v>#VALUE!</v>
      </c>
      <c r="B7" s="13" cm="1">
        <f t="array" ref="B7">_FV(A7,"Price")</f>
        <v>170</v>
      </c>
      <c r="C7" s="13">
        <f>[5]Model!$K$6</f>
        <v>172.5203867702842</v>
      </c>
      <c r="D7" s="4">
        <f>[5]Model!$K$7</f>
        <v>0.1296515634513109</v>
      </c>
      <c r="E7" s="4">
        <f>[5]Model!$E$11</f>
        <v>0.19104170517447683</v>
      </c>
      <c r="F7" s="4">
        <f>[5]Model!$F$11</f>
        <v>0.13125174843738185</v>
      </c>
      <c r="G7" s="4">
        <f>[5]Model!$K$11</f>
        <v>0.12082205480047818</v>
      </c>
      <c r="H7" s="4">
        <f>[5]Model!$E$13</f>
        <v>0.52187147688838786</v>
      </c>
      <c r="I7" s="4">
        <f>[5]Model!$F$13</f>
        <v>0.59271057115341885</v>
      </c>
      <c r="J7" s="4">
        <f>[5]Model!$K$13</f>
        <v>0.24191720998090588</v>
      </c>
      <c r="K7" s="4">
        <f>[5]Model!$E$15</f>
        <v>-5.0868188520936108E-4</v>
      </c>
      <c r="L7" s="4">
        <f>[5]Model!$F$15</f>
        <v>0.26949271757218085</v>
      </c>
      <c r="M7" s="4">
        <f>[5]Model!$K$15</f>
        <v>9.1072097271658575E-2</v>
      </c>
      <c r="N7" s="4">
        <f t="shared" si="0"/>
        <v>0.2605321902578952</v>
      </c>
      <c r="O7" s="26">
        <f>[5]Model!$A$6</f>
        <v>10.120338140794225</v>
      </c>
      <c r="P7" s="26">
        <f>[5]Model!$A$7</f>
        <v>32.596903081395347</v>
      </c>
      <c r="Q7" s="23">
        <f>[5]Model!$C$7</f>
        <v>3.9595714697058727E-2</v>
      </c>
      <c r="R7" s="4">
        <f>[5]Model!$C$3</f>
        <v>0.79520000000000002</v>
      </c>
      <c r="S7" s="4">
        <f>[5]Model!$C$5</f>
        <v>0.2298</v>
      </c>
      <c r="T7" s="4">
        <f>[5]Model!$C$6</f>
        <v>0.35507207678017633</v>
      </c>
      <c r="U7" s="4">
        <f>[5]Model!$E$7</f>
        <v>0.34165899533946825</v>
      </c>
      <c r="V7" s="27">
        <f>[5]Model!$G$7</f>
        <v>0.12543950212621563</v>
      </c>
      <c r="W7" s="4">
        <f>[5]Model!$G$3</f>
        <v>-1.0561316790152903E-2</v>
      </c>
      <c r="X7" s="5">
        <f>[5]Model!$O$20</f>
        <v>5606667330</v>
      </c>
      <c r="Y7" s="10" t="str" cm="1">
        <f t="array" ref="Y7">_FV(A7,"Industry")</f>
        <v>Software &amp; IT Services</v>
      </c>
      <c r="Z7" s="16"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7" s="4"/>
      <c r="AC7" s="24"/>
      <c r="AD7" s="8"/>
      <c r="AE7" s="8"/>
    </row>
    <row r="8" spans="1:34" ht="50" customHeight="1">
      <c r="A8" s="32" t="e" vm="6">
        <v>#VALUE!</v>
      </c>
      <c r="B8" s="13" cm="1">
        <f t="array" ref="B8">_FV(A8,"Price")</f>
        <v>243.53</v>
      </c>
      <c r="C8" s="13">
        <f>[6]Model!$K$6</f>
        <v>215.38220404844952</v>
      </c>
      <c r="D8" s="4">
        <f>[6]Model!$K$7</f>
        <v>-0.13971000140417988</v>
      </c>
      <c r="E8" s="4">
        <f>[6]Model!$E$11</f>
        <v>0.25287648823048259</v>
      </c>
      <c r="F8" s="4">
        <f>[6]Model!$F$11</f>
        <v>0.18661772599997106</v>
      </c>
      <c r="G8" s="4">
        <f>[6]Model!$K$11</f>
        <v>0.18185979418114906</v>
      </c>
      <c r="H8" s="4">
        <f>[6]Model!$E$13</f>
        <v>-2.6468164794007492</v>
      </c>
      <c r="I8" s="4">
        <f>[6]Model!$F$13</f>
        <v>3.1323629747555151</v>
      </c>
      <c r="J8" s="4">
        <f>[6]Model!$K$13</f>
        <v>0.82720392844907631</v>
      </c>
      <c r="K8" s="4">
        <f>[6]Model!$E$15</f>
        <v>1.1785961828226998E-2</v>
      </c>
      <c r="L8" s="4">
        <f>[6]Model!$F$15</f>
        <v>0.21123919772578925</v>
      </c>
      <c r="M8" s="4">
        <f>[6]Model!$K$15</f>
        <v>0.23300866928483668</v>
      </c>
      <c r="N8" s="4">
        <f t="shared" si="0"/>
        <v>0.25774185160047525</v>
      </c>
      <c r="O8" s="26">
        <f>[6]Model!$A$6</f>
        <v>9.5141054803765748</v>
      </c>
      <c r="P8" s="26">
        <f>[6]Model!$A$7</f>
        <v>42.826565065492574</v>
      </c>
      <c r="Q8" s="23">
        <f>[6]Model!$C$7</f>
        <v>2.8220465002952656E-2</v>
      </c>
      <c r="R8" s="4">
        <f>[6]Model!$C$3</f>
        <v>0.7229000000000001</v>
      </c>
      <c r="S8" s="4">
        <f>[6]Model!$C$5</f>
        <v>6.3799999999999996E-2</v>
      </c>
      <c r="T8" s="4">
        <f>[6]Model!$C$6</f>
        <v>0.33012016553745266</v>
      </c>
      <c r="U8" s="4">
        <f>[6]Model!$E$7</f>
        <v>7.227364335298947E-2</v>
      </c>
      <c r="V8" s="27">
        <f>[6]Model!$G$7</f>
        <v>1.2987302676733012</v>
      </c>
      <c r="W8" s="4">
        <f>[6]Model!$G$3</f>
        <v>1.0493536219034705E-2</v>
      </c>
      <c r="X8" s="5">
        <f>[6]Model!$A$3</f>
        <v>77815868724</v>
      </c>
      <c r="Y8" s="10" t="str" cm="1">
        <f t="array" ref="Y8">_FV(A8,"Industry")</f>
        <v>Software &amp; IT Services</v>
      </c>
      <c r="Z8" s="16" cm="1">
        <f t="array" ref="Z8">_FV(A8,"Year incorporated",TRUE)</f>
        <v>2005</v>
      </c>
      <c r="AA8" s="8" t="str" cm="1">
        <f t="array" ref="AA8">_FV(A8,"Description")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AB8" s="4"/>
      <c r="AC8" s="24"/>
      <c r="AD8" s="6"/>
    </row>
    <row r="9" spans="1:34" ht="50" customHeight="1">
      <c r="A9" s="2" t="e" vm="36">
        <v>#VALUE!</v>
      </c>
      <c r="B9" s="13" cm="1">
        <f t="array" ref="B9">_FV(A9,"Price")</f>
        <v>212.49</v>
      </c>
      <c r="C9" s="13">
        <f>'[35]Sheet 1'!$O$116</f>
        <v>134.14230976723826</v>
      </c>
      <c r="D9" s="4">
        <f>'[35]Sheet 1'!$O$118</f>
        <v>-0.3662967225659568</v>
      </c>
      <c r="E9" s="4">
        <f>'[35]Sheet 1'!$M$4</f>
        <v>0.48617876912671032</v>
      </c>
      <c r="F9" s="4">
        <f>'[35]Sheet 1'!$N$4</f>
        <v>0.2626360609041587</v>
      </c>
      <c r="G9" s="4">
        <f>'[35]Sheet 1'!$U$107</f>
        <v>0.12521309204642547</v>
      </c>
      <c r="H9" s="4">
        <f>'[35]Sheet 1'!$M$29</f>
        <v>0.60841953537712845</v>
      </c>
      <c r="I9" s="4">
        <f>'[35]Sheet 1'!$N$29</f>
        <v>0.36937075491368976</v>
      </c>
      <c r="J9" s="4">
        <f>'[35]Sheet 1'!$T$22</f>
        <v>0.17684386197874469</v>
      </c>
      <c r="K9" s="4">
        <f>'[35]Sheet 1'!$M$106</f>
        <v>-0.52879867945159398</v>
      </c>
      <c r="L9" s="4">
        <f>'[35]Sheet 1'!$N$106</f>
        <v>3.00295424270755</v>
      </c>
      <c r="M9" s="4">
        <f>'[35]Sheet 1'!$S$106</f>
        <v>0.70272951667710326</v>
      </c>
      <c r="N9" s="4">
        <f t="shared" si="0"/>
        <v>0.24896794832304733</v>
      </c>
      <c r="O9" s="26">
        <f>'[35]Sheet 1'!$T$19</f>
        <v>11.845990854663775</v>
      </c>
      <c r="P9" s="26">
        <f>'[35]Sheet 1'!$U$19</f>
        <v>35.384460803455724</v>
      </c>
      <c r="Q9" s="23">
        <f>'[35]Sheet 1'!$V$22</f>
        <v>2.7375929529635912E-2</v>
      </c>
      <c r="R9" s="4">
        <f>'[35]Sheet 1'!$S$7</f>
        <v>0.60599999999999998</v>
      </c>
      <c r="S9" s="4">
        <f>'[35]Sheet 1'!$U$7</f>
        <v>0.33477946493130872</v>
      </c>
      <c r="T9" s="4">
        <f>'[35]Sheet 1'!$V$7</f>
        <v>0.324295010845987</v>
      </c>
      <c r="U9" s="4">
        <f>'[35]Sheet 1'!$U$13</f>
        <v>0.30977138146417776</v>
      </c>
      <c r="V9" s="27">
        <f>'[35]Sheet 1'!$V$13</f>
        <v>0.38674981886356846</v>
      </c>
      <c r="W9" s="4">
        <f>'[35]Sheet 1'!$S$16</f>
        <v>4.3644380616636029E-4</v>
      </c>
      <c r="X9" s="5">
        <f>'[35]Sheet 1'!$U$102</f>
        <v>65532021408</v>
      </c>
      <c r="Y9" s="10" t="str" cm="1">
        <f t="array" ref="Y9">_FV(A9,"Industry")</f>
        <v>Communications &amp; Networking</v>
      </c>
      <c r="Z9" s="16" cm="1">
        <f t="array" ref="Z9">_FV(A9,"Year incorporated",TRUE)</f>
        <v>2011</v>
      </c>
      <c r="AA9" s="8" t="str" cm="1">
        <f t="array" ref="AA9">_FV(A9,"Description")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9" s="4"/>
      <c r="AC9" s="24"/>
      <c r="AD9" s="25"/>
    </row>
    <row r="10" spans="1:34" ht="50" customHeight="1">
      <c r="A10" s="32" t="e" vm="18">
        <v>#VALUE!</v>
      </c>
      <c r="B10" s="13" cm="1">
        <f t="array" ref="B10">_FV(A10,"Price")</f>
        <v>208.86</v>
      </c>
      <c r="C10" s="13">
        <f>[18]Model!$K$6</f>
        <v>86.353297524479913</v>
      </c>
      <c r="D10" s="4">
        <f>[18]Model!$K$7</f>
        <v>-0.57014636107083516</v>
      </c>
      <c r="E10" s="4">
        <f>[18]Model!$E$11</f>
        <v>0.15586844131558686</v>
      </c>
      <c r="F10" s="4">
        <f>[18]Model!$F$11</f>
        <v>0.19152530883188801</v>
      </c>
      <c r="G10" s="4">
        <f>[18]Model!$K$11</f>
        <v>0.14289067018440765</v>
      </c>
      <c r="H10" s="4">
        <f>[18]Model!$E$13</f>
        <v>0.16734557172858278</v>
      </c>
      <c r="I10" s="4">
        <f>[18]Model!$F$13</f>
        <v>0.50512953729479904</v>
      </c>
      <c r="J10" s="4">
        <f>[18]Model!$K$13</f>
        <v>0.34239183673833573</v>
      </c>
      <c r="K10" s="4">
        <f>[18]Model!$E$15</f>
        <v>-4.4842603785457569E-2</v>
      </c>
      <c r="L10" s="4">
        <f>[18]Model!$F$15</f>
        <v>0.21935010373144248</v>
      </c>
      <c r="M10" s="4">
        <f>[18]Model!$K$15</f>
        <v>0.2168974317141136</v>
      </c>
      <c r="N10" s="4">
        <f t="shared" si="0"/>
        <v>0.20079634920030104</v>
      </c>
      <c r="O10" s="26">
        <f>[18]Model!$A$6</f>
        <v>13.531537190371992</v>
      </c>
      <c r="P10" s="26">
        <f>[18]Model!$A$7</f>
        <v>63.718830458526533</v>
      </c>
      <c r="Q10" s="23">
        <f>[18]Model!$C$7</f>
        <v>1.7060396645043344E-2</v>
      </c>
      <c r="R10" s="4">
        <f>[18]Model!$C$3</f>
        <v>0.53010000000000002</v>
      </c>
      <c r="S10" s="4">
        <f>[18]Model!$C$5</f>
        <v>0.1721</v>
      </c>
      <c r="T10" s="4">
        <f>[18]Model!$C$6</f>
        <v>0.22212646760972515</v>
      </c>
      <c r="U10" s="4">
        <f>[18]Model!$E$7</f>
        <v>0.73374670098191896</v>
      </c>
      <c r="V10" s="27">
        <f>[18]Model!$G$7</f>
        <v>7.3051890941073006E-2</v>
      </c>
      <c r="W10" s="4">
        <f>[18]Model!$G$3</f>
        <v>-1.0411312992084198E-2</v>
      </c>
      <c r="X10" s="5">
        <f>[18]Model!$A$3</f>
        <v>12367824992</v>
      </c>
      <c r="Y10" s="10" t="str" cm="1">
        <f t="array" ref="Y10">_FV(A10,"Industry")</f>
        <v>Software &amp; IT Services</v>
      </c>
      <c r="Z10" s="16" cm="1">
        <f t="array" ref="Z10">_FV(A10,"Year incorporated",TRUE)</f>
        <v>1998</v>
      </c>
      <c r="AA10" s="8" t="str" cm="1">
        <f t="array" ref="AA10">_FV(A10,"Description")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0" s="4"/>
      <c r="AC10" s="24"/>
      <c r="AD10" s="25"/>
    </row>
    <row r="11" spans="1:34" ht="50" customHeight="1">
      <c r="A11" s="2" t="e" vm="16">
        <v>#VALUE!</v>
      </c>
      <c r="B11" s="13" cm="1">
        <f t="array" ref="B11">_FV(A11,"Price")</f>
        <v>606.76</v>
      </c>
      <c r="C11" s="13">
        <f>'[16]Sheet 1'!$S$116</f>
        <v>441.74766783227545</v>
      </c>
      <c r="D11" s="4">
        <f>'[16]Sheet 1'!$S$118</f>
        <v>-0.26305378804485013</v>
      </c>
      <c r="E11" s="4">
        <f>'[16]Sheet 1'!$Q$4</f>
        <v>0.22879918588873815</v>
      </c>
      <c r="F11" s="4">
        <f>'[16]Sheet 1'!$R$4</f>
        <v>0.22981366459627339</v>
      </c>
      <c r="G11" s="4">
        <f>'[16]Sheet 1'!$Y$107</f>
        <v>0.20718207336870673</v>
      </c>
      <c r="H11" s="4">
        <f>'[16]Sheet 1'!$Q$29</f>
        <v>0.41304347826086962</v>
      </c>
      <c r="I11" s="4">
        <f>'[16]Sheet 1'!$R$29</f>
        <v>5.3384615384615381</v>
      </c>
      <c r="J11" s="4">
        <f>'[16]Sheet 1'!$X$22</f>
        <v>0.21318287198734909</v>
      </c>
      <c r="K11" s="4">
        <f>'[16]Sheet 1'!$Q$106</f>
        <v>0.21261160714285721</v>
      </c>
      <c r="L11" s="4">
        <f>'[16]Sheet 1'!$R$106</f>
        <v>0.20616658996778647</v>
      </c>
      <c r="M11" s="4">
        <f>'[16]Sheet 1'!$W$106</f>
        <v>0.26541205368771414</v>
      </c>
      <c r="N11" s="4">
        <f t="shared" si="0"/>
        <v>0.19990981343406766</v>
      </c>
      <c r="O11" s="26">
        <f>'[16]Sheet 1'!$X$19</f>
        <v>13.791599326487093</v>
      </c>
      <c r="P11" s="26">
        <f>'[16]Sheet 1'!$Y$19</f>
        <v>59.65201456262136</v>
      </c>
      <c r="Q11" s="23">
        <f>'[16]Sheet 1'!$Z$22</f>
        <v>2.1329205835147694E-2</v>
      </c>
      <c r="R11" s="4">
        <f>'[16]Sheet 1'!$W$7</f>
        <v>0.78090000000000004</v>
      </c>
      <c r="S11" s="4">
        <f>'[16]Sheet 1'!$Y$7</f>
        <v>0.23120089786756454</v>
      </c>
      <c r="T11" s="4">
        <f>'[16]Sheet 1'!$Z$7</f>
        <v>0.29416386083052748</v>
      </c>
      <c r="U11" s="4">
        <f>'[16]Sheet 1'!$Y$13</f>
        <v>4.8871145374449337E-2</v>
      </c>
      <c r="V11" s="27">
        <f>'[16]Sheet 1'!$Z$13</f>
        <v>1.6428855325914149</v>
      </c>
      <c r="W11" s="4">
        <f>'[16]Sheet 1'!$W$16</f>
        <v>2.9601988199387735E-2</v>
      </c>
      <c r="X11" s="5">
        <f>'[16]Sheet 1'!$Y$102</f>
        <v>122883149999</v>
      </c>
      <c r="Y11" s="10" t="str" cm="1">
        <f t="array" ref="Y11">_FV(A11,"Industry")</f>
        <v>Software &amp; IT Services</v>
      </c>
      <c r="Z11" s="16" cm="1">
        <f t="array" ref="Z11">_FV(A11,"Year incorporated",TRUE)</f>
        <v>2012</v>
      </c>
      <c r="AA11" s="8" t="str" cm="1">
        <f t="array" ref="AA11">_FV(A11,"Description")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11" s="24"/>
      <c r="AC11" s="25"/>
    </row>
    <row r="12" spans="1:34" ht="50" customHeight="1">
      <c r="A12" s="32" t="e" vm="60">
        <v>#VALUE!</v>
      </c>
      <c r="B12" s="13" cm="1">
        <f t="array" ref="B12">_FV(A12,"Price")</f>
        <v>96.15</v>
      </c>
      <c r="C12" s="13">
        <f>[61]Model!$K$6</f>
        <v>46.165125718014231</v>
      </c>
      <c r="D12" s="4">
        <f>[61]Model!$K$7</f>
        <v>-0.52897535233124959</v>
      </c>
      <c r="E12" s="4">
        <f>[61]Model!$E$11</f>
        <v>0.47605921128125361</v>
      </c>
      <c r="F12" s="4">
        <f>[61]Model!$F$11</f>
        <v>0.36133396908320714</v>
      </c>
      <c r="G12" s="4">
        <f>[61]Model!$K$11</f>
        <v>0.20110697813751449</v>
      </c>
      <c r="H12" s="4">
        <f>[61]Model!$E$13</f>
        <v>1.8263665594855305</v>
      </c>
      <c r="I12" s="4">
        <f>[61]Model!$F$13</f>
        <v>1.2103039167885585</v>
      </c>
      <c r="J12" s="4">
        <f>[61]Model!$K$13</f>
        <v>0.42434405677206433</v>
      </c>
      <c r="K12" s="4">
        <f>[61]Model!$E$15</f>
        <v>5.0828312361130124</v>
      </c>
      <c r="L12" s="4">
        <f>[61]Model!$F$15</f>
        <v>-6.9520319212905912E-2</v>
      </c>
      <c r="M12" s="4">
        <f>[61]Model!$K$15</f>
        <v>0.21500131365175473</v>
      </c>
      <c r="N12" s="4">
        <f t="shared" si="0"/>
        <v>0.16095980749303862</v>
      </c>
      <c r="O12" s="26">
        <f>[61]Model!$A$6</f>
        <v>6.7733019454314718</v>
      </c>
      <c r="P12" s="26">
        <f>[61]Model!$A$7</f>
        <v>39.245308330882352</v>
      </c>
      <c r="Q12" s="23">
        <f>[61]Model!$C$7</f>
        <v>1.7799055262231925E-2</v>
      </c>
      <c r="R12" s="4">
        <f>[61]Model!$C$3</f>
        <v>0.68390000000000006</v>
      </c>
      <c r="S12" s="4">
        <f>[61]Model!$C$5</f>
        <v>0.1487</v>
      </c>
      <c r="T12" s="4">
        <f>[61]Model!$C$6</f>
        <v>0.13954672887469483</v>
      </c>
      <c r="U12" s="4">
        <f>[61]Model!$E$7</f>
        <v>0.14721548707033694</v>
      </c>
      <c r="V12" s="27">
        <f>[61]Model!$G$7</f>
        <v>0.15938028670643753</v>
      </c>
      <c r="W12" s="4">
        <f>[61]Model!$G$3</f>
        <v>2.2420345182889621E-2</v>
      </c>
      <c r="X12" s="5">
        <f>[61]Model!$A$3</f>
        <v>5337361933</v>
      </c>
      <c r="Y12" s="10" t="str" cm="1">
        <f t="array" ref="Y12">_FV(A12,"Industry")</f>
        <v>Specialty Retailers</v>
      </c>
      <c r="Z12" s="16" cm="1">
        <f t="array" ref="Z12">_FV(A12,"Year incorporated",TRUE)</f>
        <v>2013</v>
      </c>
      <c r="AA12" s="8" t="str" cm="1">
        <f t="array" ref="AA12">_FV(A12,"Description")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2" s="4"/>
      <c r="AC12" s="24"/>
      <c r="AD12" s="6"/>
    </row>
    <row r="13" spans="1:34" ht="50" customHeight="1">
      <c r="A13" s="32" t="e" vm="62">
        <v>#VALUE!</v>
      </c>
      <c r="B13" s="13" cm="1">
        <f t="array" ref="B13">_FV(A13,"Price")</f>
        <v>385.88</v>
      </c>
      <c r="C13" s="13">
        <f>'[62]Ulta Beauty'!$X$116</f>
        <v>406.17055716112378</v>
      </c>
      <c r="D13" s="4">
        <f>'[63]Sheet 1'!$X$118</f>
        <v>8.2086414378180317E-2</v>
      </c>
      <c r="E13" s="4">
        <f>'[62]Ulta Beauty'!$V$4</f>
        <v>0.18272868530692499</v>
      </c>
      <c r="F13" s="4">
        <f>'[62]Ulta Beauty'!$W$4</f>
        <v>9.1986677115987403E-2</v>
      </c>
      <c r="G13" s="4">
        <f>'[62]Ulta Beauty'!$AD$107</f>
        <v>5.9926523870554818E-2</v>
      </c>
      <c r="H13" s="4">
        <f>'[62]Ulta Beauty'!$V$29</f>
        <v>0.26025702017676355</v>
      </c>
      <c r="I13" s="4">
        <f>'[62]Ulta Beauty'!$W$29</f>
        <v>9.3302683176541557E-3</v>
      </c>
      <c r="J13" s="4">
        <f>'[62]Ulta Beauty'!$AC$22</f>
        <v>4.3385629677771619E-2</v>
      </c>
      <c r="K13" s="4">
        <f>'[62]Ulta Beauty'!$V$106</f>
        <v>0.31893700441223882</v>
      </c>
      <c r="L13" s="4">
        <f>'[62]Ulta Beauty'!$W$106</f>
        <v>-0.16102564102564099</v>
      </c>
      <c r="M13" s="4">
        <f>'[62]Ulta Beauty'!$AB$106</f>
        <v>3.3669370944506928E-2</v>
      </c>
      <c r="N13" s="4">
        <f t="shared" si="0"/>
        <v>0.14308674448609923</v>
      </c>
      <c r="O13" s="26">
        <f>'[62]Ulta Beauty'!$AC$19</f>
        <v>1.7207724051314255</v>
      </c>
      <c r="P13" s="26">
        <f>'[62]Ulta Beauty'!$AD$19</f>
        <v>15.296212121212122</v>
      </c>
      <c r="Q13" s="23">
        <f>'[62]Ulta Beauty'!$AE$22</f>
        <v>5.117444197388623E-2</v>
      </c>
      <c r="R13" s="4">
        <f>'[62]Ulta Beauty'!$AB$7</f>
        <v>0.39279999999999998</v>
      </c>
      <c r="S13" s="4">
        <f>'[62]Ulta Beauty'!$AD$7</f>
        <v>0.11249663586615233</v>
      </c>
      <c r="T13" s="4">
        <f>'[62]Ulta Beauty'!$AE$7</f>
        <v>8.805956759666278E-2</v>
      </c>
      <c r="U13" s="4">
        <f>'[62]Ulta Beauty'!$AD$13</f>
        <v>0.42418211606717809</v>
      </c>
      <c r="V13" s="27" t="s">
        <v>587</v>
      </c>
      <c r="W13" s="4">
        <f>'[62]Ulta Beauty'!$AB$16</f>
        <v>-3.4529845148112706E-2</v>
      </c>
      <c r="X13" s="5">
        <f>'[62]Ulta Beauty'!$AD$102</f>
        <v>19181450000</v>
      </c>
      <c r="Y13" s="10" t="str" cm="1">
        <f t="array" ref="Y13">_FV(A13,"Industry")</f>
        <v>Specialty Retailers</v>
      </c>
      <c r="Z13" s="16" cm="1">
        <f t="array" ref="Z13">_FV(A13,"Year incorporated",TRUE)</f>
        <v>2016</v>
      </c>
      <c r="AA13" s="8" t="str" cm="1">
        <f t="array" ref="AA13">_FV(A13,"Description")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3" s="4"/>
      <c r="AC13" s="24"/>
      <c r="AD13" s="6"/>
    </row>
    <row r="14" spans="1:34" ht="50" customHeight="1">
      <c r="A14" s="2" t="e" vm="26">
        <v>#VALUE!</v>
      </c>
      <c r="B14" s="13" cm="1">
        <f t="array" ref="B14">_FV(A14,"Price")</f>
        <v>343.11</v>
      </c>
      <c r="C14" s="13">
        <f>'[26]Sheet 1'!$K$116</f>
        <v>143.63805124095586</v>
      </c>
      <c r="D14" s="4">
        <f>'[26]Sheet 1'!$K$118</f>
        <v>-0.56341017859891829</v>
      </c>
      <c r="E14" s="4">
        <f>'[26]Sheet 1'!$I$4</f>
        <v>0.46947407934702245</v>
      </c>
      <c r="F14" s="4">
        <f>'[26]Sheet 1'!$J$4</f>
        <v>0.25077881619937692</v>
      </c>
      <c r="G14" s="4">
        <f>'[26]Sheet 1'!$Q$107</f>
        <v>0.26089735438969941</v>
      </c>
      <c r="H14" s="4">
        <f>'[26]Sheet 1'!$I$29</f>
        <v>0.12556620805172281</v>
      </c>
      <c r="I14" s="4">
        <f>'[26]Sheet 1'!$J$29</f>
        <v>-1.5602232786524532</v>
      </c>
      <c r="J14" s="4">
        <f>'[26]Sheet 1'!$P$22</f>
        <v>0.44299156870844419</v>
      </c>
      <c r="K14" s="4">
        <f>'[26]Sheet 1'!$I$106</f>
        <v>0.25626284256280352</v>
      </c>
      <c r="L14" s="4">
        <f>'[26]Sheet 1'!$J$106</f>
        <v>-0.10998822887657544</v>
      </c>
      <c r="M14" s="4">
        <f>'[26]Sheet 1'!$O$106</f>
        <v>0.27380005307466998</v>
      </c>
      <c r="N14" s="4">
        <f t="shared" si="0"/>
        <v>0.13763071811857919</v>
      </c>
      <c r="O14" s="26">
        <f>'[26]Sheet 1'!$P$19</f>
        <v>14.615429626400996</v>
      </c>
      <c r="P14" s="26">
        <f>'[26]Sheet 1'!$Q$19</f>
        <v>121.30428930232559</v>
      </c>
      <c r="Q14" s="23">
        <f>'[26]Sheet 1'!$R$22</f>
        <v>9.2449082787897166E-3</v>
      </c>
      <c r="R14" s="4">
        <f>'[26]Sheet 1'!$O$7</f>
        <v>0.75139999999999996</v>
      </c>
      <c r="S14" s="4">
        <f>'[26]Sheet 1'!$Q$7</f>
        <v>0.12048567870485678</v>
      </c>
      <c r="T14" s="4">
        <f>'[26]Sheet 1'!$Q$7</f>
        <v>0.12048567870485678</v>
      </c>
      <c r="U14" s="4">
        <f>'[26]Sheet 1'!$Q$13</f>
        <v>-0.17721860019518559</v>
      </c>
      <c r="V14" s="27">
        <f>'[26]Sheet 1'!$R$13</f>
        <v>2.5008316340053116</v>
      </c>
      <c r="W14" s="4">
        <f>'[26]Sheet 1'!$O$16</f>
        <v>6.5663481616443906E-2</v>
      </c>
      <c r="X14" s="5">
        <f>'[26]Sheet 1'!$Q$102</f>
        <v>23472379980</v>
      </c>
      <c r="Y14" s="10" t="str" cm="1">
        <f t="array" ref="Y14">_FV(A14,"Industry")</f>
        <v>Software &amp; IT Services</v>
      </c>
      <c r="Z14" s="16" cm="1">
        <f t="array" ref="Z14">_FV(A14,"Year incorporated",TRUE)</f>
        <v>2007</v>
      </c>
      <c r="AA14" s="8" t="str" cm="1">
        <f t="array" ref="AA14">_FV(A14,"Description")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4" s="4"/>
      <c r="AC14" s="24"/>
      <c r="AD14" s="6"/>
    </row>
    <row r="15" spans="1:34" ht="50" customHeight="1">
      <c r="A15" s="32" t="e" vm="64">
        <v>#VALUE!</v>
      </c>
      <c r="B15" s="13" cm="1">
        <f t="array" ref="B15">_FV(A15,"Price")</f>
        <v>174.55</v>
      </c>
      <c r="C15" s="13">
        <f>[65]Model!$K$6</f>
        <v>53.389185091519593</v>
      </c>
      <c r="D15" s="4">
        <f>[65]Model!$K$7</f>
        <v>-0.67045747119610155</v>
      </c>
      <c r="E15" s="4">
        <f>[65]Model!$E$11</f>
        <v>1.0797427615777346</v>
      </c>
      <c r="F15" s="4">
        <f>[65]Model!$F$11</f>
        <v>0.92165286626152843</v>
      </c>
      <c r="G15" s="4">
        <f>[65]Model!$K$11</f>
        <v>0.41995500308974415</v>
      </c>
      <c r="H15" s="4">
        <f>[65]Model!$E$13</f>
        <v>-48.566424781822342</v>
      </c>
      <c r="I15" s="4">
        <f>[65]Model!$F$13</f>
        <v>-1.7678260590980446</v>
      </c>
      <c r="J15" s="4">
        <f>AVERAGE([65]Model!$G$13:$J$13)</f>
        <v>0.40058693336647805</v>
      </c>
      <c r="K15" s="4">
        <f>[65]Model!$E$15</f>
        <v>-2.0018178464989025</v>
      </c>
      <c r="L15" s="4">
        <f>[65]Model!$F$15</f>
        <v>-0.35947476931083489</v>
      </c>
      <c r="M15" s="4">
        <f>[65]Model!$K$15</f>
        <v>0.53244690311126897</v>
      </c>
      <c r="N15" s="4">
        <f t="shared" si="0"/>
        <v>0.11914041176716575</v>
      </c>
      <c r="O15" s="26">
        <f>[65]Model!$A$6</f>
        <v>9.5030493630573254</v>
      </c>
      <c r="P15" s="26">
        <f>[65]Model!$A$7</f>
        <v>83.002990264255914</v>
      </c>
      <c r="Q15" s="23">
        <f>[65]Model!$C$7</f>
        <v>5.3620066639689067E-3</v>
      </c>
      <c r="R15" s="4">
        <f>[65]Model!$C$3</f>
        <v>0.45219999999999999</v>
      </c>
      <c r="S15" s="4">
        <f>[65]Model!$C$5</f>
        <v>-0.1159</v>
      </c>
      <c r="T15" s="4">
        <f>[65]Model!$C$6</f>
        <v>0.10344226323214138</v>
      </c>
      <c r="U15" s="4">
        <f>[65]Model!$E$7</f>
        <v>-5.537193236300833E-2</v>
      </c>
      <c r="V15" s="27">
        <f>[65]Model!$G$7</f>
        <v>1.0130291455182879E-3</v>
      </c>
      <c r="W15" s="4">
        <f>[65]Model!$G$3</f>
        <v>7.8476228941822546E-2</v>
      </c>
      <c r="X15" s="5">
        <f>[65]Model!$A$3</f>
        <v>11935830000</v>
      </c>
      <c r="Y15" s="10" t="str" cm="1">
        <f t="array" ref="Y15">_FV(A15,"Industry")</f>
        <v>Beverages</v>
      </c>
      <c r="Z15" s="16"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row>
    <row r="16" spans="1:34" ht="18">
      <c r="F16" s="4"/>
      <c r="S16" s="4"/>
    </row>
    <row r="17" spans="6:19" ht="18">
      <c r="F17" s="4"/>
      <c r="S17" s="4"/>
    </row>
    <row r="18" spans="6:19" ht="18">
      <c r="F18" s="4"/>
      <c r="S18" s="4"/>
    </row>
    <row r="19" spans="6:19" ht="18">
      <c r="F19" s="4"/>
      <c r="S19" s="4"/>
    </row>
    <row r="20" spans="6:19" ht="18">
      <c r="F20" s="4"/>
      <c r="S20" s="4"/>
    </row>
    <row r="21" spans="6:19" ht="18">
      <c r="S21" s="4"/>
    </row>
    <row r="22" spans="6:19" ht="18">
      <c r="S22" s="4"/>
    </row>
    <row r="23" spans="6:19" ht="18">
      <c r="S23" s="4"/>
    </row>
    <row r="24" spans="6:19" ht="18">
      <c r="S24" s="4"/>
    </row>
    <row r="25" spans="6:19" ht="18">
      <c r="S25" s="4"/>
    </row>
  </sheetData>
  <autoFilter ref="A1:X1" xr:uid="{FAB1ACF9-D4B9-FB4D-8299-9FC1FBDA430F}">
    <sortState xmlns:xlrd2="http://schemas.microsoft.com/office/spreadsheetml/2017/richdata2" ref="A2:X15">
      <sortCondition descending="1" ref="N1:N15"/>
    </sortState>
  </autoFilter>
  <conditionalFormatting sqref="F16:F20">
    <cfRule type="colorScale" priority="4316">
      <colorScale>
        <cfvo type="min"/>
        <cfvo type="max"/>
        <color rgb="FFFCFCFF"/>
        <color rgb="FF63BE7B"/>
      </colorScale>
    </cfRule>
  </conditionalFormatting>
  <conditionalFormatting sqref="F16:F17">
    <cfRule type="colorScale" priority="4274">
      <colorScale>
        <cfvo type="min"/>
        <cfvo type="max"/>
        <color rgb="FFFCFCFF"/>
        <color rgb="FF63BE7B"/>
      </colorScale>
    </cfRule>
  </conditionalFormatting>
  <conditionalFormatting sqref="F16:F17">
    <cfRule type="colorScale" priority="4297">
      <colorScale>
        <cfvo type="min"/>
        <cfvo type="max"/>
        <color rgb="FFFCFCFF"/>
        <color rgb="FF63BE7B"/>
      </colorScale>
    </cfRule>
  </conditionalFormatting>
  <conditionalFormatting sqref="F16:F17">
    <cfRule type="colorScale" priority="4275">
      <colorScale>
        <cfvo type="min"/>
        <cfvo type="max"/>
        <color rgb="FFFCFCFF"/>
        <color rgb="FF63BE7B"/>
      </colorScale>
    </cfRule>
  </conditionalFormatting>
  <conditionalFormatting sqref="F16:F17">
    <cfRule type="colorScale" priority="4268">
      <colorScale>
        <cfvo type="min"/>
        <cfvo type="max"/>
        <color rgb="FFFCFCFF"/>
        <color rgb="FF63BE7B"/>
      </colorScale>
    </cfRule>
    <cfRule type="colorScale" priority="4269">
      <colorScale>
        <cfvo type="min"/>
        <cfvo type="max"/>
        <color rgb="FFFCFCFF"/>
        <color rgb="FF63BE7B"/>
      </colorScale>
    </cfRule>
    <cfRule type="colorScale" priority="4270">
      <colorScale>
        <cfvo type="min"/>
        <cfvo type="percentile" val="50"/>
        <cfvo type="max"/>
        <color rgb="FFF8696B"/>
        <color rgb="FFFFEB84"/>
        <color rgb="FF63BE7B"/>
      </colorScale>
    </cfRule>
    <cfRule type="colorScale" priority="4271">
      <colorScale>
        <cfvo type="min"/>
        <cfvo type="max"/>
        <color rgb="FFFFEF9C"/>
        <color rgb="FF63BE7B"/>
      </colorScale>
    </cfRule>
  </conditionalFormatting>
  <conditionalFormatting sqref="F18:F19">
    <cfRule type="colorScale" priority="4262">
      <colorScale>
        <cfvo type="min"/>
        <cfvo type="max"/>
        <color rgb="FFFCFCFF"/>
        <color rgb="FF63BE7B"/>
      </colorScale>
    </cfRule>
    <cfRule type="colorScale" priority="4263">
      <colorScale>
        <cfvo type="min"/>
        <cfvo type="max"/>
        <color rgb="FFFCFCFF"/>
        <color rgb="FF63BE7B"/>
      </colorScale>
    </cfRule>
    <cfRule type="colorScale" priority="4264">
      <colorScale>
        <cfvo type="min"/>
        <cfvo type="percentile" val="50"/>
        <cfvo type="max"/>
        <color rgb="FFF8696B"/>
        <color rgb="FFFFEB84"/>
        <color rgb="FF63BE7B"/>
      </colorScale>
    </cfRule>
    <cfRule type="colorScale" priority="4265">
      <colorScale>
        <cfvo type="min"/>
        <cfvo type="max"/>
        <color rgb="FFFFEF9C"/>
        <color rgb="FF63BE7B"/>
      </colorScale>
    </cfRule>
  </conditionalFormatting>
  <conditionalFormatting sqref="F18:F20">
    <cfRule type="colorScale" priority="4261">
      <colorScale>
        <cfvo type="min"/>
        <cfvo type="max"/>
        <color rgb="FFFCFCFF"/>
        <color rgb="FF63BE7B"/>
      </colorScale>
    </cfRule>
    <cfRule type="colorScale" priority="4266">
      <colorScale>
        <cfvo type="min"/>
        <cfvo type="max"/>
        <color rgb="FFFCFCFF"/>
        <color rgb="FF63BE7B"/>
      </colorScale>
    </cfRule>
    <cfRule type="colorScale" priority="4267">
      <colorScale>
        <cfvo type="min"/>
        <cfvo type="max"/>
        <color rgb="FFFCFCFF"/>
        <color rgb="FF63BE7B"/>
      </colorScale>
    </cfRule>
  </conditionalFormatting>
  <conditionalFormatting sqref="F20">
    <cfRule type="colorScale" priority="4257">
      <colorScale>
        <cfvo type="min"/>
        <cfvo type="max"/>
        <color rgb="FFFCFCFF"/>
        <color rgb="FF63BE7B"/>
      </colorScale>
    </cfRule>
    <cfRule type="colorScale" priority="4258">
      <colorScale>
        <cfvo type="min"/>
        <cfvo type="max"/>
        <color rgb="FFFCFCFF"/>
        <color rgb="FF63BE7B"/>
      </colorScale>
    </cfRule>
    <cfRule type="colorScale" priority="4259">
      <colorScale>
        <cfvo type="min"/>
        <cfvo type="percentile" val="50"/>
        <cfvo type="max"/>
        <color rgb="FFF8696B"/>
        <color rgb="FFFFEB84"/>
        <color rgb="FF63BE7B"/>
      </colorScale>
    </cfRule>
    <cfRule type="colorScale" priority="4260">
      <colorScale>
        <cfvo type="min"/>
        <cfvo type="max"/>
        <color rgb="FFFFEF9C"/>
        <color rgb="FF63BE7B"/>
      </colorScale>
    </cfRule>
  </conditionalFormatting>
  <conditionalFormatting sqref="G16:N1048576">
    <cfRule type="colorScale" priority="4312">
      <colorScale>
        <cfvo type="min"/>
        <cfvo type="percentile" val="50"/>
        <cfvo type="max"/>
        <color rgb="FFF8696B"/>
        <color rgb="FFFCFCFF"/>
        <color rgb="FF63BE7B"/>
      </colorScale>
    </cfRule>
  </conditionalFormatting>
  <conditionalFormatting sqref="H1">
    <cfRule type="colorScale" priority="4311">
      <colorScale>
        <cfvo type="min"/>
        <cfvo type="percentile" val="50"/>
        <cfvo type="max"/>
        <color rgb="FFF8696B"/>
        <color rgb="FFFCFCFF"/>
        <color rgb="FF63BE7B"/>
      </colorScale>
    </cfRule>
  </conditionalFormatting>
  <conditionalFormatting sqref="H16:H1048576 H1">
    <cfRule type="colorScale" priority="4313">
      <colorScale>
        <cfvo type="min"/>
        <cfvo type="percentile" val="50"/>
        <cfvo type="max"/>
        <color rgb="FFF8696B"/>
        <color rgb="FFFCFCFF"/>
        <color rgb="FF5A8AC6"/>
      </colorScale>
    </cfRule>
  </conditionalFormatting>
  <conditionalFormatting sqref="I1:N1 G1">
    <cfRule type="colorScale" priority="4314">
      <colorScale>
        <cfvo type="min"/>
        <cfvo type="percentile" val="50"/>
        <cfvo type="max"/>
        <color rgb="FFF8696B"/>
        <color rgb="FFFCFCFF"/>
        <color rgb="FF63BE7B"/>
      </colorScale>
    </cfRule>
  </conditionalFormatting>
  <conditionalFormatting sqref="D4">
    <cfRule type="colorScale" priority="4196">
      <colorScale>
        <cfvo type="min"/>
        <cfvo type="percentile" val="50"/>
        <cfvo type="max"/>
        <color rgb="FFF8696B"/>
        <color rgb="FFFCFCFF"/>
        <color rgb="FF63BE7B"/>
      </colorScale>
    </cfRule>
  </conditionalFormatting>
  <conditionalFormatting sqref="E4">
    <cfRule type="colorScale" priority="4201">
      <colorScale>
        <cfvo type="min"/>
        <cfvo type="max"/>
        <color rgb="FFFCFCFF"/>
        <color rgb="FF63BE7B"/>
      </colorScale>
    </cfRule>
    <cfRule type="colorScale" priority="4206">
      <colorScale>
        <cfvo type="min"/>
        <cfvo type="max"/>
        <color rgb="FFFCFCFF"/>
        <color rgb="FF63BE7B"/>
      </colorScale>
    </cfRule>
    <cfRule type="colorScale" priority="4220">
      <colorScale>
        <cfvo type="min"/>
        <cfvo type="max"/>
        <color rgb="FFFCFCFF"/>
        <color rgb="FF63BE7B"/>
      </colorScale>
    </cfRule>
    <cfRule type="colorScale" priority="4224">
      <colorScale>
        <cfvo type="min"/>
        <cfvo type="percentile" val="50"/>
        <cfvo type="max"/>
        <color rgb="FFF8696B"/>
        <color rgb="FFFCFCFF"/>
        <color rgb="FF63BE7B"/>
      </colorScale>
    </cfRule>
    <cfRule type="colorScale" priority="4225">
      <colorScale>
        <cfvo type="min"/>
        <cfvo type="max"/>
        <color rgb="FFFCFCFF"/>
        <color rgb="FF63BE7B"/>
      </colorScale>
    </cfRule>
  </conditionalFormatting>
  <conditionalFormatting sqref="E4:N4">
    <cfRule type="colorScale" priority="4197">
      <colorScale>
        <cfvo type="min"/>
        <cfvo type="max"/>
        <color rgb="FFFCFCFF"/>
        <color rgb="FF63BE7B"/>
      </colorScale>
    </cfRule>
    <cfRule type="colorScale" priority="4198">
      <colorScale>
        <cfvo type="min"/>
        <cfvo type="max"/>
        <color rgb="FFFCFCFF"/>
        <color rgb="FF63BE7B"/>
      </colorScale>
    </cfRule>
    <cfRule type="colorScale" priority="4199">
      <colorScale>
        <cfvo type="min"/>
        <cfvo type="percentile" val="50"/>
        <cfvo type="max"/>
        <color rgb="FFF8696B"/>
        <color rgb="FFFFEB84"/>
        <color rgb="FF63BE7B"/>
      </colorScale>
    </cfRule>
    <cfRule type="colorScale" priority="4200">
      <colorScale>
        <cfvo type="min"/>
        <cfvo type="max"/>
        <color rgb="FFFFEF9C"/>
        <color rgb="FF63BE7B"/>
      </colorScale>
    </cfRule>
  </conditionalFormatting>
  <conditionalFormatting sqref="E2:N2">
    <cfRule type="colorScale" priority="4253">
      <colorScale>
        <cfvo type="min"/>
        <cfvo type="max"/>
        <color rgb="FFFCFCFF"/>
        <color rgb="FF63BE7B"/>
      </colorScale>
    </cfRule>
    <cfRule type="colorScale" priority="4254">
      <colorScale>
        <cfvo type="min"/>
        <cfvo type="max"/>
        <color rgb="FFFCFCFF"/>
        <color rgb="FF63BE7B"/>
      </colorScale>
    </cfRule>
    <cfRule type="colorScale" priority="4255">
      <colorScale>
        <cfvo type="min"/>
        <cfvo type="percentile" val="50"/>
        <cfvo type="max"/>
        <color rgb="FFF8696B"/>
        <color rgb="FFFFEB84"/>
        <color rgb="FF63BE7B"/>
      </colorScale>
    </cfRule>
    <cfRule type="colorScale" priority="4256">
      <colorScale>
        <cfvo type="min"/>
        <cfvo type="max"/>
        <color rgb="FFFFEF9C"/>
        <color rgb="FF63BE7B"/>
      </colorScale>
    </cfRule>
  </conditionalFormatting>
  <conditionalFormatting sqref="F4">
    <cfRule type="colorScale" priority="4202">
      <colorScale>
        <cfvo type="min"/>
        <cfvo type="max"/>
        <color rgb="FFFCFCFF"/>
        <color rgb="FF63BE7B"/>
      </colorScale>
    </cfRule>
    <cfRule type="colorScale" priority="4207">
      <colorScale>
        <cfvo type="min"/>
        <cfvo type="max"/>
        <color rgb="FFFCFCFF"/>
        <color rgb="FF63BE7B"/>
      </colorScale>
    </cfRule>
    <cfRule type="colorScale" priority="4219">
      <colorScale>
        <cfvo type="min"/>
        <cfvo type="max"/>
        <color rgb="FFFCFCFF"/>
        <color rgb="FF63BE7B"/>
      </colorScale>
    </cfRule>
    <cfRule type="colorScale" priority="4226">
      <colorScale>
        <cfvo type="min"/>
        <cfvo type="percentile" val="50"/>
        <cfvo type="max"/>
        <color rgb="FFF8696B"/>
        <color rgb="FFFCFCFF"/>
        <color rgb="FF63BE7B"/>
      </colorScale>
    </cfRule>
    <cfRule type="colorScale" priority="4227">
      <colorScale>
        <cfvo type="min"/>
        <cfvo type="max"/>
        <color rgb="FFFCFCFF"/>
        <color rgb="FF63BE7B"/>
      </colorScale>
    </cfRule>
  </conditionalFormatting>
  <conditionalFormatting sqref="G4">
    <cfRule type="colorScale" priority="4195">
      <colorScale>
        <cfvo type="min"/>
        <cfvo type="percentile" val="50"/>
        <cfvo type="max"/>
        <color rgb="FFF8696B"/>
        <color rgb="FFFCFCFF"/>
        <color rgb="FF63BE7B"/>
      </colorScale>
    </cfRule>
    <cfRule type="colorScale" priority="4203">
      <colorScale>
        <cfvo type="min"/>
        <cfvo type="max"/>
        <color rgb="FFFCFCFF"/>
        <color rgb="FF63BE7B"/>
      </colorScale>
    </cfRule>
    <cfRule type="colorScale" priority="4208">
      <colorScale>
        <cfvo type="min"/>
        <cfvo type="max"/>
        <color rgb="FFFCFCFF"/>
        <color rgb="FF63BE7B"/>
      </colorScale>
    </cfRule>
    <cfRule type="colorScale" priority="4221">
      <colorScale>
        <cfvo type="min"/>
        <cfvo type="max"/>
        <color rgb="FFFCFCFF"/>
        <color rgb="FF63BE7B"/>
      </colorScale>
    </cfRule>
    <cfRule type="colorScale" priority="4228">
      <colorScale>
        <cfvo type="min"/>
        <cfvo type="max"/>
        <color rgb="FFFCFCFF"/>
        <color rgb="FF63BE7B"/>
      </colorScale>
    </cfRule>
  </conditionalFormatting>
  <conditionalFormatting sqref="H4">
    <cfRule type="colorScale" priority="4204">
      <colorScale>
        <cfvo type="min"/>
        <cfvo type="max"/>
        <color rgb="FFFCFCFF"/>
        <color rgb="FF63BE7B"/>
      </colorScale>
    </cfRule>
    <cfRule type="colorScale" priority="4209">
      <colorScale>
        <cfvo type="min"/>
        <cfvo type="max"/>
        <color rgb="FFFCFCFF"/>
        <color rgb="FF63BE7B"/>
      </colorScale>
    </cfRule>
    <cfRule type="colorScale" priority="4222">
      <colorScale>
        <cfvo type="min"/>
        <cfvo type="max"/>
        <color rgb="FFFCFCFF"/>
        <color rgb="FF63BE7B"/>
      </colorScale>
    </cfRule>
    <cfRule type="colorScale" priority="4229">
      <colorScale>
        <cfvo type="min"/>
        <cfvo type="percentile" val="50"/>
        <cfvo type="max"/>
        <color rgb="FFF8696B"/>
        <color rgb="FFFCFCFF"/>
        <color rgb="FF63BE7B"/>
      </colorScale>
    </cfRule>
    <cfRule type="colorScale" priority="4230">
      <colorScale>
        <cfvo type="min"/>
        <cfvo type="max"/>
        <color rgb="FFFCFCFF"/>
        <color rgb="FF63BE7B"/>
      </colorScale>
    </cfRule>
  </conditionalFormatting>
  <conditionalFormatting sqref="I4">
    <cfRule type="colorScale" priority="4194">
      <colorScale>
        <cfvo type="min"/>
        <cfvo type="percentile" val="50"/>
        <cfvo type="max"/>
        <color rgb="FFF8696B"/>
        <color rgb="FFFCFCFF"/>
        <color rgb="FF63BE7B"/>
      </colorScale>
    </cfRule>
    <cfRule type="colorScale" priority="4205">
      <colorScale>
        <cfvo type="min"/>
        <cfvo type="max"/>
        <color rgb="FFFCFCFF"/>
        <color rgb="FF63BE7B"/>
      </colorScale>
    </cfRule>
    <cfRule type="colorScale" priority="4210">
      <colorScale>
        <cfvo type="min"/>
        <cfvo type="max"/>
        <color rgb="FFFCFCFF"/>
        <color rgb="FF63BE7B"/>
      </colorScale>
    </cfRule>
    <cfRule type="colorScale" priority="4223">
      <colorScale>
        <cfvo type="min"/>
        <cfvo type="max"/>
        <color rgb="FFFCFCFF"/>
        <color rgb="FF63BE7B"/>
      </colorScale>
    </cfRule>
    <cfRule type="colorScale" priority="4231">
      <colorScale>
        <cfvo type="min"/>
        <cfvo type="max"/>
        <color rgb="FFFCFCFF"/>
        <color rgb="FF63BE7B"/>
      </colorScale>
    </cfRule>
  </conditionalFormatting>
  <conditionalFormatting sqref="K4:L4">
    <cfRule type="colorScale" priority="4211">
      <colorScale>
        <cfvo type="min"/>
        <cfvo type="percentile" val="50"/>
        <cfvo type="max"/>
        <color rgb="FFF8696B"/>
        <color rgb="FFFCFCFF"/>
        <color rgb="FF63BE7B"/>
      </colorScale>
    </cfRule>
    <cfRule type="colorScale" priority="4212">
      <colorScale>
        <cfvo type="min"/>
        <cfvo type="percentile" val="50"/>
        <cfvo type="max"/>
        <color rgb="FFF8696B"/>
        <color rgb="FFFCFCFF"/>
        <color rgb="FF5A8AC6"/>
      </colorScale>
    </cfRule>
    <cfRule type="colorScale" priority="4213">
      <colorScale>
        <cfvo type="min"/>
        <cfvo type="percentile" val="50"/>
        <cfvo type="max"/>
        <color rgb="FFF8696B"/>
        <color rgb="FFFCFCFF"/>
        <color rgb="FF63BE7B"/>
      </colorScale>
    </cfRule>
    <cfRule type="colorScale" priority="4214">
      <colorScale>
        <cfvo type="min"/>
        <cfvo type="percentile" val="50"/>
        <cfvo type="max"/>
        <color rgb="FFF8696B"/>
        <color rgb="FFFCFCFF"/>
        <color rgb="FF63BE7B"/>
      </colorScale>
    </cfRule>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fRule type="colorScale" priority="4232">
      <colorScale>
        <cfvo type="min"/>
        <cfvo type="percentile" val="50"/>
        <cfvo type="max"/>
        <color rgb="FFF8696B"/>
        <color rgb="FFFCFCFF"/>
        <color rgb="FF63BE7B"/>
      </colorScale>
    </cfRule>
    <cfRule type="colorScale" priority="4233">
      <colorScale>
        <cfvo type="min"/>
        <cfvo type="max"/>
        <color rgb="FFFCFCFF"/>
        <color rgb="FF63BE7B"/>
      </colorScale>
    </cfRule>
  </conditionalFormatting>
  <conditionalFormatting sqref="L4">
    <cfRule type="colorScale" priority="4193">
      <colorScale>
        <cfvo type="min"/>
        <cfvo type="percentile" val="50"/>
        <cfvo type="max"/>
        <color rgb="FFF8696B"/>
        <color rgb="FFFCFCFF"/>
        <color rgb="FF63BE7B"/>
      </colorScale>
    </cfRule>
  </conditionalFormatting>
  <conditionalFormatting sqref="L4">
    <cfRule type="colorScale" priority="4234">
      <colorScale>
        <cfvo type="min"/>
        <cfvo type="percentile" val="50"/>
        <cfvo type="max"/>
        <color rgb="FFF8696B"/>
        <color rgb="FFFCFCFF"/>
        <color rgb="FF63BE7B"/>
      </colorScale>
    </cfRule>
  </conditionalFormatting>
  <conditionalFormatting sqref="Q2:U2 W2">
    <cfRule type="colorScale" priority="4250">
      <colorScale>
        <cfvo type="min"/>
        <cfvo type="max"/>
        <color rgb="FFFFEF9C"/>
        <color rgb="FF63BE7B"/>
      </colorScale>
    </cfRule>
  </conditionalFormatting>
  <conditionalFormatting sqref="W4">
    <cfRule type="colorScale" priority="4235">
      <colorScale>
        <cfvo type="min"/>
        <cfvo type="max"/>
        <color rgb="FFFFEF9C"/>
        <color rgb="FF63BE7B"/>
      </colorScale>
    </cfRule>
  </conditionalFormatting>
  <conditionalFormatting sqref="Q4:U4">
    <cfRule type="colorScale" priority="4189">
      <colorScale>
        <cfvo type="min"/>
        <cfvo type="max"/>
        <color rgb="FFFFEF9C"/>
        <color rgb="FF63BE7B"/>
      </colorScale>
    </cfRule>
  </conditionalFormatting>
  <conditionalFormatting sqref="U2 W2">
    <cfRule type="colorScale" priority="4251">
      <colorScale>
        <cfvo type="min"/>
        <cfvo type="max"/>
        <color rgb="FFFFEF9C"/>
        <color rgb="FF63BE7B"/>
      </colorScale>
    </cfRule>
    <cfRule type="colorScale" priority="4252">
      <colorScale>
        <cfvo type="min"/>
        <cfvo type="max"/>
        <color rgb="FFFFEF9C"/>
        <color rgb="FF63BE7B"/>
      </colorScale>
    </cfRule>
  </conditionalFormatting>
  <conditionalFormatting sqref="V2">
    <cfRule type="colorScale" priority="4181">
      <colorScale>
        <cfvo type="min"/>
        <cfvo type="max"/>
        <color rgb="FFFFEF9C"/>
        <color rgb="FF63BE7B"/>
      </colorScale>
    </cfRule>
    <cfRule type="colorScale" priority="4182">
      <colorScale>
        <cfvo type="min"/>
        <cfvo type="max"/>
        <color rgb="FFFFEF9C"/>
        <color rgb="FF63BE7B"/>
      </colorScale>
    </cfRule>
  </conditionalFormatting>
  <conditionalFormatting sqref="V3">
    <cfRule type="colorScale" priority="4183">
      <colorScale>
        <cfvo type="min"/>
        <cfvo type="max"/>
        <color rgb="FFFFEF9C"/>
        <color rgb="FF63BE7B"/>
      </colorScale>
    </cfRule>
  </conditionalFormatting>
  <conditionalFormatting sqref="V4">
    <cfRule type="colorScale" priority="4187">
      <colorScale>
        <cfvo type="min"/>
        <cfvo type="max"/>
        <color rgb="FFFFEF9C"/>
        <color rgb="FF63BE7B"/>
      </colorScale>
    </cfRule>
    <cfRule type="colorScale" priority="4188">
      <colorScale>
        <cfvo type="min"/>
        <cfvo type="percentile" val="50"/>
        <cfvo type="max"/>
        <color rgb="FFF8696B"/>
        <color rgb="FFFFEB84"/>
        <color rgb="FF63BE7B"/>
      </colorScale>
    </cfRule>
  </conditionalFormatting>
  <conditionalFormatting sqref="U4">
    <cfRule type="colorScale" priority="4236">
      <colorScale>
        <cfvo type="min"/>
        <cfvo type="max"/>
        <color rgb="FFFFEF9C"/>
        <color rgb="FF63BE7B"/>
      </colorScale>
    </cfRule>
    <cfRule type="colorScale" priority="4237">
      <colorScale>
        <cfvo type="min"/>
        <cfvo type="max"/>
        <color rgb="FFFFEF9C"/>
        <color rgb="FF63BE7B"/>
      </colorScale>
    </cfRule>
    <cfRule type="colorScale" priority="4238">
      <colorScale>
        <cfvo type="min"/>
        <cfvo type="max"/>
        <color rgb="FFFFEF9C"/>
        <color rgb="FF63BE7B"/>
      </colorScale>
    </cfRule>
  </conditionalFormatting>
  <conditionalFormatting sqref="W4">
    <cfRule type="colorScale" priority="4190">
      <colorScale>
        <cfvo type="min"/>
        <cfvo type="max"/>
        <color rgb="FFFFEF9C"/>
        <color rgb="FF63BE7B"/>
      </colorScale>
    </cfRule>
    <cfRule type="colorScale" priority="4191">
      <colorScale>
        <cfvo type="min"/>
        <cfvo type="max"/>
        <color rgb="FFFFEF9C"/>
        <color rgb="FF63BE7B"/>
      </colorScale>
    </cfRule>
    <cfRule type="colorScale" priority="4192">
      <colorScale>
        <cfvo type="min"/>
        <cfvo type="max"/>
        <color rgb="FFFFEF9C"/>
        <color rgb="FF63BE7B"/>
      </colorScale>
    </cfRule>
  </conditionalFormatting>
  <conditionalFormatting sqref="S16">
    <cfRule type="colorScale" priority="3864">
      <colorScale>
        <cfvo type="min"/>
        <cfvo type="max"/>
        <color rgb="FFFFEF9C"/>
        <color rgb="FF63BE7B"/>
      </colorScale>
    </cfRule>
    <cfRule type="colorScale" priority="3865">
      <colorScale>
        <cfvo type="min"/>
        <cfvo type="max"/>
        <color rgb="FFFFEF9C"/>
        <color rgb="FF63BE7B"/>
      </colorScale>
    </cfRule>
    <cfRule type="colorScale" priority="3866">
      <colorScale>
        <cfvo type="min"/>
        <cfvo type="max"/>
        <color rgb="FFFFEF9C"/>
        <color rgb="FF63BE7B"/>
      </colorScale>
    </cfRule>
    <cfRule type="colorScale" priority="3867">
      <colorScale>
        <cfvo type="min"/>
        <cfvo type="max"/>
        <color rgb="FFFFEF9C"/>
        <color rgb="FF63BE7B"/>
      </colorScale>
    </cfRule>
  </conditionalFormatting>
  <conditionalFormatting sqref="S17">
    <cfRule type="colorScale" priority="3860">
      <colorScale>
        <cfvo type="min"/>
        <cfvo type="max"/>
        <color rgb="FFFFEF9C"/>
        <color rgb="FF63BE7B"/>
      </colorScale>
    </cfRule>
    <cfRule type="colorScale" priority="3861">
      <colorScale>
        <cfvo type="min"/>
        <cfvo type="max"/>
        <color rgb="FFFFEF9C"/>
        <color rgb="FF63BE7B"/>
      </colorScale>
    </cfRule>
    <cfRule type="colorScale" priority="3862">
      <colorScale>
        <cfvo type="min"/>
        <cfvo type="max"/>
        <color rgb="FFFFEF9C"/>
        <color rgb="FF63BE7B"/>
      </colorScale>
    </cfRule>
    <cfRule type="colorScale" priority="3863">
      <colorScale>
        <cfvo type="min"/>
        <cfvo type="max"/>
        <color rgb="FFFFEF9C"/>
        <color rgb="FF63BE7B"/>
      </colorScale>
    </cfRule>
  </conditionalFormatting>
  <conditionalFormatting sqref="S18">
    <cfRule type="colorScale" priority="3859">
      <colorScale>
        <cfvo type="min"/>
        <cfvo type="max"/>
        <color rgb="FFFFEF9C"/>
        <color rgb="FF63BE7B"/>
      </colorScale>
    </cfRule>
  </conditionalFormatting>
  <conditionalFormatting sqref="S21">
    <cfRule type="colorScale" priority="3904">
      <colorScale>
        <cfvo type="min"/>
        <cfvo type="max"/>
        <color rgb="FFFFEF9C"/>
        <color rgb="FF63BE7B"/>
      </colorScale>
    </cfRule>
  </conditionalFormatting>
  <conditionalFormatting sqref="S18">
    <cfRule type="colorScale" priority="3899">
      <colorScale>
        <cfvo type="min"/>
        <cfvo type="max"/>
        <color rgb="FFFFEF9C"/>
        <color rgb="FF63BE7B"/>
      </colorScale>
    </cfRule>
  </conditionalFormatting>
  <conditionalFormatting sqref="S19">
    <cfRule type="colorScale" priority="3900">
      <colorScale>
        <cfvo type="min"/>
        <cfvo type="max"/>
        <color rgb="FFFFEF9C"/>
        <color rgb="FF63BE7B"/>
      </colorScale>
    </cfRule>
    <cfRule type="colorScale" priority="3901">
      <colorScale>
        <cfvo type="min"/>
        <cfvo type="max"/>
        <color rgb="FFFFEF9C"/>
        <color rgb="FF63BE7B"/>
      </colorScale>
    </cfRule>
    <cfRule type="colorScale" priority="3902">
      <colorScale>
        <cfvo type="min"/>
        <cfvo type="max"/>
        <color rgb="FFFFEF9C"/>
        <color rgb="FF63BE7B"/>
      </colorScale>
    </cfRule>
  </conditionalFormatting>
  <conditionalFormatting sqref="S20">
    <cfRule type="colorScale" priority="3903">
      <colorScale>
        <cfvo type="min"/>
        <cfvo type="max"/>
        <color rgb="FFFFEF9C"/>
        <color rgb="FF63BE7B"/>
      </colorScale>
    </cfRule>
  </conditionalFormatting>
  <conditionalFormatting sqref="S22">
    <cfRule type="colorScale" priority="3852">
      <colorScale>
        <cfvo type="min"/>
        <cfvo type="max"/>
        <color rgb="FFFFEF9C"/>
        <color rgb="FF63BE7B"/>
      </colorScale>
    </cfRule>
  </conditionalFormatting>
  <conditionalFormatting sqref="S22">
    <cfRule type="colorScale" priority="3843">
      <colorScale>
        <cfvo type="min"/>
        <cfvo type="max"/>
        <color rgb="FFFCFCFF"/>
        <color rgb="FF63BE7B"/>
      </colorScale>
    </cfRule>
    <cfRule type="colorScale" priority="3844">
      <colorScale>
        <cfvo type="min"/>
        <cfvo type="percentile" val="50"/>
        <cfvo type="max"/>
        <color rgb="FFF8696B"/>
        <color rgb="FFFCFCFF"/>
        <color rgb="FF63BE7B"/>
      </colorScale>
    </cfRule>
  </conditionalFormatting>
  <conditionalFormatting sqref="S20">
    <cfRule type="colorScale" priority="3887">
      <colorScale>
        <cfvo type="min"/>
        <cfvo type="max"/>
        <color rgb="FFFCFCFF"/>
        <color rgb="FF63BE7B"/>
      </colorScale>
    </cfRule>
    <cfRule type="colorScale" priority="3888">
      <colorScale>
        <cfvo type="min"/>
        <cfvo type="max"/>
        <color rgb="FFFCFCFF"/>
        <color rgb="FF63BE7B"/>
      </colorScale>
    </cfRule>
    <cfRule type="colorScale" priority="3889">
      <colorScale>
        <cfvo type="min"/>
        <cfvo type="max"/>
        <color rgb="FFFFEF9C"/>
        <color rgb="FF63BE7B"/>
      </colorScale>
    </cfRule>
  </conditionalFormatting>
  <conditionalFormatting sqref="S21">
    <cfRule type="colorScale" priority="3853">
      <colorScale>
        <cfvo type="min"/>
        <cfvo type="max"/>
        <color rgb="FFFFEF9C"/>
        <color rgb="FF63BE7B"/>
      </colorScale>
    </cfRule>
    <cfRule type="colorScale" priority="3854">
      <colorScale>
        <cfvo type="min"/>
        <cfvo type="percentile" val="50"/>
        <cfvo type="max"/>
        <color rgb="FFF8696B"/>
        <color rgb="FFFCFCFF"/>
        <color rgb="FF63BE7B"/>
      </colorScale>
    </cfRule>
    <cfRule type="colorScale" priority="3855">
      <colorScale>
        <cfvo type="min"/>
        <cfvo type="max"/>
        <color rgb="FFFCFCFF"/>
        <color rgb="FF63BE7B"/>
      </colorScale>
    </cfRule>
    <cfRule type="colorScale" priority="3856">
      <colorScale>
        <cfvo type="min"/>
        <cfvo type="max"/>
        <color rgb="FFFCFCFF"/>
        <color rgb="FF63BE7B"/>
      </colorScale>
    </cfRule>
    <cfRule type="colorScale" priority="3857">
      <colorScale>
        <cfvo type="min"/>
        <cfvo type="percentile" val="50"/>
        <cfvo type="max"/>
        <color rgb="FFF8696B"/>
        <color rgb="FFFCFCFF"/>
        <color rgb="FF63BE7B"/>
      </colorScale>
    </cfRule>
    <cfRule type="colorScale" priority="3858">
      <colorScale>
        <cfvo type="min"/>
        <cfvo type="max"/>
        <color rgb="FFFCFCFF"/>
        <color rgb="FF63BE7B"/>
      </colorScale>
    </cfRule>
  </conditionalFormatting>
  <conditionalFormatting sqref="S22">
    <cfRule type="colorScale" priority="3845">
      <colorScale>
        <cfvo type="min"/>
        <cfvo type="max"/>
        <color rgb="FFFFEF9C"/>
        <color rgb="FF63BE7B"/>
      </colorScale>
    </cfRule>
    <cfRule type="colorScale" priority="3846">
      <colorScale>
        <cfvo type="min"/>
        <cfvo type="max"/>
        <color rgb="FFFFEF9C"/>
        <color rgb="FF63BE7B"/>
      </colorScale>
    </cfRule>
    <cfRule type="colorScale" priority="3847">
      <colorScale>
        <cfvo type="min"/>
        <cfvo type="percentile" val="50"/>
        <cfvo type="max"/>
        <color rgb="FFF8696B"/>
        <color rgb="FFFCFCFF"/>
        <color rgb="FF63BE7B"/>
      </colorScale>
    </cfRule>
    <cfRule type="colorScale" priority="3848">
      <colorScale>
        <cfvo type="min"/>
        <cfvo type="max"/>
        <color rgb="FFFCFCFF"/>
        <color rgb="FF63BE7B"/>
      </colorScale>
    </cfRule>
    <cfRule type="colorScale" priority="3849">
      <colorScale>
        <cfvo type="min"/>
        <cfvo type="max"/>
        <color rgb="FFFCFCFF"/>
        <color rgb="FF63BE7B"/>
      </colorScale>
    </cfRule>
    <cfRule type="colorScale" priority="3850">
      <colorScale>
        <cfvo type="min"/>
        <cfvo type="percentile" val="50"/>
        <cfvo type="max"/>
        <color rgb="FFF8696B"/>
        <color rgb="FFFCFCFF"/>
        <color rgb="FF63BE7B"/>
      </colorScale>
    </cfRule>
    <cfRule type="colorScale" priority="3851">
      <colorScale>
        <cfvo type="min"/>
        <cfvo type="max"/>
        <color rgb="FFFCFCFF"/>
        <color rgb="FF63BE7B"/>
      </colorScale>
    </cfRule>
  </conditionalFormatting>
  <conditionalFormatting sqref="S19">
    <cfRule type="colorScale" priority="3905">
      <colorScale>
        <cfvo type="min"/>
        <cfvo type="max"/>
        <color rgb="FFFFEF9C"/>
        <color rgb="FF63BE7B"/>
      </colorScale>
    </cfRule>
  </conditionalFormatting>
  <conditionalFormatting sqref="S16:S17">
    <cfRule type="colorScale" priority="3906">
      <colorScale>
        <cfvo type="min"/>
        <cfvo type="max"/>
        <color rgb="FFFFEF9C"/>
        <color rgb="FF63BE7B"/>
      </colorScale>
    </cfRule>
  </conditionalFormatting>
  <conditionalFormatting sqref="S16:S18">
    <cfRule type="colorScale" priority="3907">
      <colorScale>
        <cfvo type="min"/>
        <cfvo type="max"/>
        <color rgb="FFFFEF9C"/>
        <color rgb="FF63BE7B"/>
      </colorScale>
    </cfRule>
    <cfRule type="colorScale" priority="3908">
      <colorScale>
        <cfvo type="min"/>
        <cfvo type="percentile" val="50"/>
        <cfvo type="max"/>
        <color rgb="FFF8696B"/>
        <color rgb="FFFFEB84"/>
        <color rgb="FF63BE7B"/>
      </colorScale>
    </cfRule>
  </conditionalFormatting>
  <conditionalFormatting sqref="S16:S20">
    <cfRule type="colorScale" priority="3909">
      <colorScale>
        <cfvo type="min"/>
        <cfvo type="max"/>
        <color rgb="FFFCFCFF"/>
        <color rgb="FF63BE7B"/>
      </colorScale>
    </cfRule>
    <cfRule type="colorScale" priority="3910">
      <colorScale>
        <cfvo type="min"/>
        <cfvo type="percentile" val="50"/>
        <cfvo type="max"/>
        <color rgb="FFF8696B"/>
        <color rgb="FFFCFCFF"/>
        <color rgb="FF63BE7B"/>
      </colorScale>
    </cfRule>
  </conditionalFormatting>
  <conditionalFormatting sqref="S16:S22">
    <cfRule type="colorScale" priority="3911">
      <colorScale>
        <cfvo type="min"/>
        <cfvo type="max"/>
        <color rgb="FFFCFCFF"/>
        <color rgb="FF63BE7B"/>
      </colorScale>
    </cfRule>
  </conditionalFormatting>
  <conditionalFormatting sqref="S16:S19">
    <cfRule type="colorScale" priority="3912">
      <colorScale>
        <cfvo type="min"/>
        <cfvo type="percentile" val="50"/>
        <cfvo type="max"/>
        <color rgb="FFF8696B"/>
        <color rgb="FFFCFCFF"/>
        <color rgb="FF63BE7B"/>
      </colorScale>
    </cfRule>
    <cfRule type="colorScale" priority="3913">
      <colorScale>
        <cfvo type="min"/>
        <cfvo type="max"/>
        <color rgb="FFFCFCFF"/>
        <color rgb="FF63BE7B"/>
      </colorScale>
    </cfRule>
    <cfRule type="colorScale" priority="3914">
      <colorScale>
        <cfvo type="min"/>
        <cfvo type="max"/>
        <color rgb="FFFCFCFF"/>
        <color rgb="FF63BE7B"/>
      </colorScale>
    </cfRule>
  </conditionalFormatting>
  <conditionalFormatting sqref="S16:S20">
    <cfRule type="colorScale" priority="3915">
      <colorScale>
        <cfvo type="min"/>
        <cfvo type="percentile" val="50"/>
        <cfvo type="max"/>
        <color rgb="FFF8696B"/>
        <color rgb="FFFCFCFF"/>
        <color rgb="FF63BE7B"/>
      </colorScale>
    </cfRule>
    <cfRule type="colorScale" priority="3916">
      <colorScale>
        <cfvo type="min"/>
        <cfvo type="max"/>
        <color rgb="FFFCFCFF"/>
        <color rgb="FF63BE7B"/>
      </colorScale>
    </cfRule>
  </conditionalFormatting>
  <conditionalFormatting sqref="S23">
    <cfRule type="colorScale" priority="3836">
      <colorScale>
        <cfvo type="min"/>
        <cfvo type="max"/>
        <color rgb="FFFFEF9C"/>
        <color rgb="FF63BE7B"/>
      </colorScale>
    </cfRule>
  </conditionalFormatting>
  <conditionalFormatting sqref="S23">
    <cfRule type="colorScale" priority="3835">
      <colorScale>
        <cfvo type="min"/>
        <cfvo type="max"/>
        <color rgb="FFFCFCFF"/>
        <color rgb="FF63BE7B"/>
      </colorScale>
    </cfRule>
  </conditionalFormatting>
  <conditionalFormatting sqref="S23">
    <cfRule type="colorScale" priority="3839">
      <colorScale>
        <cfvo type="min"/>
        <cfvo type="max"/>
        <color rgb="FFFCFCFF"/>
        <color rgb="FF63BE7B"/>
      </colorScale>
    </cfRule>
  </conditionalFormatting>
  <conditionalFormatting sqref="S23">
    <cfRule type="colorScale" priority="3840">
      <colorScale>
        <cfvo type="min"/>
        <cfvo type="max"/>
        <color rgb="FFFCFCFF"/>
        <color rgb="FF63BE7B"/>
      </colorScale>
    </cfRule>
  </conditionalFormatting>
  <conditionalFormatting sqref="S23">
    <cfRule type="colorScale" priority="3841">
      <colorScale>
        <cfvo type="min"/>
        <cfvo type="percentile" val="50"/>
        <cfvo type="max"/>
        <color rgb="FFF8696B"/>
        <color rgb="FFFCFCFF"/>
        <color rgb="FF63BE7B"/>
      </colorScale>
    </cfRule>
    <cfRule type="colorScale" priority="3842">
      <colorScale>
        <cfvo type="min"/>
        <cfvo type="max"/>
        <color rgb="FFFCFCFF"/>
        <color rgb="FF63BE7B"/>
      </colorScale>
    </cfRule>
  </conditionalFormatting>
  <conditionalFormatting sqref="S23">
    <cfRule type="colorScale" priority="3837">
      <colorScale>
        <cfvo type="min"/>
        <cfvo type="max"/>
        <color rgb="FFFCFCFF"/>
        <color rgb="FF63BE7B"/>
      </colorScale>
    </cfRule>
    <cfRule type="colorScale" priority="3838">
      <colorScale>
        <cfvo type="min"/>
        <cfvo type="max"/>
        <color rgb="FFFFEF9C"/>
        <color rgb="FF63BE7B"/>
      </colorScale>
    </cfRule>
  </conditionalFormatting>
  <conditionalFormatting sqref="S24:S25">
    <cfRule type="colorScale" priority="3828">
      <colorScale>
        <cfvo type="min"/>
        <cfvo type="max"/>
        <color rgb="FFFFEF9C"/>
        <color rgb="FF63BE7B"/>
      </colorScale>
    </cfRule>
  </conditionalFormatting>
  <conditionalFormatting sqref="S24">
    <cfRule type="colorScale" priority="3829">
      <colorScale>
        <cfvo type="min"/>
        <cfvo type="max"/>
        <color rgb="FFFFEF9C"/>
        <color rgb="FF63BE7B"/>
      </colorScale>
    </cfRule>
  </conditionalFormatting>
  <conditionalFormatting sqref="S24">
    <cfRule type="colorScale" priority="3830">
      <colorScale>
        <cfvo type="min"/>
        <cfvo type="percentile" val="50"/>
        <cfvo type="max"/>
        <color rgb="FFF8696B"/>
        <color rgb="FFFCFCFF"/>
        <color rgb="FF63BE7B"/>
      </colorScale>
    </cfRule>
    <cfRule type="colorScale" priority="3831">
      <colorScale>
        <cfvo type="min"/>
        <cfvo type="max"/>
        <color rgb="FFFCFCFF"/>
        <color rgb="FF63BE7B"/>
      </colorScale>
    </cfRule>
    <cfRule type="colorScale" priority="3832">
      <colorScale>
        <cfvo type="min"/>
        <cfvo type="max"/>
        <color rgb="FFFCFCFF"/>
        <color rgb="FF63BE7B"/>
      </colorScale>
    </cfRule>
  </conditionalFormatting>
  <conditionalFormatting sqref="S24">
    <cfRule type="colorScale" priority="3833">
      <colorScale>
        <cfvo type="min"/>
        <cfvo type="percentile" val="50"/>
        <cfvo type="max"/>
        <color rgb="FFF8696B"/>
        <color rgb="FFFCFCFF"/>
        <color rgb="FF63BE7B"/>
      </colorScale>
    </cfRule>
    <cfRule type="colorScale" priority="3834">
      <colorScale>
        <cfvo type="min"/>
        <cfvo type="max"/>
        <color rgb="FFFCFCFF"/>
        <color rgb="FF63BE7B"/>
      </colorScale>
    </cfRule>
  </conditionalFormatting>
  <conditionalFormatting sqref="S16:S25">
    <cfRule type="colorScale" priority="3827">
      <colorScale>
        <cfvo type="min"/>
        <cfvo type="max"/>
        <color rgb="FFFCFCFF"/>
        <color rgb="FF63BE7B"/>
      </colorScale>
    </cfRule>
  </conditionalFormatting>
  <conditionalFormatting sqref="S16:S25">
    <cfRule type="colorScale" priority="3819">
      <colorScale>
        <cfvo type="min"/>
        <cfvo type="percentile" val="50"/>
        <cfvo type="max"/>
        <color rgb="FFF8696B"/>
        <color rgb="FFFCFCFF"/>
        <color rgb="FF63BE7B"/>
      </colorScale>
    </cfRule>
    <cfRule type="colorScale" priority="3826">
      <colorScale>
        <cfvo type="min"/>
        <cfvo type="max"/>
        <color rgb="FFFCFCFF"/>
        <color rgb="FF63BE7B"/>
      </colorScale>
    </cfRule>
  </conditionalFormatting>
  <conditionalFormatting sqref="S25">
    <cfRule type="colorScale" priority="3820">
      <colorScale>
        <cfvo type="min"/>
        <cfvo type="max"/>
        <color rgb="FFFFEF9C"/>
        <color rgb="FF63BE7B"/>
      </colorScale>
    </cfRule>
  </conditionalFormatting>
  <conditionalFormatting sqref="S25">
    <cfRule type="colorScale" priority="3821">
      <colorScale>
        <cfvo type="min"/>
        <cfvo type="percentile" val="50"/>
        <cfvo type="max"/>
        <color rgb="FFF8696B"/>
        <color rgb="FFFCFCFF"/>
        <color rgb="FF63BE7B"/>
      </colorScale>
    </cfRule>
    <cfRule type="colorScale" priority="3822">
      <colorScale>
        <cfvo type="min"/>
        <cfvo type="max"/>
        <color rgb="FFFCFCFF"/>
        <color rgb="FF63BE7B"/>
      </colorScale>
    </cfRule>
    <cfRule type="colorScale" priority="3823">
      <colorScale>
        <cfvo type="min"/>
        <cfvo type="max"/>
        <color rgb="FFFCFCFF"/>
        <color rgb="FF63BE7B"/>
      </colorScale>
    </cfRule>
  </conditionalFormatting>
  <conditionalFormatting sqref="S25">
    <cfRule type="colorScale" priority="3824">
      <colorScale>
        <cfvo type="min"/>
        <cfvo type="percentile" val="50"/>
        <cfvo type="max"/>
        <color rgb="FFF8696B"/>
        <color rgb="FFFCFCFF"/>
        <color rgb="FF63BE7B"/>
      </colorScale>
    </cfRule>
    <cfRule type="colorScale" priority="3825">
      <colorScale>
        <cfvo type="min"/>
        <cfvo type="max"/>
        <color rgb="FFFCFCFF"/>
        <color rgb="FF63BE7B"/>
      </colorScale>
    </cfRule>
  </conditionalFormatting>
  <conditionalFormatting sqref="D2:D3">
    <cfRule type="colorScale" priority="4354">
      <colorScale>
        <cfvo type="min"/>
        <cfvo type="percentile" val="50"/>
        <cfvo type="max"/>
        <color rgb="FFF8696B"/>
        <color rgb="FFFCFCFF"/>
        <color rgb="FF63BE7B"/>
      </colorScale>
    </cfRule>
  </conditionalFormatting>
  <conditionalFormatting sqref="E2:E3">
    <cfRule type="colorScale" priority="4355">
      <colorScale>
        <cfvo type="min"/>
        <cfvo type="max"/>
        <color rgb="FFFCFCFF"/>
        <color rgb="FF63BE7B"/>
      </colorScale>
    </cfRule>
  </conditionalFormatting>
  <conditionalFormatting sqref="E3:N3">
    <cfRule type="colorScale" priority="4356">
      <colorScale>
        <cfvo type="min"/>
        <cfvo type="max"/>
        <color rgb="FFFCFCFF"/>
        <color rgb="FF63BE7B"/>
      </colorScale>
    </cfRule>
    <cfRule type="colorScale" priority="4357">
      <colorScale>
        <cfvo type="min"/>
        <cfvo type="max"/>
        <color rgb="FFFCFCFF"/>
        <color rgb="FF63BE7B"/>
      </colorScale>
    </cfRule>
    <cfRule type="colorScale" priority="4358">
      <colorScale>
        <cfvo type="min"/>
        <cfvo type="percentile" val="50"/>
        <cfvo type="max"/>
        <color rgb="FFF8696B"/>
        <color rgb="FFFFEB84"/>
        <color rgb="FF63BE7B"/>
      </colorScale>
    </cfRule>
    <cfRule type="colorScale" priority="4359">
      <colorScale>
        <cfvo type="min"/>
        <cfvo type="max"/>
        <color rgb="FFFFEF9C"/>
        <color rgb="FF63BE7B"/>
      </colorScale>
    </cfRule>
  </conditionalFormatting>
  <conditionalFormatting sqref="F2:F3">
    <cfRule type="colorScale" priority="4360">
      <colorScale>
        <cfvo type="min"/>
        <cfvo type="max"/>
        <color rgb="FFFCFCFF"/>
        <color rgb="FF63BE7B"/>
      </colorScale>
    </cfRule>
  </conditionalFormatting>
  <conditionalFormatting sqref="G2:G3">
    <cfRule type="colorScale" priority="4361">
      <colorScale>
        <cfvo type="min"/>
        <cfvo type="max"/>
        <color rgb="FFFCFCFF"/>
        <color rgb="FF63BE7B"/>
      </colorScale>
    </cfRule>
  </conditionalFormatting>
  <conditionalFormatting sqref="H2:H3">
    <cfRule type="colorScale" priority="4362">
      <colorScale>
        <cfvo type="min"/>
        <cfvo type="percentile" val="50"/>
        <cfvo type="max"/>
        <color rgb="FFF8696B"/>
        <color rgb="FFFCFCFF"/>
        <color rgb="FF5A8AC6"/>
      </colorScale>
    </cfRule>
    <cfRule type="colorScale" priority="4363">
      <colorScale>
        <cfvo type="min"/>
        <cfvo type="percentile" val="50"/>
        <cfvo type="max"/>
        <color rgb="FFF8696B"/>
        <color rgb="FFFCFCFF"/>
        <color rgb="FF63BE7B"/>
      </colorScale>
    </cfRule>
    <cfRule type="colorScale" priority="4364">
      <colorScale>
        <cfvo type="min"/>
        <cfvo type="max"/>
        <color rgb="FFFCFCFF"/>
        <color rgb="FF63BE7B"/>
      </colorScale>
    </cfRule>
    <cfRule type="colorScale" priority="4365">
      <colorScale>
        <cfvo type="min"/>
        <cfvo type="percentile" val="50"/>
        <cfvo type="max"/>
        <color rgb="FFF8696B"/>
        <color rgb="FFFCFCFF"/>
        <color rgb="FF63BE7B"/>
      </colorScale>
    </cfRule>
  </conditionalFormatting>
  <conditionalFormatting sqref="K2:L3">
    <cfRule type="colorScale" priority="4367">
      <colorScale>
        <cfvo type="min"/>
        <cfvo type="max"/>
        <color rgb="FFFCFCFF"/>
        <color rgb="FF63BE7B"/>
      </colorScale>
    </cfRule>
  </conditionalFormatting>
  <conditionalFormatting sqref="I2:I3">
    <cfRule type="colorScale" priority="4369">
      <colorScale>
        <cfvo type="min"/>
        <cfvo type="percentile" val="50"/>
        <cfvo type="max"/>
        <color rgb="FFF8696B"/>
        <color rgb="FFFCFCFF"/>
        <color rgb="FF5A8AC6"/>
      </colorScale>
    </cfRule>
    <cfRule type="colorScale" priority="4370">
      <colorScale>
        <cfvo type="min"/>
        <cfvo type="percentile" val="50"/>
        <cfvo type="max"/>
        <color rgb="FFF8696B"/>
        <color rgb="FFFCFCFF"/>
        <color rgb="FF63BE7B"/>
      </colorScale>
    </cfRule>
    <cfRule type="colorScale" priority="4371">
      <colorScale>
        <cfvo type="min"/>
        <cfvo type="max"/>
        <color rgb="FFFCFCFF"/>
        <color rgb="FF63BE7B"/>
      </colorScale>
    </cfRule>
    <cfRule type="colorScale" priority="4372">
      <colorScale>
        <cfvo type="min"/>
        <cfvo type="percentile" val="50"/>
        <cfvo type="max"/>
        <color rgb="FFF8696B"/>
        <color rgb="FFFCFCFF"/>
        <color rgb="FF63BE7B"/>
      </colorScale>
    </cfRule>
  </conditionalFormatting>
  <conditionalFormatting sqref="O2:O3">
    <cfRule type="colorScale" priority="4373">
      <colorScale>
        <cfvo type="min"/>
        <cfvo type="percentile" val="50"/>
        <cfvo type="max"/>
        <color rgb="FF63BE7B"/>
        <color rgb="FFFCFCFF"/>
        <color rgb="FFF8696B"/>
      </colorScale>
    </cfRule>
  </conditionalFormatting>
  <conditionalFormatting sqref="P2:P3">
    <cfRule type="colorScale" priority="4374">
      <colorScale>
        <cfvo type="min"/>
        <cfvo type="percentile" val="50"/>
        <cfvo type="max"/>
        <color rgb="FF63BE7B"/>
        <color rgb="FFFCFCFF"/>
        <color rgb="FFF8696B"/>
      </colorScale>
    </cfRule>
  </conditionalFormatting>
  <conditionalFormatting sqref="Q2:Q3">
    <cfRule type="colorScale" priority="4375">
      <colorScale>
        <cfvo type="min"/>
        <cfvo type="max"/>
        <color rgb="FFFCFCFF"/>
        <color rgb="FF63BE7B"/>
      </colorScale>
    </cfRule>
    <cfRule type="colorScale" priority="4376">
      <colorScale>
        <cfvo type="min"/>
        <cfvo type="max"/>
        <color rgb="FFFFEF9C"/>
        <color rgb="FF63BE7B"/>
      </colorScale>
    </cfRule>
  </conditionalFormatting>
  <conditionalFormatting sqref="Q2:Q3">
    <cfRule type="colorScale" priority="4377">
      <colorScale>
        <cfvo type="min"/>
        <cfvo type="max"/>
        <color rgb="FFFFEF9C"/>
        <color rgb="FF63BE7B"/>
      </colorScale>
    </cfRule>
  </conditionalFormatting>
  <conditionalFormatting sqref="Q3:U3 W3">
    <cfRule type="colorScale" priority="4378">
      <colorScale>
        <cfvo type="min"/>
        <cfvo type="max"/>
        <color rgb="FFFFEF9C"/>
        <color rgb="FF63BE7B"/>
      </colorScale>
    </cfRule>
  </conditionalFormatting>
  <conditionalFormatting sqref="R2:S3">
    <cfRule type="colorScale" priority="4379">
      <colorScale>
        <cfvo type="min"/>
        <cfvo type="max"/>
        <color rgb="FFFCFCFF"/>
        <color rgb="FF63BE7B"/>
      </colorScale>
    </cfRule>
    <cfRule type="colorScale" priority="4380">
      <colorScale>
        <cfvo type="min"/>
        <cfvo type="max"/>
        <color rgb="FFFFEF9C"/>
        <color rgb="FF63BE7B"/>
      </colorScale>
    </cfRule>
  </conditionalFormatting>
  <conditionalFormatting sqref="R2:S3">
    <cfRule type="colorScale" priority="4381">
      <colorScale>
        <cfvo type="min"/>
        <cfvo type="max"/>
        <color rgb="FFFFEF9C"/>
        <color rgb="FF63BE7B"/>
      </colorScale>
    </cfRule>
  </conditionalFormatting>
  <conditionalFormatting sqref="T2:T3">
    <cfRule type="colorScale" priority="4382">
      <colorScale>
        <cfvo type="min"/>
        <cfvo type="max"/>
        <color rgb="FFFCFCFF"/>
        <color rgb="FF63BE7B"/>
      </colorScale>
    </cfRule>
    <cfRule type="colorScale" priority="4383">
      <colorScale>
        <cfvo type="min"/>
        <cfvo type="max"/>
        <color rgb="FFFFEF9C"/>
        <color rgb="FF63BE7B"/>
      </colorScale>
    </cfRule>
  </conditionalFormatting>
  <conditionalFormatting sqref="T2:T3">
    <cfRule type="colorScale" priority="4384">
      <colorScale>
        <cfvo type="min"/>
        <cfvo type="max"/>
        <color rgb="FFFFEF9C"/>
        <color rgb="FF63BE7B"/>
      </colorScale>
    </cfRule>
  </conditionalFormatting>
  <conditionalFormatting sqref="U2:U3">
    <cfRule type="colorScale" priority="4385">
      <colorScale>
        <cfvo type="min"/>
        <cfvo type="max"/>
        <color rgb="FFFCFCFF"/>
        <color rgb="FF63BE7B"/>
      </colorScale>
    </cfRule>
  </conditionalFormatting>
  <conditionalFormatting sqref="U3 W3">
    <cfRule type="colorScale" priority="4386">
      <colorScale>
        <cfvo type="min"/>
        <cfvo type="max"/>
        <color rgb="FFFFEF9C"/>
        <color rgb="FF63BE7B"/>
      </colorScale>
    </cfRule>
    <cfRule type="colorScale" priority="4387">
      <colorScale>
        <cfvo type="min"/>
        <cfvo type="max"/>
        <color rgb="FFFFEF9C"/>
        <color rgb="FF63BE7B"/>
      </colorScale>
    </cfRule>
  </conditionalFormatting>
  <conditionalFormatting sqref="W2:W3">
    <cfRule type="colorScale" priority="4388">
      <colorScale>
        <cfvo type="min"/>
        <cfvo type="percentile" val="50"/>
        <cfvo type="max"/>
        <color rgb="FF63BE7B"/>
        <color rgb="FFFCFCFF"/>
        <color rgb="FFF8696B"/>
      </colorScale>
    </cfRule>
    <cfRule type="colorScale" priority="4389">
      <colorScale>
        <cfvo type="min"/>
        <cfvo type="max"/>
        <color rgb="FF63BE7B"/>
        <color rgb="FFFCFCFF"/>
      </colorScale>
    </cfRule>
  </conditionalFormatting>
  <conditionalFormatting sqref="F2:F4">
    <cfRule type="colorScale" priority="4391">
      <colorScale>
        <cfvo type="min"/>
        <cfvo type="max"/>
        <color rgb="FFFCFCFF"/>
        <color rgb="FF63BE7B"/>
      </colorScale>
    </cfRule>
  </conditionalFormatting>
  <conditionalFormatting sqref="H2:H3">
    <cfRule type="colorScale" priority="4392">
      <colorScale>
        <cfvo type="min"/>
        <cfvo type="percentile" val="50"/>
        <cfvo type="max"/>
        <color rgb="FFF8696B"/>
        <color rgb="FFFCFCFF"/>
        <color rgb="FF63BE7B"/>
      </colorScale>
    </cfRule>
  </conditionalFormatting>
  <conditionalFormatting sqref="I2:I3">
    <cfRule type="colorScale" priority="4396">
      <colorScale>
        <cfvo type="min"/>
        <cfvo type="percentile" val="50"/>
        <cfvo type="max"/>
        <color rgb="FFF8696B"/>
        <color rgb="FFFCFCFF"/>
        <color rgb="FF63BE7B"/>
      </colorScale>
    </cfRule>
  </conditionalFormatting>
  <conditionalFormatting sqref="P2:P3">
    <cfRule type="colorScale" priority="4398">
      <colorScale>
        <cfvo type="min"/>
        <cfvo type="percentile" val="50"/>
        <cfvo type="max"/>
        <color rgb="FF63BE7B"/>
        <color rgb="FFFCFCFF"/>
        <color rgb="FFF8696B"/>
      </colorScale>
    </cfRule>
    <cfRule type="colorScale" priority="4399">
      <colorScale>
        <cfvo type="min"/>
        <cfvo type="max"/>
        <color rgb="FFFCFCFF"/>
        <color rgb="FFF8696B"/>
      </colorScale>
    </cfRule>
  </conditionalFormatting>
  <conditionalFormatting sqref="Q2:Q3">
    <cfRule type="colorScale" priority="4401">
      <colorScale>
        <cfvo type="min"/>
        <cfvo type="percentile" val="50"/>
        <cfvo type="max"/>
        <color rgb="FFF8696B"/>
        <color rgb="FFFCFCFF"/>
        <color rgb="FF63BE7B"/>
      </colorScale>
    </cfRule>
    <cfRule type="colorScale" priority="4402">
      <colorScale>
        <cfvo type="min"/>
        <cfvo type="max"/>
        <color rgb="FFFCFCFF"/>
        <color rgb="FF63BE7B"/>
      </colorScale>
    </cfRule>
  </conditionalFormatting>
  <conditionalFormatting sqref="R2:S3">
    <cfRule type="colorScale" priority="4404">
      <colorScale>
        <cfvo type="min"/>
        <cfvo type="max"/>
        <color rgb="FFFCFCFF"/>
        <color rgb="FF63BE7B"/>
      </colorScale>
    </cfRule>
  </conditionalFormatting>
  <conditionalFormatting sqref="T2:T3">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U2:U3">
    <cfRule type="colorScale" priority="4407">
      <colorScale>
        <cfvo type="min"/>
        <cfvo type="percentile" val="50"/>
        <cfvo type="max"/>
        <color rgb="FFF8696B"/>
        <color rgb="FFFCFCFF"/>
        <color rgb="FF63BE7B"/>
      </colorScale>
    </cfRule>
  </conditionalFormatting>
  <conditionalFormatting sqref="W2:W3">
    <cfRule type="colorScale" priority="4408">
      <colorScale>
        <cfvo type="min"/>
        <cfvo type="percentile" val="50"/>
        <cfvo type="max"/>
        <color rgb="FF63BE7B"/>
        <color rgb="FFFCFCFF"/>
        <color rgb="FFF8696B"/>
      </colorScale>
    </cfRule>
  </conditionalFormatting>
  <conditionalFormatting sqref="J4">
    <cfRule type="colorScale" priority="3408">
      <colorScale>
        <cfvo type="min"/>
        <cfvo type="percentile" val="50"/>
        <cfvo type="max"/>
        <color rgb="FFF8696B"/>
        <color rgb="FFFCFCFF"/>
        <color rgb="FF63BE7B"/>
      </colorScale>
    </cfRule>
    <cfRule type="colorScale" priority="3409">
      <colorScale>
        <cfvo type="min"/>
        <cfvo type="max"/>
        <color rgb="FFFCFCFF"/>
        <color rgb="FF63BE7B"/>
      </colorScale>
    </cfRule>
    <cfRule type="colorScale" priority="3410">
      <colorScale>
        <cfvo type="min"/>
        <cfvo type="max"/>
        <color rgb="FFFCFCFF"/>
        <color rgb="FF63BE7B"/>
      </colorScale>
    </cfRule>
    <cfRule type="colorScale" priority="3411">
      <colorScale>
        <cfvo type="min"/>
        <cfvo type="max"/>
        <color rgb="FFFCFCFF"/>
        <color rgb="FF63BE7B"/>
      </colorScale>
    </cfRule>
    <cfRule type="colorScale" priority="3412">
      <colorScale>
        <cfvo type="min"/>
        <cfvo type="max"/>
        <color rgb="FFFCFCFF"/>
        <color rgb="FF63BE7B"/>
      </colorScale>
    </cfRule>
  </conditionalFormatting>
  <conditionalFormatting sqref="J2:J3">
    <cfRule type="colorScale" priority="3415">
      <colorScale>
        <cfvo type="min"/>
        <cfvo type="max"/>
        <color rgb="FFFCFCFF"/>
        <color rgb="FF63BE7B"/>
      </colorScale>
    </cfRule>
  </conditionalFormatting>
  <conditionalFormatting sqref="D2:D4">
    <cfRule type="colorScale" priority="4699">
      <colorScale>
        <cfvo type="min"/>
        <cfvo type="percentile" val="50"/>
        <cfvo type="max"/>
        <color rgb="FFF8696B"/>
        <color rgb="FFFCFCFF"/>
        <color rgb="FF63BE7B"/>
      </colorScale>
    </cfRule>
  </conditionalFormatting>
  <conditionalFormatting sqref="F2:F4">
    <cfRule type="colorScale" priority="4703">
      <colorScale>
        <cfvo type="min"/>
        <cfvo type="percentile" val="50"/>
        <cfvo type="max"/>
        <color rgb="FFF8696B"/>
        <color rgb="FFFCFCFF"/>
        <color rgb="FF63BE7B"/>
      </colorScale>
    </cfRule>
    <cfRule type="colorScale" priority="4704">
      <colorScale>
        <cfvo type="min"/>
        <cfvo type="max"/>
        <color rgb="FFFCFCFF"/>
        <color rgb="FF63BE7B"/>
      </colorScale>
    </cfRule>
  </conditionalFormatting>
  <conditionalFormatting sqref="G2:G4">
    <cfRule type="colorScale" priority="4706">
      <colorScale>
        <cfvo type="min"/>
        <cfvo type="percentile" val="50"/>
        <cfvo type="max"/>
        <color rgb="FFF8696B"/>
        <color rgb="FFFCFCFF"/>
        <color rgb="FF63BE7B"/>
      </colorScale>
    </cfRule>
    <cfRule type="colorScale" priority="4707">
      <colorScale>
        <cfvo type="min"/>
        <cfvo type="max"/>
        <color rgb="FFFCFCFF"/>
        <color rgb="FF63BE7B"/>
      </colorScale>
    </cfRule>
  </conditionalFormatting>
  <conditionalFormatting sqref="H2:H4">
    <cfRule type="colorScale" priority="4710">
      <colorScale>
        <cfvo type="min"/>
        <cfvo type="percentile" val="50"/>
        <cfvo type="max"/>
        <color rgb="FFF8696B"/>
        <color rgb="FFFCFCFF"/>
        <color rgb="FF63BE7B"/>
      </colorScale>
    </cfRule>
    <cfRule type="colorScale" priority="4711">
      <colorScale>
        <cfvo type="min"/>
        <cfvo type="max"/>
        <color rgb="FFFCFCFF"/>
        <color rgb="FF63BE7B"/>
      </colorScale>
    </cfRule>
  </conditionalFormatting>
  <conditionalFormatting sqref="K2:K4">
    <cfRule type="colorScale" priority="4716">
      <colorScale>
        <cfvo type="min"/>
        <cfvo type="percentile" val="50"/>
        <cfvo type="max"/>
        <color rgb="FFF8696B"/>
        <color rgb="FFFCFCFF"/>
        <color rgb="FF63BE7B"/>
      </colorScale>
    </cfRule>
  </conditionalFormatting>
  <conditionalFormatting sqref="L2:L4">
    <cfRule type="colorScale" priority="4719">
      <colorScale>
        <cfvo type="min"/>
        <cfvo type="percentile" val="50"/>
        <cfvo type="max"/>
        <color rgb="FFF8696B"/>
        <color rgb="FFFCFCFF"/>
        <color rgb="FF63BE7B"/>
      </colorScale>
    </cfRule>
  </conditionalFormatting>
  <conditionalFormatting sqref="J2:J4">
    <cfRule type="colorScale" priority="4756">
      <colorScale>
        <cfvo type="min"/>
        <cfvo type="percentile" val="50"/>
        <cfvo type="max"/>
        <color rgb="FFF8696B"/>
        <color rgb="FFFCFCFF"/>
        <color rgb="FF63BE7B"/>
      </colorScale>
    </cfRule>
    <cfRule type="colorScale" priority="4757">
      <colorScale>
        <cfvo type="min"/>
        <cfvo type="max"/>
        <color rgb="FFFCFCFF"/>
        <color rgb="FF63BE7B"/>
      </colorScale>
    </cfRule>
  </conditionalFormatting>
  <conditionalFormatting sqref="N4">
    <cfRule type="colorScale" priority="2873">
      <colorScale>
        <cfvo type="min"/>
        <cfvo type="percentile" val="50"/>
        <cfvo type="max"/>
        <color rgb="FFF8696B"/>
        <color rgb="FFFCFCFF"/>
        <color rgb="FF63BE7B"/>
      </colorScale>
    </cfRule>
    <cfRule type="colorScale" priority="2874">
      <colorScale>
        <cfvo type="min"/>
        <cfvo type="max"/>
        <color rgb="FFFCFCFF"/>
        <color rgb="FF63BE7B"/>
      </colorScale>
    </cfRule>
    <cfRule type="colorScale" priority="2875">
      <colorScale>
        <cfvo type="min"/>
        <cfvo type="max"/>
        <color rgb="FFFCFCFF"/>
        <color rgb="FF63BE7B"/>
      </colorScale>
    </cfRule>
    <cfRule type="colorScale" priority="2876">
      <colorScale>
        <cfvo type="min"/>
        <cfvo type="max"/>
        <color rgb="FFFCFCFF"/>
        <color rgb="FF63BE7B"/>
      </colorScale>
    </cfRule>
    <cfRule type="colorScale" priority="2877">
      <colorScale>
        <cfvo type="min"/>
        <cfvo type="max"/>
        <color rgb="FFFCFCFF"/>
        <color rgb="FF63BE7B"/>
      </colorScale>
    </cfRule>
  </conditionalFormatting>
  <conditionalFormatting sqref="N2:N3">
    <cfRule type="colorScale" priority="2783">
      <colorScale>
        <cfvo type="min"/>
        <cfvo type="max"/>
        <color rgb="FFFCFCFF"/>
        <color rgb="FF63BE7B"/>
      </colorScale>
    </cfRule>
  </conditionalFormatting>
  <conditionalFormatting sqref="N2:N4">
    <cfRule type="colorScale" priority="2785">
      <colorScale>
        <cfvo type="min"/>
        <cfvo type="percentile" val="50"/>
        <cfvo type="max"/>
        <color rgb="FFF8696B"/>
        <color rgb="FFFCFCFF"/>
        <color rgb="FF63BE7B"/>
      </colorScale>
    </cfRule>
    <cfRule type="colorScale" priority="2786">
      <colorScale>
        <cfvo type="min"/>
        <cfvo type="max"/>
        <color rgb="FFFCFCFF"/>
        <color rgb="FF63BE7B"/>
      </colorScale>
    </cfRule>
  </conditionalFormatting>
  <conditionalFormatting sqref="O4">
    <cfRule type="colorScale" priority="58859">
      <colorScale>
        <cfvo type="min"/>
        <cfvo type="percentile" val="50"/>
        <cfvo type="max"/>
        <color rgb="FF63BE7B"/>
        <color rgb="FFFCFCFF"/>
        <color rgb="FFF8696B"/>
      </colorScale>
    </cfRule>
    <cfRule type="colorScale" priority="58860">
      <colorScale>
        <cfvo type="min"/>
        <cfvo type="percentile" val="50"/>
        <cfvo type="max"/>
        <color rgb="FF63BE7B"/>
        <color rgb="FFFCFCFF"/>
        <color rgb="FFF8696B"/>
      </colorScale>
    </cfRule>
    <cfRule type="colorScale" priority="58861">
      <colorScale>
        <cfvo type="min"/>
        <cfvo type="percentile" val="50"/>
        <cfvo type="max"/>
        <color rgb="FF63BE7B"/>
        <color rgb="FFFCFCFF"/>
        <color rgb="FFF8696B"/>
      </colorScale>
    </cfRule>
    <cfRule type="colorScale" priority="58862">
      <colorScale>
        <cfvo type="min"/>
        <cfvo type="percentile" val="50"/>
        <cfvo type="max"/>
        <color rgb="FF63BE7B"/>
        <color rgb="FFFCFCFF"/>
        <color rgb="FFF8696B"/>
      </colorScale>
    </cfRule>
  </conditionalFormatting>
  <conditionalFormatting sqref="P4">
    <cfRule type="colorScale" priority="58863">
      <colorScale>
        <cfvo type="min"/>
        <cfvo type="percentile" val="50"/>
        <cfvo type="max"/>
        <color rgb="FF63BE7B"/>
        <color rgb="FFFCFCFF"/>
        <color rgb="FFF8696B"/>
      </colorScale>
    </cfRule>
    <cfRule type="colorScale" priority="58864">
      <colorScale>
        <cfvo type="min"/>
        <cfvo type="percentile" val="50"/>
        <cfvo type="max"/>
        <color rgb="FF63BE7B"/>
        <color rgb="FFFCFCFF"/>
        <color rgb="FFF8696B"/>
      </colorScale>
    </cfRule>
    <cfRule type="colorScale" priority="58865">
      <colorScale>
        <cfvo type="min"/>
        <cfvo type="max"/>
        <color rgb="FFFCFCFF"/>
        <color rgb="FFF8696B"/>
      </colorScale>
    </cfRule>
  </conditionalFormatting>
  <conditionalFormatting sqref="Q4">
    <cfRule type="colorScale" priority="58866">
      <colorScale>
        <cfvo type="min"/>
        <cfvo type="percentile" val="50"/>
        <cfvo type="max"/>
        <color rgb="FFF8696B"/>
        <color rgb="FFFCFCFF"/>
        <color rgb="FF63BE7B"/>
      </colorScale>
    </cfRule>
    <cfRule type="colorScale" priority="58867">
      <colorScale>
        <cfvo type="min"/>
        <cfvo type="max"/>
        <color rgb="FFFFEF9C"/>
        <color rgb="FF63BE7B"/>
      </colorScale>
    </cfRule>
    <cfRule type="colorScale" priority="58868">
      <colorScale>
        <cfvo type="min"/>
        <cfvo type="max"/>
        <color rgb="FFFFEF9C"/>
        <color rgb="FF63BE7B"/>
      </colorScale>
    </cfRule>
    <cfRule type="colorScale" priority="58869">
      <colorScale>
        <cfvo type="min"/>
        <cfvo type="max"/>
        <color rgb="FFFFEF9C"/>
        <color rgb="FF63BE7B"/>
      </colorScale>
    </cfRule>
    <cfRule type="colorScale" priority="58870">
      <colorScale>
        <cfvo type="min"/>
        <cfvo type="max"/>
        <color rgb="FFFCFCFF"/>
        <color rgb="FF63BE7B"/>
      </colorScale>
    </cfRule>
    <cfRule type="colorScale" priority="58871">
      <colorScale>
        <cfvo type="min"/>
        <cfvo type="max"/>
        <color rgb="FFFCFCFF"/>
        <color rgb="FF63BE7B"/>
      </colorScale>
    </cfRule>
    <cfRule type="colorScale" priority="58872">
      <colorScale>
        <cfvo type="min"/>
        <cfvo type="percentile" val="50"/>
        <cfvo type="max"/>
        <color rgb="FFF8696B"/>
        <color rgb="FFFCFCFF"/>
        <color rgb="FF63BE7B"/>
      </colorScale>
    </cfRule>
  </conditionalFormatting>
  <conditionalFormatting sqref="R4:S4">
    <cfRule type="colorScale" priority="58873">
      <colorScale>
        <cfvo type="min"/>
        <cfvo type="percentile" val="50"/>
        <cfvo type="max"/>
        <color rgb="FFF8696B"/>
        <color rgb="FFFCFCFF"/>
        <color rgb="FF63BE7B"/>
      </colorScale>
    </cfRule>
    <cfRule type="colorScale" priority="58874">
      <colorScale>
        <cfvo type="min"/>
        <cfvo type="max"/>
        <color rgb="FFFCFCFF"/>
        <color rgb="FF63BE7B"/>
      </colorScale>
    </cfRule>
    <cfRule type="colorScale" priority="58875">
      <colorScale>
        <cfvo type="min"/>
        <cfvo type="max"/>
        <color rgb="FFFFEF9C"/>
        <color rgb="FF63BE7B"/>
      </colorScale>
    </cfRule>
    <cfRule type="colorScale" priority="58876">
      <colorScale>
        <cfvo type="min"/>
        <cfvo type="max"/>
        <color rgb="FFFFEF9C"/>
        <color rgb="FF63BE7B"/>
      </colorScale>
    </cfRule>
    <cfRule type="colorScale" priority="58877">
      <colorScale>
        <cfvo type="min"/>
        <cfvo type="max"/>
        <color rgb="FFFCFCFF"/>
        <color rgb="FF63BE7B"/>
      </colorScale>
    </cfRule>
  </conditionalFormatting>
  <conditionalFormatting sqref="T4">
    <cfRule type="colorScale" priority="58878">
      <colorScale>
        <cfvo type="min"/>
        <cfvo type="percentile" val="50"/>
        <cfvo type="max"/>
        <color rgb="FFF8696B"/>
        <color rgb="FFFCFCFF"/>
        <color rgb="FF63BE7B"/>
      </colorScale>
    </cfRule>
    <cfRule type="colorScale" priority="58879">
      <colorScale>
        <cfvo type="min"/>
        <cfvo type="max"/>
        <color rgb="FFFCFCFF"/>
        <color rgb="FF63BE7B"/>
      </colorScale>
    </cfRule>
    <cfRule type="colorScale" priority="58880">
      <colorScale>
        <cfvo type="min"/>
        <cfvo type="max"/>
        <color rgb="FFFFEF9C"/>
        <color rgb="FF63BE7B"/>
      </colorScale>
    </cfRule>
    <cfRule type="colorScale" priority="58881">
      <colorScale>
        <cfvo type="min"/>
        <cfvo type="max"/>
        <color rgb="FFFFEF9C"/>
        <color rgb="FF63BE7B"/>
      </colorScale>
    </cfRule>
    <cfRule type="colorScale" priority="58882">
      <colorScale>
        <cfvo type="min"/>
        <cfvo type="max"/>
        <color rgb="FFFCFCFF"/>
        <color rgb="FF63BE7B"/>
      </colorScale>
    </cfRule>
    <cfRule type="colorScale" priority="58883">
      <colorScale>
        <cfvo type="min"/>
        <cfvo type="max"/>
        <color rgb="FFFCFCFF"/>
        <color rgb="FF63BE7B"/>
      </colorScale>
    </cfRule>
  </conditionalFormatting>
  <conditionalFormatting sqref="U4">
    <cfRule type="colorScale" priority="58884">
      <colorScale>
        <cfvo type="min"/>
        <cfvo type="percentile" val="50"/>
        <cfvo type="max"/>
        <color rgb="FFF8696B"/>
        <color rgb="FFFCFCFF"/>
        <color rgb="FF63BE7B"/>
      </colorScale>
    </cfRule>
    <cfRule type="colorScale" priority="58885">
      <colorScale>
        <cfvo type="min"/>
        <cfvo type="max"/>
        <color rgb="FFFCFCFF"/>
        <color rgb="FF63BE7B"/>
      </colorScale>
    </cfRule>
  </conditionalFormatting>
  <conditionalFormatting sqref="V4">
    <cfRule type="colorScale" priority="58886">
      <colorScale>
        <cfvo type="min"/>
        <cfvo type="max"/>
        <color rgb="FFFFEF9C"/>
        <color rgb="FF63BE7B"/>
      </colorScale>
    </cfRule>
    <cfRule type="colorScale" priority="58887">
      <colorScale>
        <cfvo type="min"/>
        <cfvo type="max"/>
        <color rgb="FFFFEF9C"/>
        <color rgb="FF63BE7B"/>
      </colorScale>
    </cfRule>
    <cfRule type="colorScale" priority="58888">
      <colorScale>
        <cfvo type="min"/>
        <cfvo type="max"/>
        <color rgb="FFFFEF9C"/>
        <color rgb="FF63BE7B"/>
      </colorScale>
    </cfRule>
  </conditionalFormatting>
  <conditionalFormatting sqref="W4">
    <cfRule type="colorScale" priority="58889">
      <colorScale>
        <cfvo type="min"/>
        <cfvo type="percentile" val="50"/>
        <cfvo type="max"/>
        <color rgb="FF63BE7B"/>
        <color rgb="FFFCFCFF"/>
        <color rgb="FFF8696B"/>
      </colorScale>
    </cfRule>
    <cfRule type="colorScale" priority="58890">
      <colorScale>
        <cfvo type="min"/>
        <cfvo type="max"/>
        <color rgb="FF63BE7B"/>
        <color rgb="FFFCFCFF"/>
      </colorScale>
    </cfRule>
    <cfRule type="colorScale" priority="58891">
      <colorScale>
        <cfvo type="min"/>
        <cfvo type="percentile" val="50"/>
        <cfvo type="max"/>
        <color rgb="FF63BE7B"/>
        <color rgb="FFFCFCFF"/>
        <color rgb="FFF8696B"/>
      </colorScale>
    </cfRule>
  </conditionalFormatting>
  <conditionalFormatting sqref="E2:E3">
    <cfRule type="colorScale" priority="58893">
      <colorScale>
        <cfvo type="min"/>
        <cfvo type="percentile" val="50"/>
        <cfvo type="max"/>
        <color rgb="FFF8696B"/>
        <color rgb="FFFCFCFF"/>
        <color rgb="FF63BE7B"/>
      </colorScale>
    </cfRule>
    <cfRule type="colorScale" priority="58894">
      <colorScale>
        <cfvo type="min"/>
        <cfvo type="max"/>
        <color rgb="FFFCFCFF"/>
        <color rgb="FF63BE7B"/>
      </colorScale>
    </cfRule>
  </conditionalFormatting>
  <conditionalFormatting sqref="E2:E4">
    <cfRule type="colorScale" priority="58895">
      <colorScale>
        <cfvo type="min"/>
        <cfvo type="percentile" val="50"/>
        <cfvo type="max"/>
        <color rgb="FFF8696B"/>
        <color rgb="FFFCFCFF"/>
        <color rgb="FF63BE7B"/>
      </colorScale>
    </cfRule>
  </conditionalFormatting>
  <conditionalFormatting sqref="F2:F3">
    <cfRule type="colorScale" priority="58897">
      <colorScale>
        <cfvo type="min"/>
        <cfvo type="percentile" val="50"/>
        <cfvo type="max"/>
        <color rgb="FFF8696B"/>
        <color rgb="FFFCFCFF"/>
        <color rgb="FF63BE7B"/>
      </colorScale>
    </cfRule>
    <cfRule type="colorScale" priority="58898">
      <colorScale>
        <cfvo type="min"/>
        <cfvo type="max"/>
        <color rgb="FFFCFCFF"/>
        <color rgb="FF63BE7B"/>
      </colorScale>
    </cfRule>
  </conditionalFormatting>
  <conditionalFormatting sqref="F2:F4">
    <cfRule type="colorScale" priority="58899">
      <colorScale>
        <cfvo type="min"/>
        <cfvo type="percentile" val="50"/>
        <cfvo type="max"/>
        <color rgb="FFF8696B"/>
        <color rgb="FFFCFCFF"/>
        <color rgb="FF63BE7B"/>
      </colorScale>
    </cfRule>
  </conditionalFormatting>
  <conditionalFormatting sqref="G2:G3">
    <cfRule type="colorScale" priority="58901">
      <colorScale>
        <cfvo type="min"/>
        <cfvo type="percentile" val="50"/>
        <cfvo type="max"/>
        <color rgb="FFF8696B"/>
        <color rgb="FFFCFCFF"/>
        <color rgb="FF63BE7B"/>
      </colorScale>
    </cfRule>
    <cfRule type="colorScale" priority="58902">
      <colorScale>
        <cfvo type="min"/>
        <cfvo type="max"/>
        <color rgb="FFFCFCFF"/>
        <color rgb="FF63BE7B"/>
      </colorScale>
    </cfRule>
  </conditionalFormatting>
  <conditionalFormatting sqref="G2:G4">
    <cfRule type="colorScale" priority="58903">
      <colorScale>
        <cfvo type="min"/>
        <cfvo type="max"/>
        <color rgb="FFFCFCFF"/>
        <color rgb="FF63BE7B"/>
      </colorScale>
    </cfRule>
    <cfRule type="colorScale" priority="58904">
      <colorScale>
        <cfvo type="min"/>
        <cfvo type="percentile" val="50"/>
        <cfvo type="max"/>
        <color rgb="FFF8696B"/>
        <color rgb="FFFCFCFF"/>
        <color rgb="FF63BE7B"/>
      </colorScale>
    </cfRule>
  </conditionalFormatting>
  <conditionalFormatting sqref="H2:H3">
    <cfRule type="colorScale" priority="58907">
      <colorScale>
        <cfvo type="min"/>
        <cfvo type="percentile" val="50"/>
        <cfvo type="max"/>
        <color rgb="FFF8696B"/>
        <color rgb="FFFCFCFF"/>
        <color rgb="FF63BE7B"/>
      </colorScale>
    </cfRule>
    <cfRule type="colorScale" priority="58908">
      <colorScale>
        <cfvo type="min"/>
        <cfvo type="max"/>
        <color rgb="FFFCFCFF"/>
        <color rgb="FF63BE7B"/>
      </colorScale>
    </cfRule>
  </conditionalFormatting>
  <conditionalFormatting sqref="H2:H4">
    <cfRule type="colorScale" priority="58909">
      <colorScale>
        <cfvo type="min"/>
        <cfvo type="percentile" val="50"/>
        <cfvo type="max"/>
        <color rgb="FFF8696B"/>
        <color rgb="FFFCFCFF"/>
        <color rgb="FF63BE7B"/>
      </colorScale>
    </cfRule>
  </conditionalFormatting>
  <conditionalFormatting sqref="I2:I3">
    <cfRule type="colorScale" priority="58911">
      <colorScale>
        <cfvo type="min"/>
        <cfvo type="percentile" val="50"/>
        <cfvo type="max"/>
        <color rgb="FFF8696B"/>
        <color rgb="FFFCFCFF"/>
        <color rgb="FF63BE7B"/>
      </colorScale>
    </cfRule>
    <cfRule type="colorScale" priority="58912">
      <colorScale>
        <cfvo type="min"/>
        <cfvo type="max"/>
        <color rgb="FFFCFCFF"/>
        <color rgb="FF63BE7B"/>
      </colorScale>
    </cfRule>
  </conditionalFormatting>
  <conditionalFormatting sqref="I2:I4">
    <cfRule type="colorScale" priority="58913">
      <colorScale>
        <cfvo type="min"/>
        <cfvo type="percentile" val="50"/>
        <cfvo type="max"/>
        <color rgb="FFF8696B"/>
        <color rgb="FFFCFCFF"/>
        <color rgb="FF63BE7B"/>
      </colorScale>
    </cfRule>
  </conditionalFormatting>
  <conditionalFormatting sqref="K2:K3">
    <cfRule type="colorScale" priority="58915">
      <colorScale>
        <cfvo type="min"/>
        <cfvo type="percentile" val="50"/>
        <cfvo type="max"/>
        <color rgb="FFF8696B"/>
        <color rgb="FFFCFCFF"/>
        <color rgb="FF63BE7B"/>
      </colorScale>
    </cfRule>
  </conditionalFormatting>
  <conditionalFormatting sqref="K2:L3">
    <cfRule type="colorScale" priority="58916">
      <colorScale>
        <cfvo type="min"/>
        <cfvo type="percentile" val="50"/>
        <cfvo type="max"/>
        <color rgb="FFF8696B"/>
        <color rgb="FFFCFCFF"/>
        <color rgb="FF63BE7B"/>
      </colorScale>
    </cfRule>
    <cfRule type="colorScale" priority="58917">
      <colorScale>
        <cfvo type="min"/>
        <cfvo type="max"/>
        <color rgb="FFFCFCFF"/>
        <color rgb="FF63BE7B"/>
      </colorScale>
    </cfRule>
  </conditionalFormatting>
  <conditionalFormatting sqref="L2:L3">
    <cfRule type="colorScale" priority="58918">
      <colorScale>
        <cfvo type="min"/>
        <cfvo type="percentile" val="50"/>
        <cfvo type="max"/>
        <color rgb="FFF8696B"/>
        <color rgb="FFFCFCFF"/>
        <color rgb="FF63BE7B"/>
      </colorScale>
    </cfRule>
  </conditionalFormatting>
  <conditionalFormatting sqref="O2:O4">
    <cfRule type="colorScale" priority="58919">
      <colorScale>
        <cfvo type="min"/>
        <cfvo type="percentile" val="50"/>
        <cfvo type="max"/>
        <color rgb="FF63BE7B"/>
        <color rgb="FFFCFCFF"/>
        <color rgb="FFF8696B"/>
      </colorScale>
    </cfRule>
  </conditionalFormatting>
  <conditionalFormatting sqref="P2:P4">
    <cfRule type="colorScale" priority="58921">
      <colorScale>
        <cfvo type="min"/>
        <cfvo type="percentile" val="50"/>
        <cfvo type="max"/>
        <color rgb="FF63BE7B"/>
        <color rgb="FFFCFCFF"/>
        <color rgb="FFF8696B"/>
      </colorScale>
    </cfRule>
  </conditionalFormatting>
  <conditionalFormatting sqref="Q2:Q4">
    <cfRule type="colorScale" priority="58923">
      <colorScale>
        <cfvo type="min"/>
        <cfvo type="percentile" val="50"/>
        <cfvo type="max"/>
        <color rgb="FFF8696B"/>
        <color rgb="FFFCFCFF"/>
        <color rgb="FF63BE7B"/>
      </colorScale>
    </cfRule>
  </conditionalFormatting>
  <conditionalFormatting sqref="R2:R4">
    <cfRule type="colorScale" priority="58925">
      <colorScale>
        <cfvo type="min"/>
        <cfvo type="max"/>
        <color rgb="FFFCFCFF"/>
        <color rgb="FF63BE7B"/>
      </colorScale>
    </cfRule>
  </conditionalFormatting>
  <conditionalFormatting sqref="R2:S4">
    <cfRule type="colorScale" priority="58927">
      <colorScale>
        <cfvo type="min"/>
        <cfvo type="percentile" val="50"/>
        <cfvo type="max"/>
        <color rgb="FFF8696B"/>
        <color rgb="FFFCFCFF"/>
        <color rgb="FF63BE7B"/>
      </colorScale>
    </cfRule>
    <cfRule type="colorScale" priority="58928">
      <colorScale>
        <cfvo type="min"/>
        <cfvo type="max"/>
        <color rgb="FFFCFCFF"/>
        <color rgb="FF63BE7B"/>
      </colorScale>
    </cfRule>
  </conditionalFormatting>
  <conditionalFormatting sqref="S2:S4">
    <cfRule type="colorScale" priority="58931">
      <colorScale>
        <cfvo type="min"/>
        <cfvo type="max"/>
        <color rgb="FFFCFCFF"/>
        <color rgb="FF63BE7B"/>
      </colorScale>
    </cfRule>
  </conditionalFormatting>
  <conditionalFormatting sqref="T2:T4">
    <cfRule type="colorScale" priority="58933">
      <colorScale>
        <cfvo type="min"/>
        <cfvo type="max"/>
        <color rgb="FFFCFCFF"/>
        <color rgb="FF63BE7B"/>
      </colorScale>
    </cfRule>
    <cfRule type="colorScale" priority="58934">
      <colorScale>
        <cfvo type="min"/>
        <cfvo type="percentile" val="50"/>
        <cfvo type="max"/>
        <color rgb="FFF8696B"/>
        <color rgb="FFFCFCFF"/>
        <color rgb="FF63BE7B"/>
      </colorScale>
    </cfRule>
  </conditionalFormatting>
  <conditionalFormatting sqref="U2:U4">
    <cfRule type="colorScale" priority="58937">
      <colorScale>
        <cfvo type="min"/>
        <cfvo type="max"/>
        <color rgb="FFFCFCFF"/>
        <color rgb="FF63BE7B"/>
      </colorScale>
    </cfRule>
    <cfRule type="colorScale" priority="58938">
      <colorScale>
        <cfvo type="min"/>
        <cfvo type="percentile" val="50"/>
        <cfvo type="max"/>
        <color rgb="FFF8696B"/>
        <color rgb="FFFCFCFF"/>
        <color rgb="FF63BE7B"/>
      </colorScale>
    </cfRule>
  </conditionalFormatting>
  <conditionalFormatting sqref="V2:V4">
    <cfRule type="colorScale" priority="58941">
      <colorScale>
        <cfvo type="min"/>
        <cfvo type="max"/>
        <color rgb="FFFFEF9C"/>
        <color rgb="FF63BE7B"/>
      </colorScale>
    </cfRule>
    <cfRule type="colorScale" priority="58942">
      <colorScale>
        <cfvo type="min"/>
        <cfvo type="percentile" val="50"/>
        <cfvo type="max"/>
        <color rgb="FF63BE7B"/>
        <color rgb="FFFCFCFF"/>
        <color rgb="FFF8696B"/>
      </colorScale>
    </cfRule>
    <cfRule type="colorScale" priority="58943">
      <colorScale>
        <cfvo type="min"/>
        <cfvo type="percentile" val="50"/>
        <cfvo type="max"/>
        <color rgb="FF63BE7B"/>
        <color rgb="FFFCFCFF"/>
        <color rgb="FFF8696B"/>
      </colorScale>
    </cfRule>
    <cfRule type="colorScale" priority="58944">
      <colorScale>
        <cfvo type="min"/>
        <cfvo type="max"/>
        <color rgb="FF63BE7B"/>
        <color rgb="FFFCFCFF"/>
      </colorScale>
    </cfRule>
    <cfRule type="colorScale" priority="58945">
      <colorScale>
        <cfvo type="min"/>
        <cfvo type="percentile" val="50"/>
        <cfvo type="max"/>
        <color rgb="FF63BE7B"/>
        <color rgb="FFFCFCFF"/>
        <color rgb="FFF8696B"/>
      </colorScale>
    </cfRule>
    <cfRule type="colorScale" priority="58946">
      <colorScale>
        <cfvo type="min"/>
        <cfvo type="max"/>
        <color rgb="FFFFEF9C"/>
        <color rgb="FF63BE7B"/>
      </colorScale>
    </cfRule>
    <cfRule type="colorScale" priority="58947">
      <colorScale>
        <cfvo type="min"/>
        <cfvo type="max"/>
        <color rgb="FFFFEF9C"/>
        <color rgb="FF63BE7B"/>
      </colorScale>
    </cfRule>
    <cfRule type="colorScale" priority="58948">
      <colorScale>
        <cfvo type="min"/>
        <cfvo type="max"/>
        <color rgb="FFFFEF9C"/>
        <color rgb="FF63BE7B"/>
      </colorScale>
    </cfRule>
  </conditionalFormatting>
  <conditionalFormatting sqref="W2:W4">
    <cfRule type="colorScale" priority="58957">
      <colorScale>
        <cfvo type="min"/>
        <cfvo type="percentile" val="50"/>
        <cfvo type="max"/>
        <color rgb="FF63BE7B"/>
        <color rgb="FFFCFCFF"/>
        <color rgb="FFF8696B"/>
      </colorScale>
    </cfRule>
  </conditionalFormatting>
  <conditionalFormatting sqref="J2:J3">
    <cfRule type="colorScale" priority="58959">
      <colorScale>
        <cfvo type="min"/>
        <cfvo type="percentile" val="50"/>
        <cfvo type="max"/>
        <color rgb="FFF8696B"/>
        <color rgb="FFFCFCFF"/>
        <color rgb="FF63BE7B"/>
      </colorScale>
    </cfRule>
    <cfRule type="colorScale" priority="58960">
      <colorScale>
        <cfvo type="min"/>
        <cfvo type="max"/>
        <color rgb="FFFCFCFF"/>
        <color rgb="FF63BE7B"/>
      </colorScale>
    </cfRule>
  </conditionalFormatting>
  <conditionalFormatting sqref="J2:J4">
    <cfRule type="colorScale" priority="58961">
      <colorScale>
        <cfvo type="min"/>
        <cfvo type="max"/>
        <color rgb="FFFCFCFF"/>
        <color rgb="FF63BE7B"/>
      </colorScale>
    </cfRule>
    <cfRule type="colorScale" priority="58962">
      <colorScale>
        <cfvo type="min"/>
        <cfvo type="percentile" val="50"/>
        <cfvo type="max"/>
        <color rgb="FFF8696B"/>
        <color rgb="FFFCFCFF"/>
        <color rgb="FF63BE7B"/>
      </colorScale>
    </cfRule>
  </conditionalFormatting>
  <conditionalFormatting sqref="N2:N3">
    <cfRule type="colorScale" priority="58971">
      <colorScale>
        <cfvo type="min"/>
        <cfvo type="percentile" val="50"/>
        <cfvo type="max"/>
        <color rgb="FFF8696B"/>
        <color rgb="FFFCFCFF"/>
        <color rgb="FF63BE7B"/>
      </colorScale>
    </cfRule>
    <cfRule type="colorScale" priority="58972">
      <colorScale>
        <cfvo type="min"/>
        <cfvo type="max"/>
        <color rgb="FFFCFCFF"/>
        <color rgb="FF63BE7B"/>
      </colorScale>
    </cfRule>
  </conditionalFormatting>
  <conditionalFormatting sqref="N2:N4">
    <cfRule type="colorScale" priority="58973">
      <colorScale>
        <cfvo type="min"/>
        <cfvo type="max"/>
        <color rgb="FFFCFCFF"/>
        <color rgb="FF63BE7B"/>
      </colorScale>
    </cfRule>
    <cfRule type="colorScale" priority="58974">
      <colorScale>
        <cfvo type="min"/>
        <cfvo type="percentile" val="50"/>
        <cfvo type="max"/>
        <color rgb="FFF8696B"/>
        <color rgb="FFFCFCFF"/>
        <color rgb="FF63BE7B"/>
      </colorScale>
    </cfRule>
  </conditionalFormatting>
  <conditionalFormatting sqref="G2:G4">
    <cfRule type="colorScale" priority="58979">
      <colorScale>
        <cfvo type="min"/>
        <cfvo type="max"/>
        <color rgb="FFFCFCFF"/>
        <color rgb="FF63BE7B"/>
      </colorScale>
    </cfRule>
  </conditionalFormatting>
  <conditionalFormatting sqref="T2:T4">
    <cfRule type="colorScale" priority="58989">
      <colorScale>
        <cfvo type="min"/>
        <cfvo type="max"/>
        <color rgb="FFFCFCFF"/>
        <color rgb="FF63BE7B"/>
      </colorScale>
    </cfRule>
  </conditionalFormatting>
  <conditionalFormatting sqref="V2:V4">
    <cfRule type="colorScale" priority="58991">
      <colorScale>
        <cfvo type="min"/>
        <cfvo type="percentile" val="50"/>
        <cfvo type="max"/>
        <color rgb="FF63BE7B"/>
        <color rgb="FFFCFCFF"/>
        <color rgb="FFF8696B"/>
      </colorScale>
    </cfRule>
  </conditionalFormatting>
  <conditionalFormatting sqref="J2:J4">
    <cfRule type="colorScale" priority="58995">
      <colorScale>
        <cfvo type="min"/>
        <cfvo type="max"/>
        <color rgb="FFFCFCFF"/>
        <color rgb="FF63BE7B"/>
      </colorScale>
    </cfRule>
  </conditionalFormatting>
  <conditionalFormatting sqref="E2:E4">
    <cfRule type="colorScale" priority="59023">
      <colorScale>
        <cfvo type="min"/>
        <cfvo type="max"/>
        <color rgb="FFFCFCFF"/>
        <color rgb="FF63BE7B"/>
      </colorScale>
    </cfRule>
  </conditionalFormatting>
  <conditionalFormatting sqref="R2:R4">
    <cfRule type="colorScale" priority="59033">
      <colorScale>
        <cfvo type="min"/>
        <cfvo type="max"/>
        <color rgb="FFFCFCFF"/>
        <color rgb="FF63BE7B"/>
      </colorScale>
    </cfRule>
    <cfRule type="colorScale" priority="59034">
      <colorScale>
        <cfvo type="min"/>
        <cfvo type="percentile" val="50"/>
        <cfvo type="max"/>
        <color rgb="FFF8696B"/>
        <color rgb="FFFCFCFF"/>
        <color rgb="FF63BE7B"/>
      </colorScale>
    </cfRule>
  </conditionalFormatting>
  <conditionalFormatting sqref="S2:S4">
    <cfRule type="colorScale" priority="59037">
      <colorScale>
        <cfvo type="min"/>
        <cfvo type="percentile" val="50"/>
        <cfvo type="max"/>
        <color rgb="FFF8696B"/>
        <color rgb="FFFCFCFF"/>
        <color rgb="FF63BE7B"/>
      </colorScale>
    </cfRule>
    <cfRule type="colorScale" priority="59038">
      <colorScale>
        <cfvo type="min"/>
        <cfvo type="max"/>
        <color rgb="FFFCFCFF"/>
        <color rgb="FF63BE7B"/>
      </colorScale>
    </cfRule>
  </conditionalFormatting>
  <conditionalFormatting sqref="T2:T4">
    <cfRule type="colorScale" priority="59041">
      <colorScale>
        <cfvo type="min"/>
        <cfvo type="percentile" val="50"/>
        <cfvo type="max"/>
        <color rgb="FFF8696B"/>
        <color rgb="FFFCFCFF"/>
        <color rgb="FF63BE7B"/>
      </colorScale>
    </cfRule>
    <cfRule type="colorScale" priority="59042">
      <colorScale>
        <cfvo type="min"/>
        <cfvo type="max"/>
        <color rgb="FFFCFCFF"/>
        <color rgb="FF63BE7B"/>
      </colorScale>
    </cfRule>
  </conditionalFormatting>
  <conditionalFormatting sqref="U2:U4">
    <cfRule type="colorScale" priority="59045">
      <colorScale>
        <cfvo type="min"/>
        <cfvo type="percentile" val="50"/>
        <cfvo type="max"/>
        <color rgb="FFF8696B"/>
        <color rgb="FFFCFCFF"/>
        <color rgb="FF63BE7B"/>
      </colorScale>
    </cfRule>
  </conditionalFormatting>
  <conditionalFormatting sqref="S2:S4">
    <cfRule type="colorScale" priority="59051">
      <colorScale>
        <cfvo type="min"/>
        <cfvo type="percentile" val="50"/>
        <cfvo type="max"/>
        <color rgb="FFF8696B"/>
        <color rgb="FFFCFCFF"/>
        <color rgb="FF63BE7B"/>
      </colorScale>
    </cfRule>
  </conditionalFormatting>
  <conditionalFormatting sqref="R2:R4">
    <cfRule type="colorScale" priority="59079">
      <colorScale>
        <cfvo type="min"/>
        <cfvo type="percentile" val="50"/>
        <cfvo type="max"/>
        <color rgb="FFF8696B"/>
        <color rgb="FFFCFCFF"/>
        <color rgb="FF63BE7B"/>
      </colorScale>
    </cfRule>
    <cfRule type="colorScale" priority="59080">
      <colorScale>
        <cfvo type="min"/>
        <cfvo type="max"/>
        <color rgb="FFFCFCFF"/>
        <color rgb="FF63BE7B"/>
      </colorScale>
    </cfRule>
  </conditionalFormatting>
  <conditionalFormatting sqref="T2:T4">
    <cfRule type="colorScale" priority="59083">
      <colorScale>
        <cfvo type="min"/>
        <cfvo type="percentile" val="50"/>
        <cfvo type="max"/>
        <color rgb="FFF8696B"/>
        <color rgb="FFFCFCFF"/>
        <color rgb="FF63BE7B"/>
      </colorScale>
    </cfRule>
  </conditionalFormatting>
  <conditionalFormatting sqref="H2:H4">
    <cfRule type="colorScale" priority="59101">
      <colorScale>
        <cfvo type="min"/>
        <cfvo type="max"/>
        <color rgb="FFFCFCFF"/>
        <color rgb="FF63BE7B"/>
      </colorScale>
    </cfRule>
  </conditionalFormatting>
  <conditionalFormatting sqref="I2:I4">
    <cfRule type="colorScale" priority="59103">
      <colorScale>
        <cfvo type="min"/>
        <cfvo type="max"/>
        <color rgb="FFFCFCFF"/>
        <color rgb="FF63BE7B"/>
      </colorScale>
    </cfRule>
  </conditionalFormatting>
  <conditionalFormatting sqref="K2:K4">
    <cfRule type="colorScale" priority="59105">
      <colorScale>
        <cfvo type="min"/>
        <cfvo type="max"/>
        <color rgb="FFFCFCFF"/>
        <color rgb="FF63BE7B"/>
      </colorScale>
    </cfRule>
  </conditionalFormatting>
  <conditionalFormatting sqref="L2:L4">
    <cfRule type="colorScale" priority="59107">
      <colorScale>
        <cfvo type="min"/>
        <cfvo type="max"/>
        <color rgb="FFFCFCFF"/>
        <color rgb="FF63BE7B"/>
      </colorScale>
    </cfRule>
  </conditionalFormatting>
  <conditionalFormatting sqref="O2:O4">
    <cfRule type="colorScale" priority="59113">
      <colorScale>
        <cfvo type="min"/>
        <cfvo type="percentile" val="50"/>
        <cfvo type="max"/>
        <color rgb="FF63BE7B"/>
        <color rgb="FFFCFCFF"/>
        <color rgb="FFF8696B"/>
      </colorScale>
    </cfRule>
    <cfRule type="colorScale" priority="59114">
      <colorScale>
        <cfvo type="min"/>
        <cfvo type="max"/>
        <color rgb="FFFCFCFF"/>
        <color rgb="FF63BE7B"/>
      </colorScale>
    </cfRule>
  </conditionalFormatting>
  <conditionalFormatting sqref="S2:S4">
    <cfRule type="colorScale" priority="59117">
      <colorScale>
        <cfvo type="min"/>
        <cfvo type="max"/>
        <color rgb="FFFCFCFF"/>
        <color rgb="FF63BE7B"/>
      </colorScale>
    </cfRule>
    <cfRule type="colorScale" priority="59118">
      <colorScale>
        <cfvo type="min"/>
        <cfvo type="percentile" val="50"/>
        <cfvo type="max"/>
        <color rgb="FFF8696B"/>
        <color rgb="FFFCFCFF"/>
        <color rgb="FF63BE7B"/>
      </colorScale>
    </cfRule>
  </conditionalFormatting>
  <conditionalFormatting sqref="H2:H4">
    <cfRule type="colorScale" priority="59143">
      <colorScale>
        <cfvo type="min"/>
        <cfvo type="max"/>
        <color rgb="FFFCFCFF"/>
        <color rgb="FF63BE7B"/>
      </colorScale>
    </cfRule>
    <cfRule type="colorScale" priority="59144">
      <colorScale>
        <cfvo type="min"/>
        <cfvo type="percentile" val="50"/>
        <cfvo type="max"/>
        <color rgb="FFF8696B"/>
        <color rgb="FFFCFCFF"/>
        <color rgb="FF63BE7B"/>
      </colorScale>
    </cfRule>
  </conditionalFormatting>
  <conditionalFormatting sqref="U2:U4">
    <cfRule type="colorScale" priority="59175">
      <colorScale>
        <cfvo type="min"/>
        <cfvo type="max"/>
        <color rgb="FFFCFCFF"/>
        <color rgb="FF63BE7B"/>
      </colorScale>
    </cfRule>
  </conditionalFormatting>
  <conditionalFormatting sqref="N2:N4">
    <cfRule type="colorScale" priority="59181">
      <colorScale>
        <cfvo type="min"/>
        <cfvo type="max"/>
        <color rgb="FFFCFCFF"/>
        <color rgb="FF63BE7B"/>
      </colorScale>
    </cfRule>
  </conditionalFormatting>
  <conditionalFormatting sqref="N2:N4">
    <cfRule type="colorScale" priority="59199">
      <colorScale>
        <cfvo type="min"/>
        <cfvo type="max"/>
        <color rgb="FFFCFCFF"/>
        <color rgb="FF63BE7B"/>
      </colorScale>
    </cfRule>
  </conditionalFormatting>
  <conditionalFormatting sqref="D5">
    <cfRule type="colorScale" priority="2693">
      <colorScale>
        <cfvo type="min"/>
        <cfvo type="percentile" val="50"/>
        <cfvo type="max"/>
        <color rgb="FFF8696B"/>
        <color rgb="FFFCFCFF"/>
        <color rgb="FF63BE7B"/>
      </colorScale>
    </cfRule>
  </conditionalFormatting>
  <conditionalFormatting sqref="D5">
    <cfRule type="colorScale" priority="2638">
      <colorScale>
        <cfvo type="min"/>
        <cfvo type="percentile" val="50"/>
        <cfvo type="max"/>
        <color rgb="FFF8696B"/>
        <color rgb="FFFCFCFF"/>
        <color rgb="FF63BE7B"/>
      </colorScale>
    </cfRule>
  </conditionalFormatting>
  <conditionalFormatting sqref="D5">
    <cfRule type="colorScale" priority="2617">
      <colorScale>
        <cfvo type="min"/>
        <cfvo type="percentile" val="50"/>
        <cfvo type="max"/>
        <color rgb="FFF8696B"/>
        <color rgb="FFFCFCFF"/>
        <color rgb="FF63BE7B"/>
      </colorScale>
    </cfRule>
  </conditionalFormatting>
  <conditionalFormatting sqref="D5">
    <cfRule type="colorScale" priority="2688">
      <colorScale>
        <cfvo type="min"/>
        <cfvo type="percentile" val="50"/>
        <cfvo type="max"/>
        <color rgb="FFF8696B"/>
        <color rgb="FFFCFCFF"/>
        <color rgb="FF63BE7B"/>
      </colorScale>
    </cfRule>
  </conditionalFormatting>
  <conditionalFormatting sqref="E5">
    <cfRule type="colorScale" priority="2659">
      <colorScale>
        <cfvo type="min"/>
        <cfvo type="max"/>
        <color rgb="FFFCFCFF"/>
        <color rgb="FF63BE7B"/>
      </colorScale>
    </cfRule>
  </conditionalFormatting>
  <conditionalFormatting sqref="E5">
    <cfRule type="colorScale" priority="2636">
      <colorScale>
        <cfvo type="min"/>
        <cfvo type="max"/>
        <color rgb="FFFCFCFF"/>
        <color rgb="FF63BE7B"/>
      </colorScale>
    </cfRule>
    <cfRule type="colorScale" priority="2637">
      <colorScale>
        <cfvo type="min"/>
        <cfvo type="percentile" val="50"/>
        <cfvo type="max"/>
        <color rgb="FFF8696B"/>
        <color rgb="FFFCFCFF"/>
        <color rgb="FF63BE7B"/>
      </colorScale>
    </cfRule>
  </conditionalFormatting>
  <conditionalFormatting sqref="E5">
    <cfRule type="colorScale" priority="2717">
      <colorScale>
        <cfvo type="min"/>
        <cfvo type="percentile" val="50"/>
        <cfvo type="max"/>
        <color rgb="FFF8696B"/>
        <color rgb="FFFCFCFF"/>
        <color rgb="FF63BE7B"/>
      </colorScale>
    </cfRule>
    <cfRule type="colorScale" priority="2718">
      <colorScale>
        <cfvo type="min"/>
        <cfvo type="max"/>
        <color rgb="FFFCFCFF"/>
        <color rgb="FF63BE7B"/>
      </colorScale>
    </cfRule>
    <cfRule type="colorScale" priority="2719">
      <colorScale>
        <cfvo type="min"/>
        <cfvo type="percentile" val="50"/>
        <cfvo type="max"/>
        <color rgb="FFF8696B"/>
        <color rgb="FFFCFCFF"/>
        <color rgb="FF63BE7B"/>
      </colorScale>
    </cfRule>
  </conditionalFormatting>
  <conditionalFormatting sqref="E5">
    <cfRule type="colorScale" priority="2675">
      <colorScale>
        <cfvo type="min"/>
        <cfvo type="max"/>
        <color rgb="FFFCFCFF"/>
        <color rgb="FF63BE7B"/>
      </colorScale>
    </cfRule>
  </conditionalFormatting>
  <conditionalFormatting sqref="N5">
    <cfRule type="colorScale" priority="2720">
      <colorScale>
        <cfvo type="min"/>
        <cfvo type="max"/>
        <color rgb="FFFCFCFF"/>
        <color rgb="FF63BE7B"/>
      </colorScale>
    </cfRule>
    <cfRule type="colorScale" priority="2721">
      <colorScale>
        <cfvo type="min"/>
        <cfvo type="max"/>
        <color rgb="FFFCFCFF"/>
        <color rgb="FF63BE7B"/>
      </colorScale>
    </cfRule>
    <cfRule type="colorScale" priority="2722">
      <colorScale>
        <cfvo type="min"/>
        <cfvo type="percentile" val="50"/>
        <cfvo type="max"/>
        <color rgb="FFF8696B"/>
        <color rgb="FFFFEB84"/>
        <color rgb="FF63BE7B"/>
      </colorScale>
    </cfRule>
    <cfRule type="colorScale" priority="2723">
      <colorScale>
        <cfvo type="min"/>
        <cfvo type="max"/>
        <color rgb="FFFFEF9C"/>
        <color rgb="FF63BE7B"/>
      </colorScale>
    </cfRule>
  </conditionalFormatting>
  <conditionalFormatting sqref="E5:N5">
    <cfRule type="colorScale" priority="2654">
      <colorScale>
        <cfvo type="min"/>
        <cfvo type="max"/>
        <color rgb="FFFCFCFF"/>
        <color rgb="FF63BE7B"/>
      </colorScale>
    </cfRule>
    <cfRule type="colorScale" priority="2655">
      <colorScale>
        <cfvo type="min"/>
        <cfvo type="max"/>
        <color rgb="FFFCFCFF"/>
        <color rgb="FF63BE7B"/>
      </colorScale>
    </cfRule>
    <cfRule type="colorScale" priority="2656">
      <colorScale>
        <cfvo type="min"/>
        <cfvo type="percentile" val="50"/>
        <cfvo type="max"/>
        <color rgb="FFF8696B"/>
        <color rgb="FFFFEB84"/>
        <color rgb="FF63BE7B"/>
      </colorScale>
    </cfRule>
    <cfRule type="colorScale" priority="2657">
      <colorScale>
        <cfvo type="min"/>
        <cfvo type="max"/>
        <color rgb="FFFFEF9C"/>
        <color rgb="FF63BE7B"/>
      </colorScale>
    </cfRule>
  </conditionalFormatting>
  <conditionalFormatting sqref="F5">
    <cfRule type="colorScale" priority="2660">
      <colorScale>
        <cfvo type="min"/>
        <cfvo type="max"/>
        <color rgb="FFFCFCFF"/>
        <color rgb="FF63BE7B"/>
      </colorScale>
    </cfRule>
  </conditionalFormatting>
  <conditionalFormatting sqref="F5">
    <cfRule type="colorScale" priority="2635">
      <colorScale>
        <cfvo type="min"/>
        <cfvo type="max"/>
        <color rgb="FFFCFCFF"/>
        <color rgb="FF63BE7B"/>
      </colorScale>
    </cfRule>
  </conditionalFormatting>
  <conditionalFormatting sqref="F5">
    <cfRule type="colorScale" priority="2689">
      <colorScale>
        <cfvo type="min"/>
        <cfvo type="max"/>
        <color rgb="FFFCFCFF"/>
        <color rgb="FF63BE7B"/>
      </colorScale>
    </cfRule>
    <cfRule type="colorScale" priority="2724">
      <colorScale>
        <cfvo type="min"/>
        <cfvo type="percentile" val="50"/>
        <cfvo type="max"/>
        <color rgb="FFF8696B"/>
        <color rgb="FFFCFCFF"/>
        <color rgb="FF63BE7B"/>
      </colorScale>
    </cfRule>
    <cfRule type="colorScale" priority="2725">
      <colorScale>
        <cfvo type="min"/>
        <cfvo type="max"/>
        <color rgb="FFFCFCFF"/>
        <color rgb="FF63BE7B"/>
      </colorScale>
    </cfRule>
    <cfRule type="colorScale" priority="2726">
      <colorScale>
        <cfvo type="min"/>
        <cfvo type="percentile" val="50"/>
        <cfvo type="max"/>
        <color rgb="FFF8696B"/>
        <color rgb="FFFCFCFF"/>
        <color rgb="FF63BE7B"/>
      </colorScale>
    </cfRule>
  </conditionalFormatting>
  <conditionalFormatting sqref="F5">
    <cfRule type="colorScale" priority="2676">
      <colorScale>
        <cfvo type="min"/>
        <cfvo type="max"/>
        <color rgb="FFFCFCFF"/>
        <color rgb="FF63BE7B"/>
      </colorScale>
    </cfRule>
  </conditionalFormatting>
  <conditionalFormatting sqref="G5">
    <cfRule type="colorScale" priority="2661">
      <colorScale>
        <cfvo type="min"/>
        <cfvo type="max"/>
        <color rgb="FFFCFCFF"/>
        <color rgb="FF63BE7B"/>
      </colorScale>
    </cfRule>
  </conditionalFormatting>
  <conditionalFormatting sqref="G5">
    <cfRule type="colorScale" priority="2618">
      <colorScale>
        <cfvo type="min"/>
        <cfvo type="percentile" val="50"/>
        <cfvo type="max"/>
        <color rgb="FFF8696B"/>
        <color rgb="FFFCFCFF"/>
        <color rgb="FF63BE7B"/>
      </colorScale>
    </cfRule>
    <cfRule type="colorScale" priority="2634">
      <colorScale>
        <cfvo type="min"/>
        <cfvo type="max"/>
        <color rgb="FFFCFCFF"/>
        <color rgb="FF63BE7B"/>
      </colorScale>
    </cfRule>
  </conditionalFormatting>
  <conditionalFormatting sqref="G5">
    <cfRule type="colorScale" priority="2616">
      <colorScale>
        <cfvo type="min"/>
        <cfvo type="max"/>
        <color rgb="FFFCFCFF"/>
        <color rgb="FF63BE7B"/>
      </colorScale>
    </cfRule>
  </conditionalFormatting>
  <conditionalFormatting sqref="G5">
    <cfRule type="colorScale" priority="2727">
      <colorScale>
        <cfvo type="min"/>
        <cfvo type="percentile" val="50"/>
        <cfvo type="max"/>
        <color rgb="FFF8696B"/>
        <color rgb="FFFCFCFF"/>
        <color rgb="FF63BE7B"/>
      </colorScale>
    </cfRule>
    <cfRule type="colorScale" priority="2728">
      <colorScale>
        <cfvo type="min"/>
        <cfvo type="max"/>
        <color rgb="FFFCFCFF"/>
        <color rgb="FF63BE7B"/>
      </colorScale>
    </cfRule>
    <cfRule type="colorScale" priority="2729">
      <colorScale>
        <cfvo type="min"/>
        <cfvo type="percentile" val="50"/>
        <cfvo type="max"/>
        <color rgb="FFF8696B"/>
        <color rgb="FFFCFCFF"/>
        <color rgb="FF63BE7B"/>
      </colorScale>
    </cfRule>
  </conditionalFormatting>
  <conditionalFormatting sqref="G5">
    <cfRule type="colorScale" priority="2677">
      <colorScale>
        <cfvo type="min"/>
        <cfvo type="max"/>
        <color rgb="FFFCFCFF"/>
        <color rgb="FF63BE7B"/>
      </colorScale>
    </cfRule>
  </conditionalFormatting>
  <conditionalFormatting sqref="H5">
    <cfRule type="colorScale" priority="2658">
      <colorScale>
        <cfvo type="min"/>
        <cfvo type="percentile" val="50"/>
        <cfvo type="max"/>
        <color rgb="FFF8696B"/>
        <color rgb="FFFCFCFF"/>
        <color rgb="FF5A8AC6"/>
      </colorScale>
    </cfRule>
  </conditionalFormatting>
  <conditionalFormatting sqref="H5">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percentile" val="50"/>
        <cfvo type="max"/>
        <color rgb="FFF8696B"/>
        <color rgb="FFFCFCFF"/>
        <color rgb="FF63BE7B"/>
      </colorScale>
    </cfRule>
  </conditionalFormatting>
  <conditionalFormatting sqref="H5">
    <cfRule type="colorScale" priority="2633">
      <colorScale>
        <cfvo type="min"/>
        <cfvo type="max"/>
        <color rgb="FFFCFCFF"/>
        <color rgb="FF63BE7B"/>
      </colorScale>
    </cfRule>
  </conditionalFormatting>
  <conditionalFormatting sqref="H5">
    <cfRule type="colorScale" priority="2734">
      <colorScale>
        <cfvo type="min"/>
        <cfvo type="percentile" val="50"/>
        <cfvo type="max"/>
        <color rgb="FFF8696B"/>
        <color rgb="FFFCFCFF"/>
        <color rgb="FF63BE7B"/>
      </colorScale>
    </cfRule>
    <cfRule type="colorScale" priority="2735">
      <colorScale>
        <cfvo type="min"/>
        <cfvo type="max"/>
        <color rgb="FFFCFCFF"/>
        <color rgb="FF63BE7B"/>
      </colorScale>
    </cfRule>
    <cfRule type="colorScale" priority="2736">
      <colorScale>
        <cfvo type="min"/>
        <cfvo type="percentile" val="50"/>
        <cfvo type="max"/>
        <color rgb="FFF8696B"/>
        <color rgb="FFFCFCFF"/>
        <color rgb="FF63BE7B"/>
      </colorScale>
    </cfRule>
  </conditionalFormatting>
  <conditionalFormatting sqref="H5">
    <cfRule type="colorScale" priority="2678">
      <colorScale>
        <cfvo type="min"/>
        <cfvo type="percentile" val="50"/>
        <cfvo type="max"/>
        <color rgb="FFF8696B"/>
        <color rgb="FFFCFCFF"/>
        <color rgb="FF63BE7B"/>
      </colorScale>
    </cfRule>
    <cfRule type="colorScale" priority="2679">
      <colorScale>
        <cfvo type="min"/>
        <cfvo type="max"/>
        <color rgb="FFFCFCFF"/>
        <color rgb="FF63BE7B"/>
      </colorScale>
    </cfRule>
  </conditionalFormatting>
  <conditionalFormatting sqref="I5">
    <cfRule type="colorScale" priority="2632">
      <colorScale>
        <cfvo type="min"/>
        <cfvo type="max"/>
        <color rgb="FFFCFCFF"/>
        <color rgb="FF63BE7B"/>
      </colorScale>
    </cfRule>
  </conditionalFormatting>
  <conditionalFormatting sqref="I5">
    <cfRule type="colorScale" priority="2737">
      <colorScale>
        <cfvo type="min"/>
        <cfvo type="percentile" val="50"/>
        <cfvo type="max"/>
        <color rgb="FFF8696B"/>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CFCFF"/>
        <color rgb="FF63BE7B"/>
      </colorScale>
    </cfRule>
  </conditionalFormatting>
  <conditionalFormatting sqref="N5">
    <cfRule type="colorScale" priority="2740">
      <colorScale>
        <cfvo type="min"/>
        <cfvo type="max"/>
        <color rgb="FFFCFCFF"/>
        <color rgb="FF63BE7B"/>
      </colorScale>
    </cfRule>
    <cfRule type="colorScale" priority="2741">
      <colorScale>
        <cfvo type="min"/>
        <cfvo type="percentile" val="50"/>
        <cfvo type="max"/>
        <color rgb="FFF8696B"/>
        <color rgb="FFFCFCFF"/>
        <color rgb="FF63BE7B"/>
      </colorScale>
    </cfRule>
  </conditionalFormatting>
  <conditionalFormatting sqref="I5:J5 M5:N5">
    <cfRule type="colorScale" priority="2742">
      <colorScale>
        <cfvo type="min"/>
        <cfvo type="percentile" val="50"/>
        <cfvo type="max"/>
        <color rgb="FFF8696B"/>
        <color rgb="FFFCFCFF"/>
        <color rgb="FF63BE7B"/>
      </colorScale>
    </cfRule>
    <cfRule type="colorScale" priority="2743">
      <colorScale>
        <cfvo type="min"/>
        <cfvo type="percentile" val="50"/>
        <cfvo type="max"/>
        <color rgb="FFF8696B"/>
        <color rgb="FFFCFCFF"/>
        <color rgb="FF5A8AC6"/>
      </colorScale>
    </cfRule>
    <cfRule type="colorScale" priority="2744">
      <colorScale>
        <cfvo type="min"/>
        <cfvo type="percentile" val="50"/>
        <cfvo type="max"/>
        <color rgb="FFF8696B"/>
        <color rgb="FFFCFCFF"/>
        <color rgb="FF63BE7B"/>
      </colorScale>
    </cfRule>
    <cfRule type="colorScale" priority="2745">
      <colorScale>
        <cfvo type="min"/>
        <cfvo type="percentile" val="50"/>
        <cfvo type="max"/>
        <color rgb="FFF8696B"/>
        <color rgb="FFFCFCFF"/>
        <color rgb="FF63BE7B"/>
      </colorScale>
    </cfRule>
    <cfRule type="colorScale" priority="2746">
      <colorScale>
        <cfvo type="min"/>
        <cfvo type="max"/>
        <color rgb="FFFCFCFF"/>
        <color rgb="FF63BE7B"/>
      </colorScale>
    </cfRule>
    <cfRule type="colorScale" priority="2747">
      <colorScale>
        <cfvo type="min"/>
        <cfvo type="percentile" val="50"/>
        <cfvo type="max"/>
        <color rgb="FFF8696B"/>
        <color rgb="FFFCFCFF"/>
        <color rgb="FF63BE7B"/>
      </colorScale>
    </cfRule>
  </conditionalFormatting>
  <conditionalFormatting sqref="I5:J5 M5:N5">
    <cfRule type="colorScale" priority="2748">
      <colorScale>
        <cfvo type="min"/>
        <cfvo type="percentile" val="50"/>
        <cfvo type="max"/>
        <color rgb="FFF8696B"/>
        <color rgb="FFFCFCFF"/>
        <color rgb="FF63BE7B"/>
      </colorScale>
    </cfRule>
    <cfRule type="colorScale" priority="2749">
      <colorScale>
        <cfvo type="min"/>
        <cfvo type="max"/>
        <color rgb="FFFCFCFF"/>
        <color rgb="FF63BE7B"/>
      </colorScale>
    </cfRule>
  </conditionalFormatting>
  <conditionalFormatting sqref="N5">
    <cfRule type="colorScale" priority="2666">
      <colorScale>
        <cfvo type="min"/>
        <cfvo type="percentile" val="50"/>
        <cfvo type="max"/>
        <color rgb="FFF8696B"/>
        <color rgb="FFFCFCFF"/>
        <color rgb="FF63BE7B"/>
      </colorScale>
    </cfRule>
    <cfRule type="colorScale" priority="2667">
      <colorScale>
        <cfvo type="min"/>
        <cfvo type="max"/>
        <color rgb="FFFCFCFF"/>
        <color rgb="FF63BE7B"/>
      </colorScale>
    </cfRule>
    <cfRule type="colorScale" priority="2668">
      <colorScale>
        <cfvo type="min"/>
        <cfvo type="percentile" val="50"/>
        <cfvo type="max"/>
        <color rgb="FFF8696B"/>
        <color rgb="FFFCFCFF"/>
        <color rgb="FF63BE7B"/>
      </colorScale>
    </cfRule>
    <cfRule type="colorScale" priority="2669">
      <colorScale>
        <cfvo type="min"/>
        <cfvo type="percentile" val="50"/>
        <cfvo type="max"/>
        <color rgb="FFF8696B"/>
        <color rgb="FFFCFCFF"/>
        <color rgb="FF5A8AC6"/>
      </colorScale>
    </cfRule>
    <cfRule type="colorScale" priority="2670">
      <colorScale>
        <cfvo type="min"/>
        <cfvo type="percentile" val="50"/>
        <cfvo type="max"/>
        <color rgb="FFF8696B"/>
        <color rgb="FFFCFCFF"/>
        <color rgb="FF63BE7B"/>
      </colorScale>
    </cfRule>
    <cfRule type="colorScale" priority="2671">
      <colorScale>
        <cfvo type="min"/>
        <cfvo type="percentile" val="50"/>
        <cfvo type="max"/>
        <color rgb="FFF8696B"/>
        <color rgb="FFFCFCFF"/>
        <color rgb="FF63BE7B"/>
      </colorScale>
    </cfRule>
    <cfRule type="colorScale" priority="2672">
      <colorScale>
        <cfvo type="min"/>
        <cfvo type="max"/>
        <color rgb="FFFCFCFF"/>
        <color rgb="FF63BE7B"/>
      </colorScale>
    </cfRule>
    <cfRule type="colorScale" priority="2673">
      <colorScale>
        <cfvo type="min"/>
        <cfvo type="percentile" val="50"/>
        <cfvo type="max"/>
        <color rgb="FFF8696B"/>
        <color rgb="FFFCFCFF"/>
        <color rgb="FF63BE7B"/>
      </colorScale>
    </cfRule>
  </conditionalFormatting>
  <conditionalFormatting sqref="J5">
    <cfRule type="colorScale" priority="2619">
      <colorScale>
        <cfvo type="min"/>
        <cfvo type="percentile" val="50"/>
        <cfvo type="max"/>
        <color rgb="FFF8696B"/>
        <color rgb="FFFCFCFF"/>
        <color rgb="FF63BE7B"/>
      </colorScale>
    </cfRule>
    <cfRule type="colorScale" priority="2631">
      <colorScale>
        <cfvo type="min"/>
        <cfvo type="max"/>
        <color rgb="FFFCFCFF"/>
        <color rgb="FF63BE7B"/>
      </colorScale>
    </cfRule>
  </conditionalFormatting>
  <conditionalFormatting sqref="J5">
    <cfRule type="colorScale" priority="2615">
      <colorScale>
        <cfvo type="min"/>
        <cfvo type="max"/>
        <color rgb="FFFCFCFF"/>
        <color rgb="FF63BE7B"/>
      </colorScale>
    </cfRule>
  </conditionalFormatting>
  <conditionalFormatting sqref="M5:N5 J5">
    <cfRule type="colorScale" priority="2750">
      <colorScale>
        <cfvo type="min"/>
        <cfvo type="percentile" val="50"/>
        <cfvo type="max"/>
        <color rgb="FFF8696B"/>
        <color rgb="FFFCFCFF"/>
        <color rgb="FF63BE7B"/>
      </colorScale>
    </cfRule>
  </conditionalFormatting>
  <conditionalFormatting sqref="J5">
    <cfRule type="colorScale" priority="2751">
      <colorScale>
        <cfvo type="min"/>
        <cfvo type="percentile" val="50"/>
        <cfvo type="max"/>
        <color rgb="FFF8696B"/>
        <color rgb="FFFCFCFF"/>
        <color rgb="FF63BE7B"/>
      </colorScale>
    </cfRule>
    <cfRule type="colorScale" priority="2752">
      <colorScale>
        <cfvo type="min"/>
        <cfvo type="max"/>
        <color rgb="FFFCFCFF"/>
        <color rgb="FF63BE7B"/>
      </colorScale>
    </cfRule>
    <cfRule type="colorScale" priority="2753">
      <colorScale>
        <cfvo type="min"/>
        <cfvo type="percentile" val="50"/>
        <cfvo type="max"/>
        <color rgb="FFF8696B"/>
        <color rgb="FFFCFCFF"/>
        <color rgb="FF63BE7B"/>
      </colorScale>
    </cfRule>
  </conditionalFormatting>
  <conditionalFormatting sqref="K5">
    <cfRule type="colorScale" priority="2630">
      <colorScale>
        <cfvo type="min"/>
        <cfvo type="max"/>
        <color rgb="FFFCFCFF"/>
        <color rgb="FF63BE7B"/>
      </colorScale>
    </cfRule>
  </conditionalFormatting>
  <conditionalFormatting sqref="K5">
    <cfRule type="colorScale" priority="2754">
      <colorScale>
        <cfvo type="min"/>
        <cfvo type="percentile" val="50"/>
        <cfvo type="max"/>
        <color rgb="FFF8696B"/>
        <color rgb="FFFCFCFF"/>
        <color rgb="FF63BE7B"/>
      </colorScale>
    </cfRule>
  </conditionalFormatting>
  <conditionalFormatting sqref="K5:L5">
    <cfRule type="colorScale" priority="2662">
      <colorScale>
        <cfvo type="min"/>
        <cfvo type="max"/>
        <color rgb="FFFCFCFF"/>
        <color rgb="FF63BE7B"/>
      </colorScale>
    </cfRule>
  </conditionalFormatting>
  <conditionalFormatting sqref="K5:L5">
    <cfRule type="colorScale" priority="2755">
      <colorScale>
        <cfvo type="min"/>
        <cfvo type="percentile" val="50"/>
        <cfvo type="max"/>
        <color rgb="FFF8696B"/>
        <color rgb="FFFCFCFF"/>
        <color rgb="FF63BE7B"/>
      </colorScale>
    </cfRule>
    <cfRule type="colorScale" priority="2756">
      <colorScale>
        <cfvo type="min"/>
        <cfvo type="max"/>
        <color rgb="FFFCFCFF"/>
        <color rgb="FF63BE7B"/>
      </colorScale>
    </cfRule>
  </conditionalFormatting>
  <conditionalFormatting sqref="K5:L5">
    <cfRule type="colorScale" priority="2680">
      <colorScale>
        <cfvo type="min"/>
        <cfvo type="max"/>
        <color rgb="FFFCFCFF"/>
        <color rgb="FF63BE7B"/>
      </colorScale>
    </cfRule>
  </conditionalFormatting>
  <conditionalFormatting sqref="L5">
    <cfRule type="colorScale" priority="2629">
      <colorScale>
        <cfvo type="min"/>
        <cfvo type="max"/>
        <color rgb="FFFCFCFF"/>
        <color rgb="FF63BE7B"/>
      </colorScale>
    </cfRule>
  </conditionalFormatting>
  <conditionalFormatting sqref="L5">
    <cfRule type="colorScale" priority="2757">
      <colorScale>
        <cfvo type="min"/>
        <cfvo type="percentile" val="50"/>
        <cfvo type="max"/>
        <color rgb="FFF8696B"/>
        <color rgb="FFFCFCFF"/>
        <color rgb="FF63BE7B"/>
      </colorScale>
    </cfRule>
  </conditionalFormatting>
  <conditionalFormatting sqref="N5">
    <cfRule type="colorScale" priority="2613">
      <colorScale>
        <cfvo type="min"/>
        <cfvo type="max"/>
        <color rgb="FFFCFCFF"/>
        <color rgb="FF63BE7B"/>
      </colorScale>
    </cfRule>
  </conditionalFormatting>
  <conditionalFormatting sqref="N5">
    <cfRule type="colorScale" priority="2730">
      <colorScale>
        <cfvo type="min"/>
        <cfvo type="max"/>
        <color rgb="FFFCFCFF"/>
        <color rgb="FF63BE7B"/>
      </colorScale>
    </cfRule>
    <cfRule type="colorScale" priority="2731">
      <colorScale>
        <cfvo type="min"/>
        <cfvo type="max"/>
        <color rgb="FFFCFCFF"/>
        <color rgb="FF63BE7B"/>
      </colorScale>
    </cfRule>
    <cfRule type="colorScale" priority="2732">
      <colorScale>
        <cfvo type="min"/>
        <cfvo type="percentile" val="50"/>
        <cfvo type="max"/>
        <color rgb="FFF8696B"/>
        <color rgb="FFFFEB84"/>
        <color rgb="FF63BE7B"/>
      </colorScale>
    </cfRule>
    <cfRule type="colorScale" priority="2733">
      <colorScale>
        <cfvo type="min"/>
        <cfvo type="max"/>
        <color rgb="FFFFEF9C"/>
        <color rgb="FF63BE7B"/>
      </colorScale>
    </cfRule>
    <cfRule type="colorScale" priority="2761">
      <colorScale>
        <cfvo type="min"/>
        <cfvo type="max"/>
        <color rgb="FFFCFCFF"/>
        <color rgb="FF63BE7B"/>
      </colorScale>
    </cfRule>
    <cfRule type="colorScale" priority="2762">
      <colorScale>
        <cfvo type="min"/>
        <cfvo type="max"/>
        <color rgb="FFFCFCFF"/>
        <color rgb="FF63BE7B"/>
      </colorScale>
    </cfRule>
    <cfRule type="colorScale" priority="2763">
      <colorScale>
        <cfvo type="min"/>
        <cfvo type="max"/>
        <color rgb="FFFCFCFF"/>
        <color rgb="FF63BE7B"/>
      </colorScale>
    </cfRule>
    <cfRule type="colorScale" priority="2764">
      <colorScale>
        <cfvo type="min"/>
        <cfvo type="percentile" val="50"/>
        <cfvo type="max"/>
        <color rgb="FFF8696B"/>
        <color rgb="FFFFEB84"/>
        <color rgb="FF63BE7B"/>
      </colorScale>
    </cfRule>
    <cfRule type="colorScale" priority="2765">
      <colorScale>
        <cfvo type="min"/>
        <cfvo type="max"/>
        <color rgb="FFFFEF9C"/>
        <color rgb="FF63BE7B"/>
      </colorScale>
    </cfRule>
  </conditionalFormatting>
  <conditionalFormatting sqref="I5:J5 M5:N5">
    <cfRule type="colorScale" priority="2682">
      <colorScale>
        <cfvo type="min"/>
        <cfvo type="percentile" val="50"/>
        <cfvo type="max"/>
        <color rgb="FFF8696B"/>
        <color rgb="FFFCFCFF"/>
        <color rgb="FF63BE7B"/>
      </colorScale>
    </cfRule>
    <cfRule type="colorScale" priority="2683">
      <colorScale>
        <cfvo type="min"/>
        <cfvo type="max"/>
        <color rgb="FFFCFCFF"/>
        <color rgb="FF63BE7B"/>
      </colorScale>
    </cfRule>
  </conditionalFormatting>
  <conditionalFormatting sqref="O5">
    <cfRule type="colorScale" priority="2664">
      <colorScale>
        <cfvo type="min"/>
        <cfvo type="percentile" val="50"/>
        <cfvo type="max"/>
        <color rgb="FF63BE7B"/>
        <color rgb="FFFCFCFF"/>
        <color rgb="FFF8696B"/>
      </colorScale>
    </cfRule>
  </conditionalFormatting>
  <conditionalFormatting sqref="O5">
    <cfRule type="colorScale" priority="2627">
      <colorScale>
        <cfvo type="min"/>
        <cfvo type="percentile" val="50"/>
        <cfvo type="max"/>
        <color rgb="FF63BE7B"/>
        <color rgb="FFFCFCFF"/>
        <color rgb="FFF8696B"/>
      </colorScale>
    </cfRule>
  </conditionalFormatting>
  <conditionalFormatting sqref="O5">
    <cfRule type="colorScale" priority="2612">
      <colorScale>
        <cfvo type="min"/>
        <cfvo type="percentile" val="50"/>
        <cfvo type="max"/>
        <color rgb="FF63BE7B"/>
        <color rgb="FFFCFCFF"/>
        <color rgb="FFF8696B"/>
      </colorScale>
    </cfRule>
  </conditionalFormatting>
  <conditionalFormatting sqref="O5">
    <cfRule type="colorScale" priority="2690">
      <colorScale>
        <cfvo type="min"/>
        <cfvo type="percentile" val="50"/>
        <cfvo type="max"/>
        <color rgb="FF63BE7B"/>
        <color rgb="FFFCFCFF"/>
        <color rgb="FFF8696B"/>
      </colorScale>
    </cfRule>
  </conditionalFormatting>
  <conditionalFormatting sqref="O5">
    <cfRule type="colorScale" priority="2651">
      <colorScale>
        <cfvo type="min"/>
        <cfvo type="percentile" val="50"/>
        <cfvo type="max"/>
        <color rgb="FF63BE7B"/>
        <color rgb="FFFCFCFF"/>
        <color rgb="FFF8696B"/>
      </colorScale>
    </cfRule>
    <cfRule type="colorScale" priority="2652">
      <colorScale>
        <cfvo type="min"/>
        <cfvo type="percentile" val="50"/>
        <cfvo type="max"/>
        <color rgb="FF63BE7B"/>
        <color rgb="FFFCFCFF"/>
        <color rgb="FFF8696B"/>
      </colorScale>
    </cfRule>
  </conditionalFormatting>
  <conditionalFormatting sqref="O5">
    <cfRule type="colorScale" priority="2684">
      <colorScale>
        <cfvo type="min"/>
        <cfvo type="percentile" val="50"/>
        <cfvo type="max"/>
        <color rgb="FF63BE7B"/>
        <color rgb="FFFCFCFF"/>
        <color rgb="FFF8696B"/>
      </colorScale>
    </cfRule>
  </conditionalFormatting>
  <conditionalFormatting sqref="P5">
    <cfRule type="colorScale" priority="2697">
      <colorScale>
        <cfvo type="min"/>
        <cfvo type="percentile" val="50"/>
        <cfvo type="max"/>
        <color rgb="FF63BE7B"/>
        <color rgb="FFFCFCFF"/>
        <color rgb="FFF8696B"/>
      </colorScale>
    </cfRule>
    <cfRule type="colorScale" priority="2698">
      <colorScale>
        <cfvo type="min"/>
        <cfvo type="percentile" val="50"/>
        <cfvo type="max"/>
        <color rgb="FF63BE7B"/>
        <color rgb="FFFCFCFF"/>
        <color rgb="FFF8696B"/>
      </colorScale>
    </cfRule>
    <cfRule type="colorScale" priority="2699">
      <colorScale>
        <cfvo type="min"/>
        <cfvo type="max"/>
        <color rgb="FFFCFCFF"/>
        <color rgb="FFF8696B"/>
      </colorScale>
    </cfRule>
  </conditionalFormatting>
  <conditionalFormatting sqref="P5">
    <cfRule type="colorScale" priority="2626">
      <colorScale>
        <cfvo type="min"/>
        <cfvo type="percentile" val="50"/>
        <cfvo type="max"/>
        <color rgb="FF63BE7B"/>
        <color rgb="FFFCFCFF"/>
        <color rgb="FFF8696B"/>
      </colorScale>
    </cfRule>
  </conditionalFormatting>
  <conditionalFormatting sqref="P5">
    <cfRule type="colorScale" priority="2611">
      <colorScale>
        <cfvo type="min"/>
        <cfvo type="percentile" val="50"/>
        <cfvo type="max"/>
        <color rgb="FF63BE7B"/>
        <color rgb="FFFCFCFF"/>
        <color rgb="FFF8696B"/>
      </colorScale>
    </cfRule>
  </conditionalFormatting>
  <conditionalFormatting sqref="P5">
    <cfRule type="colorScale" priority="2766">
      <colorScale>
        <cfvo type="min"/>
        <cfvo type="percentile" val="50"/>
        <cfvo type="max"/>
        <color rgb="FF63BE7B"/>
        <color rgb="FFFCFCFF"/>
        <color rgb="FFF8696B"/>
      </colorScale>
    </cfRule>
  </conditionalFormatting>
  <conditionalFormatting sqref="Q5">
    <cfRule type="colorScale" priority="2700">
      <colorScale>
        <cfvo type="min"/>
        <cfvo type="percentile" val="50"/>
        <cfvo type="max"/>
        <color rgb="FFF8696B"/>
        <color rgb="FFFCFCFF"/>
        <color rgb="FF63BE7B"/>
      </colorScale>
    </cfRule>
    <cfRule type="colorScale" priority="2701">
      <colorScale>
        <cfvo type="min"/>
        <cfvo type="max"/>
        <color rgb="FFFFEF9C"/>
        <color rgb="FF63BE7B"/>
      </colorScale>
    </cfRule>
    <cfRule type="colorScale" priority="2702">
      <colorScale>
        <cfvo type="min"/>
        <cfvo type="max"/>
        <color rgb="FFFCFCFF"/>
        <color rgb="FF63BE7B"/>
      </colorScale>
    </cfRule>
    <cfRule type="colorScale" priority="2703">
      <colorScale>
        <cfvo type="min"/>
        <cfvo type="max"/>
        <color rgb="FFFCFCFF"/>
        <color rgb="FF63BE7B"/>
      </colorScale>
    </cfRule>
    <cfRule type="colorScale" priority="2704">
      <colorScale>
        <cfvo type="min"/>
        <cfvo type="percentile" val="50"/>
        <cfvo type="max"/>
        <color rgb="FFF8696B"/>
        <color rgb="FFFCFCFF"/>
        <color rgb="FF63BE7B"/>
      </colorScale>
    </cfRule>
  </conditionalFormatting>
  <conditionalFormatting sqref="Q5">
    <cfRule type="colorScale" priority="2625">
      <colorScale>
        <cfvo type="min"/>
        <cfvo type="percentile" val="50"/>
        <cfvo type="max"/>
        <color rgb="FFF8696B"/>
        <color rgb="FFFCFCFF"/>
        <color rgb="FF63BE7B"/>
      </colorScale>
    </cfRule>
  </conditionalFormatting>
  <conditionalFormatting sqref="Q5">
    <cfRule type="colorScale" priority="2610">
      <colorScale>
        <cfvo type="min"/>
        <cfvo type="percentile" val="50"/>
        <cfvo type="max"/>
        <color rgb="FFF8696B"/>
        <color rgb="FFFCFCFF"/>
        <color rgb="FF63BE7B"/>
      </colorScale>
    </cfRule>
  </conditionalFormatting>
  <conditionalFormatting sqref="Q5">
    <cfRule type="colorScale" priority="2767">
      <colorScale>
        <cfvo type="min"/>
        <cfvo type="percentile" val="50"/>
        <cfvo type="max"/>
        <color rgb="FFF8696B"/>
        <color rgb="FFFCFCFF"/>
        <color rgb="FF63BE7B"/>
      </colorScale>
    </cfRule>
  </conditionalFormatting>
  <conditionalFormatting sqref="Q5">
    <cfRule type="colorScale" priority="2685">
      <colorScale>
        <cfvo type="min"/>
        <cfvo type="max"/>
        <color rgb="FFFFEF9C"/>
        <color rgb="FF63BE7B"/>
      </colorScale>
    </cfRule>
  </conditionalFormatting>
  <conditionalFormatting sqref="Q5:U5 W5">
    <cfRule type="colorScale" priority="2649">
      <colorScale>
        <cfvo type="min"/>
        <cfvo type="max"/>
        <color rgb="FFFFEF9C"/>
        <color rgb="FF63BE7B"/>
      </colorScale>
    </cfRule>
    <cfRule type="colorScale" priority="2650">
      <colorScale>
        <cfvo type="min"/>
        <cfvo type="max"/>
        <color rgb="FFFFEF9C"/>
        <color rgb="FF63BE7B"/>
      </colorScale>
    </cfRule>
    <cfRule type="colorScale" priority="2653">
      <colorScale>
        <cfvo type="min"/>
        <cfvo type="max"/>
        <color rgb="FFFFEF9C"/>
        <color rgb="FF63BE7B"/>
      </colorScale>
    </cfRule>
  </conditionalFormatting>
  <conditionalFormatting sqref="R5">
    <cfRule type="colorScale" priority="2624">
      <colorScale>
        <cfvo type="min"/>
        <cfvo type="max"/>
        <color rgb="FFFCFCFF"/>
        <color rgb="FF63BE7B"/>
      </colorScale>
    </cfRule>
  </conditionalFormatting>
  <conditionalFormatting sqref="R5">
    <cfRule type="colorScale" priority="2609">
      <colorScale>
        <cfvo type="min"/>
        <cfvo type="max"/>
        <color rgb="FFFCFCFF"/>
        <color rgb="FF63BE7B"/>
      </colorScale>
    </cfRule>
  </conditionalFormatting>
  <conditionalFormatting sqref="R5:S5">
    <cfRule type="colorScale" priority="2705">
      <colorScale>
        <cfvo type="min"/>
        <cfvo type="percentile" val="50"/>
        <cfvo type="max"/>
        <color rgb="FFF8696B"/>
        <color rgb="FFFCFCFF"/>
        <color rgb="FF63BE7B"/>
      </colorScale>
    </cfRule>
    <cfRule type="colorScale" priority="2706">
      <colorScale>
        <cfvo type="min"/>
        <cfvo type="max"/>
        <color rgb="FFFCFCFF"/>
        <color rgb="FF63BE7B"/>
      </colorScale>
    </cfRule>
    <cfRule type="colorScale" priority="2707">
      <colorScale>
        <cfvo type="min"/>
        <cfvo type="max"/>
        <color rgb="FFFCFCFF"/>
        <color rgb="FF63BE7B"/>
      </colorScale>
    </cfRule>
  </conditionalFormatting>
  <conditionalFormatting sqref="R5:S5">
    <cfRule type="colorScale" priority="2768">
      <colorScale>
        <cfvo type="min"/>
        <cfvo type="percentile" val="50"/>
        <cfvo type="max"/>
        <color rgb="FFF8696B"/>
        <color rgb="FFFCFCFF"/>
        <color rgb="FF63BE7B"/>
      </colorScale>
    </cfRule>
    <cfRule type="colorScale" priority="2769">
      <colorScale>
        <cfvo type="min"/>
        <cfvo type="max"/>
        <color rgb="FFFCFCFF"/>
        <color rgb="FF63BE7B"/>
      </colorScale>
    </cfRule>
  </conditionalFormatting>
  <conditionalFormatting sqref="R5:S5">
    <cfRule type="colorScale" priority="2686">
      <colorScale>
        <cfvo type="min"/>
        <cfvo type="max"/>
        <color rgb="FFFFEF9C"/>
        <color rgb="FF63BE7B"/>
      </colorScale>
    </cfRule>
  </conditionalFormatting>
  <conditionalFormatting sqref="S5">
    <cfRule type="colorScale" priority="2623">
      <colorScale>
        <cfvo type="min"/>
        <cfvo type="max"/>
        <color rgb="FFFCFCFF"/>
        <color rgb="FF63BE7B"/>
      </colorScale>
    </cfRule>
  </conditionalFormatting>
  <conditionalFormatting sqref="S5">
    <cfRule type="colorScale" priority="2608">
      <colorScale>
        <cfvo type="min"/>
        <cfvo type="max"/>
        <color rgb="FFFCFCFF"/>
        <color rgb="FF63BE7B"/>
      </colorScale>
    </cfRule>
  </conditionalFormatting>
  <conditionalFormatting sqref="T5">
    <cfRule type="colorScale" priority="2708">
      <colorScale>
        <cfvo type="min"/>
        <cfvo type="percentile" val="50"/>
        <cfvo type="max"/>
        <color rgb="FFF8696B"/>
        <color rgb="FFFCFCFF"/>
        <color rgb="FF63BE7B"/>
      </colorScale>
    </cfRule>
    <cfRule type="colorScale" priority="2709">
      <colorScale>
        <cfvo type="min"/>
        <cfvo type="max"/>
        <color rgb="FFFCFCFF"/>
        <color rgb="FF63BE7B"/>
      </colorScale>
    </cfRule>
    <cfRule type="colorScale" priority="2710">
      <colorScale>
        <cfvo type="min"/>
        <cfvo type="max"/>
        <color rgb="FFFCFCFF"/>
        <color rgb="FF63BE7B"/>
      </colorScale>
    </cfRule>
    <cfRule type="colorScale" priority="2711">
      <colorScale>
        <cfvo type="min"/>
        <cfvo type="max"/>
        <color rgb="FFFCFCFF"/>
        <color rgb="FF63BE7B"/>
      </colorScale>
    </cfRule>
  </conditionalFormatting>
  <conditionalFormatting sqref="T5">
    <cfRule type="colorScale" priority="2622">
      <colorScale>
        <cfvo type="min"/>
        <cfvo type="max"/>
        <color rgb="FFFCFCFF"/>
        <color rgb="FF63BE7B"/>
      </colorScale>
    </cfRule>
  </conditionalFormatting>
  <conditionalFormatting sqref="T5">
    <cfRule type="colorScale" priority="2607">
      <colorScale>
        <cfvo type="min"/>
        <cfvo type="max"/>
        <color rgb="FFFCFCFF"/>
        <color rgb="FF63BE7B"/>
      </colorScale>
    </cfRule>
  </conditionalFormatting>
  <conditionalFormatting sqref="T5">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onditionalFormatting>
  <conditionalFormatting sqref="T5">
    <cfRule type="colorScale" priority="2687">
      <colorScale>
        <cfvo type="min"/>
        <cfvo type="max"/>
        <color rgb="FFFFEF9C"/>
        <color rgb="FF63BE7B"/>
      </colorScale>
    </cfRule>
  </conditionalFormatting>
  <conditionalFormatting sqref="W5 U5">
    <cfRule type="colorScale" priority="2665">
      <colorScale>
        <cfvo type="min"/>
        <cfvo type="max"/>
        <color rgb="FFFFEF9C"/>
        <color rgb="FF63BE7B"/>
      </colorScale>
    </cfRule>
  </conditionalFormatting>
  <conditionalFormatting sqref="U5">
    <cfRule type="colorScale" priority="2712">
      <colorScale>
        <cfvo type="min"/>
        <cfvo type="percentile" val="50"/>
        <cfvo type="max"/>
        <color rgb="FFF8696B"/>
        <color rgb="FFFCFCFF"/>
        <color rgb="FF63BE7B"/>
      </colorScale>
    </cfRule>
    <cfRule type="colorScale" priority="2713">
      <colorScale>
        <cfvo type="min"/>
        <cfvo type="max"/>
        <color rgb="FFFCFCFF"/>
        <color rgb="FF63BE7B"/>
      </colorScale>
    </cfRule>
  </conditionalFormatting>
  <conditionalFormatting sqref="U5">
    <cfRule type="colorScale" priority="2621">
      <colorScale>
        <cfvo type="min"/>
        <cfvo type="max"/>
        <color rgb="FFFCFCFF"/>
        <color rgb="FF63BE7B"/>
      </colorScale>
    </cfRule>
  </conditionalFormatting>
  <conditionalFormatting sqref="U5">
    <cfRule type="colorScale" priority="2603">
      <colorScale>
        <cfvo type="min"/>
        <cfvo type="percentile" val="50"/>
        <cfvo type="max"/>
        <color rgb="FFF8696B"/>
        <color rgb="FFFCFCFF"/>
        <color rgb="FF63BE7B"/>
      </colorScale>
    </cfRule>
    <cfRule type="colorScale" priority="2606">
      <colorScale>
        <cfvo type="min"/>
        <cfvo type="max"/>
        <color rgb="FFFCFCFF"/>
        <color rgb="FF63BE7B"/>
      </colorScale>
    </cfRule>
  </conditionalFormatting>
  <conditionalFormatting sqref="U5">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onditionalFormatting>
  <conditionalFormatting sqref="W5 U5">
    <cfRule type="colorScale" priority="2674">
      <colorScale>
        <cfvo type="min"/>
        <cfvo type="max"/>
        <color rgb="FFFFEF9C"/>
        <color rgb="FF63BE7B"/>
      </colorScale>
    </cfRule>
  </conditionalFormatting>
  <conditionalFormatting sqref="V5">
    <cfRule type="colorScale" priority="2605">
      <colorScale>
        <cfvo type="min"/>
        <cfvo type="percentile" val="50"/>
        <cfvo type="max"/>
        <color rgb="FF63BE7B"/>
        <color rgb="FFFCFCFF"/>
        <color rgb="FFF8696B"/>
      </colorScale>
    </cfRule>
  </conditionalFormatting>
  <conditionalFormatting sqref="V5">
    <cfRule type="colorScale" priority="2640">
      <colorScale>
        <cfvo type="min"/>
        <cfvo type="percentile" val="50"/>
        <cfvo type="max"/>
        <color rgb="FF63BE7B"/>
        <color rgb="FFFCFCFF"/>
        <color rgb="FFF8696B"/>
      </colorScale>
    </cfRule>
    <cfRule type="colorScale" priority="2641">
      <colorScale>
        <cfvo type="min"/>
        <cfvo type="percentile" val="50"/>
        <cfvo type="max"/>
        <color rgb="FF63BE7B"/>
        <color rgb="FFFCFCFF"/>
        <color rgb="FFF8696B"/>
      </colorScale>
    </cfRule>
    <cfRule type="colorScale" priority="2642">
      <colorScale>
        <cfvo type="min"/>
        <cfvo type="max"/>
        <color rgb="FF63BE7B"/>
        <color rgb="FFFCFCFF"/>
      </colorScale>
    </cfRule>
    <cfRule type="colorScale" priority="2643">
      <colorScale>
        <cfvo type="min"/>
        <cfvo type="percentile" val="50"/>
        <cfvo type="max"/>
        <color rgb="FF63BE7B"/>
        <color rgb="FFFCFCFF"/>
        <color rgb="FFF8696B"/>
      </colorScale>
    </cfRule>
    <cfRule type="colorScale" priority="2646">
      <colorScale>
        <cfvo type="min"/>
        <cfvo type="max"/>
        <color rgb="FFFFEF9C"/>
        <color rgb="FF63BE7B"/>
      </colorScale>
    </cfRule>
    <cfRule type="colorScale" priority="2647">
      <colorScale>
        <cfvo type="min"/>
        <cfvo type="max"/>
        <color rgb="FFFFEF9C"/>
        <color rgb="FF63BE7B"/>
      </colorScale>
    </cfRule>
    <cfRule type="colorScale" priority="2648">
      <colorScale>
        <cfvo type="min"/>
        <cfvo type="max"/>
        <color rgb="FFFFEF9C"/>
        <color rgb="FF63BE7B"/>
      </colorScale>
    </cfRule>
  </conditionalFormatting>
  <conditionalFormatting sqref="V5">
    <cfRule type="colorScale" priority="2639">
      <colorScale>
        <cfvo type="min"/>
        <cfvo type="max"/>
        <color rgb="FFFFEF9C"/>
        <color rgb="FF63BE7B"/>
      </colorScale>
    </cfRule>
  </conditionalFormatting>
  <conditionalFormatting sqref="V5">
    <cfRule type="colorScale" priority="2644">
      <colorScale>
        <cfvo type="min"/>
        <cfvo type="max"/>
        <color rgb="FFFFEF9C"/>
        <color rgb="FF63BE7B"/>
      </colorScale>
    </cfRule>
    <cfRule type="colorScale" priority="2645">
      <colorScale>
        <cfvo type="min"/>
        <cfvo type="max"/>
        <color rgb="FFFFEF9C"/>
        <color rgb="FF63BE7B"/>
      </colorScale>
    </cfRule>
  </conditionalFormatting>
  <conditionalFormatting sqref="W5">
    <cfRule type="colorScale" priority="2714">
      <colorScale>
        <cfvo type="min"/>
        <cfvo type="percentile" val="50"/>
        <cfvo type="max"/>
        <color rgb="FF63BE7B"/>
        <color rgb="FFFCFCFF"/>
        <color rgb="FFF8696B"/>
      </colorScale>
    </cfRule>
    <cfRule type="colorScale" priority="2715">
      <colorScale>
        <cfvo type="min"/>
        <cfvo type="max"/>
        <color rgb="FF63BE7B"/>
        <color rgb="FFFCFCFF"/>
      </colorScale>
    </cfRule>
    <cfRule type="colorScale" priority="2716">
      <colorScale>
        <cfvo type="min"/>
        <cfvo type="percentile" val="50"/>
        <cfvo type="max"/>
        <color rgb="FF63BE7B"/>
        <color rgb="FFFCFCFF"/>
        <color rgb="FFF8696B"/>
      </colorScale>
    </cfRule>
  </conditionalFormatting>
  <conditionalFormatting sqref="W5">
    <cfRule type="colorScale" priority="2620">
      <colorScale>
        <cfvo type="min"/>
        <cfvo type="percentile" val="50"/>
        <cfvo type="max"/>
        <color rgb="FF63BE7B"/>
        <color rgb="FFFCFCFF"/>
        <color rgb="FFF8696B"/>
      </colorScale>
    </cfRule>
  </conditionalFormatting>
  <conditionalFormatting sqref="W5">
    <cfRule type="colorScale" priority="2604">
      <colorScale>
        <cfvo type="min"/>
        <cfvo type="percentile" val="50"/>
        <cfvo type="max"/>
        <color rgb="FF63BE7B"/>
        <color rgb="FFFCFCFF"/>
        <color rgb="FFF8696B"/>
      </colorScale>
    </cfRule>
  </conditionalFormatting>
  <conditionalFormatting sqref="W5">
    <cfRule type="colorScale" priority="2772">
      <colorScale>
        <cfvo type="min"/>
        <cfvo type="percentile" val="50"/>
        <cfvo type="max"/>
        <color rgb="FF63BE7B"/>
        <color rgb="FFFCFCFF"/>
        <color rgb="FFF8696B"/>
      </colorScale>
    </cfRule>
  </conditionalFormatting>
  <conditionalFormatting sqref="D6">
    <cfRule type="colorScale" priority="2514">
      <colorScale>
        <cfvo type="min"/>
        <cfvo type="percentile" val="50"/>
        <cfvo type="max"/>
        <color rgb="FFF8696B"/>
        <color rgb="FFFCFCFF"/>
        <color rgb="FF63BE7B"/>
      </colorScale>
    </cfRule>
  </conditionalFormatting>
  <conditionalFormatting sqref="D6">
    <cfRule type="colorScale" priority="2515">
      <colorScale>
        <cfvo type="min"/>
        <cfvo type="percentile" val="50"/>
        <cfvo type="max"/>
        <color rgb="FFF8696B"/>
        <color rgb="FFFCFCFF"/>
        <color rgb="FF63BE7B"/>
      </colorScale>
    </cfRule>
  </conditionalFormatting>
  <conditionalFormatting sqref="E6">
    <cfRule type="colorScale" priority="2516">
      <colorScale>
        <cfvo type="min"/>
        <cfvo type="percentile" val="50"/>
        <cfvo type="max"/>
        <color rgb="FFF8696B"/>
        <color rgb="FFFCFCFF"/>
        <color rgb="FF63BE7B"/>
      </colorScale>
    </cfRule>
    <cfRule type="colorScale" priority="2517">
      <colorScale>
        <cfvo type="min"/>
        <cfvo type="max"/>
        <color rgb="FFFCFCFF"/>
        <color rgb="FF63BE7B"/>
      </colorScale>
    </cfRule>
    <cfRule type="colorScale" priority="2518">
      <colorScale>
        <cfvo type="min"/>
        <cfvo type="percentile" val="50"/>
        <cfvo type="max"/>
        <color rgb="FFF8696B"/>
        <color rgb="FFFCFCFF"/>
        <color rgb="FF63BE7B"/>
      </colorScale>
    </cfRule>
  </conditionalFormatting>
  <conditionalFormatting sqref="E6">
    <cfRule type="colorScale" priority="2519">
      <colorScale>
        <cfvo type="min"/>
        <cfvo type="max"/>
        <color rgb="FFFCFCFF"/>
        <color rgb="FF63BE7B"/>
      </colorScale>
    </cfRule>
    <cfRule type="colorScale" priority="2520">
      <colorScale>
        <cfvo type="min"/>
        <cfvo type="max"/>
        <color rgb="FFFCFCFF"/>
        <color rgb="FF63BE7B"/>
      </colorScale>
    </cfRule>
    <cfRule type="colorScale" priority="2521">
      <colorScale>
        <cfvo type="min"/>
        <cfvo type="max"/>
        <color rgb="FFFCFCFF"/>
        <color rgb="FF63BE7B"/>
      </colorScale>
    </cfRule>
  </conditionalFormatting>
  <conditionalFormatting sqref="E6">
    <cfRule type="colorScale" priority="2499">
      <colorScale>
        <cfvo type="min"/>
        <cfvo type="max"/>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FEB84"/>
        <color rgb="FF63BE7B"/>
      </colorScale>
    </cfRule>
    <cfRule type="colorScale" priority="2502">
      <colorScale>
        <cfvo type="min"/>
        <cfvo type="max"/>
        <color rgb="FFFFEF9C"/>
        <color rgb="FF63BE7B"/>
      </colorScale>
    </cfRule>
  </conditionalFormatting>
  <conditionalFormatting sqref="O6">
    <cfRule type="colorScale" priority="2522">
      <colorScale>
        <cfvo type="min"/>
        <cfvo type="percentile" val="50"/>
        <cfvo type="max"/>
        <color rgb="FF63BE7B"/>
        <color rgb="FFFCFCFF"/>
        <color rgb="FFF8696B"/>
      </colorScale>
    </cfRule>
  </conditionalFormatting>
  <conditionalFormatting sqref="O6">
    <cfRule type="colorScale" priority="2523">
      <colorScale>
        <cfvo type="min"/>
        <cfvo type="percentile" val="50"/>
        <cfvo type="max"/>
        <color rgb="FF63BE7B"/>
        <color rgb="FFFCFCFF"/>
        <color rgb="FFF8696B"/>
      </colorScale>
    </cfRule>
    <cfRule type="colorScale" priority="2524">
      <colorScale>
        <cfvo type="min"/>
        <cfvo type="percentile" val="50"/>
        <cfvo type="max"/>
        <color rgb="FF63BE7B"/>
        <color rgb="FFFCFCFF"/>
        <color rgb="FFF8696B"/>
      </colorScale>
    </cfRule>
    <cfRule type="colorScale" priority="2525">
      <colorScale>
        <cfvo type="min"/>
        <cfvo type="percentile" val="50"/>
        <cfvo type="max"/>
        <color rgb="FF63BE7B"/>
        <color rgb="FFFCFCFF"/>
        <color rgb="FFF8696B"/>
      </colorScale>
    </cfRule>
    <cfRule type="colorScale" priority="2526">
      <colorScale>
        <cfvo type="min"/>
        <cfvo type="percentile" val="50"/>
        <cfvo type="max"/>
        <color rgb="FF63BE7B"/>
        <color rgb="FFFCFCFF"/>
        <color rgb="FFF8696B"/>
      </colorScale>
    </cfRule>
  </conditionalFormatting>
  <conditionalFormatting sqref="P6">
    <cfRule type="colorScale" priority="2527">
      <colorScale>
        <cfvo type="min"/>
        <cfvo type="percentile" val="50"/>
        <cfvo type="max"/>
        <color rgb="FF63BE7B"/>
        <color rgb="FFFCFCFF"/>
        <color rgb="FFF8696B"/>
      </colorScale>
    </cfRule>
  </conditionalFormatting>
  <conditionalFormatting sqref="P6">
    <cfRule type="colorScale" priority="2528">
      <colorScale>
        <cfvo type="min"/>
        <cfvo type="percentile" val="50"/>
        <cfvo type="max"/>
        <color rgb="FF63BE7B"/>
        <color rgb="FFFCFCFF"/>
        <color rgb="FFF8696B"/>
      </colorScale>
    </cfRule>
    <cfRule type="colorScale" priority="2529">
      <colorScale>
        <cfvo type="min"/>
        <cfvo type="percentile" val="50"/>
        <cfvo type="max"/>
        <color rgb="FF63BE7B"/>
        <color rgb="FFFCFCFF"/>
        <color rgb="FFF8696B"/>
      </colorScale>
    </cfRule>
    <cfRule type="colorScale" priority="2530">
      <colorScale>
        <cfvo type="min"/>
        <cfvo type="max"/>
        <color rgb="FFFCFCFF"/>
        <color rgb="FFF8696B"/>
      </colorScale>
    </cfRule>
  </conditionalFormatting>
  <conditionalFormatting sqref="Q6">
    <cfRule type="colorScale" priority="2531">
      <colorScale>
        <cfvo type="min"/>
        <cfvo type="percentile" val="50"/>
        <cfvo type="max"/>
        <color rgb="FFF8696B"/>
        <color rgb="FFFCFCFF"/>
        <color rgb="FF63BE7B"/>
      </colorScale>
    </cfRule>
  </conditionalFormatting>
  <conditionalFormatting sqref="Q6">
    <cfRule type="colorScale" priority="2532">
      <colorScale>
        <cfvo type="min"/>
        <cfvo type="percentile" val="50"/>
        <cfvo type="max"/>
        <color rgb="FFF8696B"/>
        <color rgb="FFFCFCFF"/>
        <color rgb="FF63BE7B"/>
      </colorScale>
    </cfRule>
    <cfRule type="colorScale" priority="2533">
      <colorScale>
        <cfvo type="min"/>
        <cfvo type="max"/>
        <color rgb="FFFFEF9C"/>
        <color rgb="FF63BE7B"/>
      </colorScale>
    </cfRule>
    <cfRule type="colorScale" priority="2534">
      <colorScale>
        <cfvo type="min"/>
        <cfvo type="max"/>
        <color rgb="FFFFEF9C"/>
        <color rgb="FF63BE7B"/>
      </colorScale>
    </cfRule>
    <cfRule type="colorScale" priority="2535">
      <colorScale>
        <cfvo type="min"/>
        <cfvo type="max"/>
        <color rgb="FFFFEF9C"/>
        <color rgb="FF63BE7B"/>
      </colorScale>
    </cfRule>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CFCFF"/>
        <color rgb="FF63BE7B"/>
      </colorScale>
    </cfRule>
  </conditionalFormatting>
  <conditionalFormatting sqref="Q6:U6 W6">
    <cfRule type="colorScale" priority="2503">
      <colorScale>
        <cfvo type="min"/>
        <cfvo type="max"/>
        <color rgb="FFFFEF9C"/>
        <color rgb="FF63BE7B"/>
      </colorScale>
    </cfRule>
  </conditionalFormatting>
  <conditionalFormatting sqref="R6:S6">
    <cfRule type="colorScale" priority="2504">
      <colorScale>
        <cfvo type="min"/>
        <cfvo type="percentile" val="50"/>
        <cfvo type="max"/>
        <color rgb="FFF8696B"/>
        <color rgb="FFFCFCFF"/>
        <color rgb="FF63BE7B"/>
      </colorScale>
    </cfRule>
    <cfRule type="colorScale" priority="2505">
      <colorScale>
        <cfvo type="min"/>
        <cfvo type="max"/>
        <color rgb="FFFCFCFF"/>
        <color rgb="FF63BE7B"/>
      </colorScale>
    </cfRule>
    <cfRule type="colorScale" priority="2506">
      <colorScale>
        <cfvo type="min"/>
        <cfvo type="max"/>
        <color rgb="FFFFEF9C"/>
        <color rgb="FF63BE7B"/>
      </colorScale>
    </cfRule>
    <cfRule type="colorScale" priority="2507">
      <colorScale>
        <cfvo type="min"/>
        <cfvo type="max"/>
        <color rgb="FFFFEF9C"/>
        <color rgb="FF63BE7B"/>
      </colorScale>
    </cfRule>
    <cfRule type="colorScale" priority="2508">
      <colorScale>
        <cfvo type="min"/>
        <cfvo type="max"/>
        <color rgb="FFFCFCFF"/>
        <color rgb="FF63BE7B"/>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onditionalFormatting>
  <conditionalFormatting sqref="T6">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6">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max"/>
        <color rgb="FFFFEF9C"/>
        <color rgb="FF63BE7B"/>
      </colorScale>
    </cfRule>
    <cfRule type="colorScale" priority="2544">
      <colorScale>
        <cfvo type="min"/>
        <cfvo type="max"/>
        <color rgb="FFFFEF9C"/>
        <color rgb="FF63BE7B"/>
      </colorScale>
    </cfRule>
    <cfRule type="colorScale" priority="2545">
      <colorScale>
        <cfvo type="min"/>
        <cfvo type="max"/>
        <color rgb="FFFCFCFF"/>
        <color rgb="FF63BE7B"/>
      </colorScale>
    </cfRule>
    <cfRule type="colorScale" priority="2546">
      <colorScale>
        <cfvo type="min"/>
        <cfvo type="max"/>
        <color rgb="FFFCFCFF"/>
        <color rgb="FF63BE7B"/>
      </colorScale>
    </cfRule>
  </conditionalFormatting>
  <conditionalFormatting sqref="U6">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W6 U6">
    <cfRule type="colorScale" priority="2509">
      <colorScale>
        <cfvo type="min"/>
        <cfvo type="max"/>
        <color rgb="FFFFEF9C"/>
        <color rgb="FF63BE7B"/>
      </colorScale>
    </cfRule>
    <cfRule type="colorScale" priority="2510">
      <colorScale>
        <cfvo type="min"/>
        <cfvo type="max"/>
        <color rgb="FFFFEF9C"/>
        <color rgb="FF63BE7B"/>
      </colorScale>
    </cfRule>
    <cfRule type="colorScale" priority="2511">
      <colorScale>
        <cfvo type="min"/>
        <cfvo type="max"/>
        <color rgb="FFFFEF9C"/>
        <color rgb="FF63BE7B"/>
      </colorScale>
    </cfRule>
  </conditionalFormatting>
  <conditionalFormatting sqref="U6">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onditionalFormatting>
  <conditionalFormatting sqref="V6">
    <cfRule type="colorScale" priority="2551">
      <colorScale>
        <cfvo type="min"/>
        <cfvo type="percentile" val="50"/>
        <cfvo type="max"/>
        <color rgb="FF63BE7B"/>
        <color rgb="FFFCFCFF"/>
        <color rgb="FFF8696B"/>
      </colorScale>
    </cfRule>
    <cfRule type="colorScale" priority="2552">
      <colorScale>
        <cfvo type="min"/>
        <cfvo type="percentile" val="50"/>
        <cfvo type="max"/>
        <color rgb="FF63BE7B"/>
        <color rgb="FFFCFCFF"/>
        <color rgb="FFF8696B"/>
      </colorScale>
    </cfRule>
    <cfRule type="colorScale" priority="2553">
      <colorScale>
        <cfvo type="min"/>
        <cfvo type="max"/>
        <color rgb="FF63BE7B"/>
        <color rgb="FFFCFCFF"/>
      </colorScale>
    </cfRule>
    <cfRule type="colorScale" priority="2554">
      <colorScale>
        <cfvo type="min"/>
        <cfvo type="percentile" val="50"/>
        <cfvo type="max"/>
        <color rgb="FF63BE7B"/>
        <color rgb="FFFCFCFF"/>
        <color rgb="FFF8696B"/>
      </colorScale>
    </cfRule>
    <cfRule type="colorScale" priority="2555">
      <colorScale>
        <cfvo type="min"/>
        <cfvo type="max"/>
        <color rgb="FFFFEF9C"/>
        <color rgb="FF63BE7B"/>
      </colorScale>
    </cfRule>
    <cfRule type="colorScale" priority="2556">
      <colorScale>
        <cfvo type="min"/>
        <cfvo type="max"/>
        <color rgb="FFFFEF9C"/>
        <color rgb="FF63BE7B"/>
      </colorScale>
    </cfRule>
    <cfRule type="colorScale" priority="2557">
      <colorScale>
        <cfvo type="min"/>
        <cfvo type="max"/>
        <color rgb="FFFFEF9C"/>
        <color rgb="FF63BE7B"/>
      </colorScale>
    </cfRule>
  </conditionalFormatting>
  <conditionalFormatting sqref="V6">
    <cfRule type="colorScale" priority="2558">
      <colorScale>
        <cfvo type="min"/>
        <cfvo type="max"/>
        <color rgb="FFFFEF9C"/>
        <color rgb="FF63BE7B"/>
      </colorScale>
    </cfRule>
  </conditionalFormatting>
  <conditionalFormatting sqref="V6">
    <cfRule type="colorScale" priority="2497">
      <colorScale>
        <cfvo type="min"/>
        <cfvo type="max"/>
        <color rgb="FFFFEF9C"/>
        <color rgb="FF63BE7B"/>
      </colorScale>
    </cfRule>
    <cfRule type="colorScale" priority="2498">
      <colorScale>
        <cfvo type="min"/>
        <cfvo type="max"/>
        <color rgb="FFFFEF9C"/>
        <color rgb="FF63BE7B"/>
      </colorScale>
    </cfRule>
  </conditionalFormatting>
  <conditionalFormatting sqref="W6">
    <cfRule type="colorScale" priority="2559">
      <colorScale>
        <cfvo type="min"/>
        <cfvo type="percentile" val="50"/>
        <cfvo type="max"/>
        <color rgb="FF63BE7B"/>
        <color rgb="FFFCFCFF"/>
        <color rgb="FFF8696B"/>
      </colorScale>
    </cfRule>
  </conditionalFormatting>
  <conditionalFormatting sqref="W6">
    <cfRule type="colorScale" priority="2560">
      <colorScale>
        <cfvo type="min"/>
        <cfvo type="percentile" val="50"/>
        <cfvo type="max"/>
        <color rgb="FF63BE7B"/>
        <color rgb="FFFCFCFF"/>
        <color rgb="FFF8696B"/>
      </colorScale>
    </cfRule>
    <cfRule type="colorScale" priority="2561">
      <colorScale>
        <cfvo type="min"/>
        <cfvo type="max"/>
        <color rgb="FF63BE7B"/>
        <color rgb="FFFCFCFF"/>
      </colorScale>
    </cfRule>
    <cfRule type="colorScale" priority="2562">
      <colorScale>
        <cfvo type="min"/>
        <cfvo type="percentile" val="50"/>
        <cfvo type="max"/>
        <color rgb="FF63BE7B"/>
        <color rgb="FFFCFCFF"/>
        <color rgb="FFF8696B"/>
      </colorScale>
    </cfRule>
  </conditionalFormatting>
  <conditionalFormatting sqref="D6">
    <cfRule type="colorScale" priority="2496">
      <colorScale>
        <cfvo type="min"/>
        <cfvo type="percentile" val="50"/>
        <cfvo type="max"/>
        <color rgb="FFF8696B"/>
        <color rgb="FFFCFCFF"/>
        <color rgb="FF63BE7B"/>
      </colorScale>
    </cfRule>
  </conditionalFormatting>
  <conditionalFormatting sqref="D6">
    <cfRule type="colorScale" priority="2495">
      <colorScale>
        <cfvo type="min"/>
        <cfvo type="percentile" val="50"/>
        <cfvo type="max"/>
        <color rgb="FFF8696B"/>
        <color rgb="FFFCFCFF"/>
        <color rgb="FF63BE7B"/>
      </colorScale>
    </cfRule>
  </conditionalFormatting>
  <conditionalFormatting sqref="E6">
    <cfRule type="colorScale" priority="2494">
      <colorScale>
        <cfvo type="min"/>
        <cfvo type="max"/>
        <color rgb="FFFCFCFF"/>
        <color rgb="FF63BE7B"/>
      </colorScale>
    </cfRule>
  </conditionalFormatting>
  <conditionalFormatting sqref="N6">
    <cfRule type="colorScale" priority="2469">
      <colorScale>
        <cfvo type="min"/>
        <cfvo type="max"/>
        <color rgb="FFFCFCFF"/>
        <color rgb="FF63BE7B"/>
      </colorScale>
    </cfRule>
  </conditionalFormatting>
  <conditionalFormatting sqref="O6">
    <cfRule type="colorScale" priority="2493">
      <colorScale>
        <cfvo type="min"/>
        <cfvo type="percentile" val="50"/>
        <cfvo type="max"/>
        <color rgb="FF63BE7B"/>
        <color rgb="FFFCFCFF"/>
        <color rgb="FFF8696B"/>
      </colorScale>
    </cfRule>
  </conditionalFormatting>
  <conditionalFormatting sqref="P6">
    <cfRule type="colorScale" priority="2492">
      <colorScale>
        <cfvo type="min"/>
        <cfvo type="percentile" val="50"/>
        <cfvo type="max"/>
        <color rgb="FF63BE7B"/>
        <color rgb="FFFCFCFF"/>
        <color rgb="FFF8696B"/>
      </colorScale>
    </cfRule>
  </conditionalFormatting>
  <conditionalFormatting sqref="Q6">
    <cfRule type="colorScale" priority="2491">
      <colorScale>
        <cfvo type="min"/>
        <cfvo type="percentile" val="50"/>
        <cfvo type="max"/>
        <color rgb="FFF8696B"/>
        <color rgb="FFFCFCFF"/>
        <color rgb="FF63BE7B"/>
      </colorScale>
    </cfRule>
  </conditionalFormatting>
  <conditionalFormatting sqref="R6">
    <cfRule type="colorScale" priority="2486">
      <colorScale>
        <cfvo type="min"/>
        <cfvo type="percentile" val="50"/>
        <cfvo type="max"/>
        <color rgb="FFF8696B"/>
        <color rgb="FFFCFCFF"/>
        <color rgb="FF63BE7B"/>
      </colorScale>
    </cfRule>
    <cfRule type="colorScale" priority="2490">
      <colorScale>
        <cfvo type="min"/>
        <cfvo type="max"/>
        <color rgb="FFFCFCFF"/>
        <color rgb="FF63BE7B"/>
      </colorScale>
    </cfRule>
  </conditionalFormatting>
  <conditionalFormatting sqref="S6">
    <cfRule type="colorScale" priority="2487">
      <colorScale>
        <cfvo type="min"/>
        <cfvo type="percentile" val="50"/>
        <cfvo type="max"/>
        <color rgb="FFF8696B"/>
        <color rgb="FFFCFCFF"/>
        <color rgb="FF63BE7B"/>
      </colorScale>
    </cfRule>
  </conditionalFormatting>
  <conditionalFormatting sqref="S6">
    <cfRule type="colorScale" priority="2489">
      <colorScale>
        <cfvo type="min"/>
        <cfvo type="max"/>
        <color rgb="FFFCFCFF"/>
        <color rgb="FF63BE7B"/>
      </colorScale>
    </cfRule>
  </conditionalFormatting>
  <conditionalFormatting sqref="T6">
    <cfRule type="colorScale" priority="2488">
      <colorScale>
        <cfvo type="min"/>
        <cfvo type="percentile" val="50"/>
        <cfvo type="max"/>
        <color rgb="FFF8696B"/>
        <color rgb="FFFCFCFF"/>
        <color rgb="FF63BE7B"/>
      </colorScale>
    </cfRule>
  </conditionalFormatting>
  <conditionalFormatting sqref="U6">
    <cfRule type="colorScale" priority="2485">
      <colorScale>
        <cfvo type="min"/>
        <cfvo type="percentile" val="50"/>
        <cfvo type="max"/>
        <color rgb="FFF8696B"/>
        <color rgb="FFFCFCFF"/>
        <color rgb="FF63BE7B"/>
      </colorScale>
    </cfRule>
  </conditionalFormatting>
  <conditionalFormatting sqref="V6">
    <cfRule type="colorScale" priority="2460">
      <colorScale>
        <cfvo type="min"/>
        <cfvo type="percentile" val="50"/>
        <cfvo type="max"/>
        <color rgb="FF63BE7B"/>
        <color rgb="FFFCFCFF"/>
        <color rgb="FFF8696B"/>
      </colorScale>
    </cfRule>
  </conditionalFormatting>
  <conditionalFormatting sqref="W6">
    <cfRule type="colorScale" priority="2484">
      <colorScale>
        <cfvo type="min"/>
        <cfvo type="percentile" val="50"/>
        <cfvo type="max"/>
        <color rgb="FF63BE7B"/>
        <color rgb="FFFCFCFF"/>
        <color rgb="FFF8696B"/>
      </colorScale>
    </cfRule>
  </conditionalFormatting>
  <conditionalFormatting sqref="D6">
    <cfRule type="colorScale" priority="2483">
      <colorScale>
        <cfvo type="min"/>
        <cfvo type="percentile" val="50"/>
        <cfvo type="max"/>
        <color rgb="FFF8696B"/>
        <color rgb="FFFCFCFF"/>
        <color rgb="FF63BE7B"/>
      </colorScale>
    </cfRule>
  </conditionalFormatting>
  <conditionalFormatting sqref="E6">
    <cfRule type="colorScale" priority="2482">
      <colorScale>
        <cfvo type="min"/>
        <cfvo type="max"/>
        <color rgb="FFFCFCFF"/>
        <color rgb="FF63BE7B"/>
      </colorScale>
    </cfRule>
  </conditionalFormatting>
  <conditionalFormatting sqref="O6">
    <cfRule type="colorScale" priority="2481">
      <colorScale>
        <cfvo type="min"/>
        <cfvo type="percentile" val="50"/>
        <cfvo type="max"/>
        <color rgb="FF63BE7B"/>
        <color rgb="FFFCFCFF"/>
        <color rgb="FFF8696B"/>
      </colorScale>
    </cfRule>
  </conditionalFormatting>
  <conditionalFormatting sqref="P6">
    <cfRule type="colorScale" priority="2480">
      <colorScale>
        <cfvo type="min"/>
        <cfvo type="percentile" val="50"/>
        <cfvo type="max"/>
        <color rgb="FF63BE7B"/>
        <color rgb="FFFCFCFF"/>
        <color rgb="FFF8696B"/>
      </colorScale>
    </cfRule>
  </conditionalFormatting>
  <conditionalFormatting sqref="Q6">
    <cfRule type="colorScale" priority="2479">
      <colorScale>
        <cfvo type="min"/>
        <cfvo type="percentile" val="50"/>
        <cfvo type="max"/>
        <color rgb="FFF8696B"/>
        <color rgb="FFFCFCFF"/>
        <color rgb="FF63BE7B"/>
      </colorScale>
    </cfRule>
  </conditionalFormatting>
  <conditionalFormatting sqref="R6">
    <cfRule type="colorScale" priority="2475">
      <colorScale>
        <cfvo type="min"/>
        <cfvo type="percentile" val="50"/>
        <cfvo type="max"/>
        <color rgb="FFF8696B"/>
        <color rgb="FFFCFCFF"/>
        <color rgb="FF63BE7B"/>
      </colorScale>
    </cfRule>
    <cfRule type="colorScale" priority="2476">
      <colorScale>
        <cfvo type="min"/>
        <cfvo type="max"/>
        <color rgb="FFFCFCFF"/>
        <color rgb="FF63BE7B"/>
      </colorScale>
    </cfRule>
  </conditionalFormatting>
  <conditionalFormatting sqref="S6">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T6">
    <cfRule type="colorScale" priority="2474">
      <colorScale>
        <cfvo type="min"/>
        <cfvo type="percentile" val="50"/>
        <cfvo type="max"/>
        <color rgb="FFF8696B"/>
        <color rgb="FFFCFCFF"/>
        <color rgb="FF63BE7B"/>
      </colorScale>
    </cfRule>
  </conditionalFormatting>
  <conditionalFormatting sqref="U6">
    <cfRule type="colorScale" priority="2473">
      <colorScale>
        <cfvo type="min"/>
        <cfvo type="percentile" val="50"/>
        <cfvo type="max"/>
        <color rgb="FFF8696B"/>
        <color rgb="FFFCFCFF"/>
        <color rgb="FF63BE7B"/>
      </colorScale>
    </cfRule>
  </conditionalFormatting>
  <conditionalFormatting sqref="W6">
    <cfRule type="colorScale" priority="2472">
      <colorScale>
        <cfvo type="min"/>
        <cfvo type="percentile" val="50"/>
        <cfvo type="max"/>
        <color rgb="FF63BE7B"/>
        <color rgb="FFFCFCFF"/>
        <color rgb="FFF8696B"/>
      </colorScale>
    </cfRule>
  </conditionalFormatting>
  <conditionalFormatting sqref="D6">
    <cfRule type="colorScale" priority="2471">
      <colorScale>
        <cfvo type="min"/>
        <cfvo type="percentile" val="50"/>
        <cfvo type="max"/>
        <color rgb="FFF8696B"/>
        <color rgb="FFFCFCFF"/>
        <color rgb="FF63BE7B"/>
      </colorScale>
    </cfRule>
  </conditionalFormatting>
  <conditionalFormatting sqref="E6">
    <cfRule type="colorScale" priority="2470">
      <colorScale>
        <cfvo type="min"/>
        <cfvo type="max"/>
        <color rgb="FFFCFCFF"/>
        <color rgb="FF63BE7B"/>
      </colorScale>
    </cfRule>
  </conditionalFormatting>
  <conditionalFormatting sqref="O6">
    <cfRule type="colorScale" priority="2468">
      <colorScale>
        <cfvo type="min"/>
        <cfvo type="percentile" val="50"/>
        <cfvo type="max"/>
        <color rgb="FF63BE7B"/>
        <color rgb="FFFCFCFF"/>
        <color rgb="FFF8696B"/>
      </colorScale>
    </cfRule>
  </conditionalFormatting>
  <conditionalFormatting sqref="P6">
    <cfRule type="colorScale" priority="2467">
      <colorScale>
        <cfvo type="min"/>
        <cfvo type="percentile" val="50"/>
        <cfvo type="max"/>
        <color rgb="FF63BE7B"/>
        <color rgb="FFFCFCFF"/>
        <color rgb="FFF8696B"/>
      </colorScale>
    </cfRule>
  </conditionalFormatting>
  <conditionalFormatting sqref="Q6">
    <cfRule type="colorScale" priority="2466">
      <colorScale>
        <cfvo type="min"/>
        <cfvo type="percentile" val="50"/>
        <cfvo type="max"/>
        <color rgb="FFF8696B"/>
        <color rgb="FFFCFCFF"/>
        <color rgb="FF63BE7B"/>
      </colorScale>
    </cfRule>
  </conditionalFormatting>
  <conditionalFormatting sqref="R6">
    <cfRule type="colorScale" priority="2465">
      <colorScale>
        <cfvo type="min"/>
        <cfvo type="max"/>
        <color rgb="FFFCFCFF"/>
        <color rgb="FF63BE7B"/>
      </colorScale>
    </cfRule>
  </conditionalFormatting>
  <conditionalFormatting sqref="S6">
    <cfRule type="colorScale" priority="2462">
      <colorScale>
        <cfvo type="min"/>
        <cfvo type="percentile" val="50"/>
        <cfvo type="max"/>
        <color rgb="FFF8696B"/>
        <color rgb="FFFCFCFF"/>
        <color rgb="FF63BE7B"/>
      </colorScale>
    </cfRule>
    <cfRule type="colorScale" priority="2464">
      <colorScale>
        <cfvo type="min"/>
        <cfvo type="max"/>
        <color rgb="FFFCFCFF"/>
        <color rgb="FF63BE7B"/>
      </colorScale>
    </cfRule>
  </conditionalFormatting>
  <conditionalFormatting sqref="T6">
    <cfRule type="colorScale" priority="2463">
      <colorScale>
        <cfvo type="min"/>
        <cfvo type="percentile" val="50"/>
        <cfvo type="max"/>
        <color rgb="FFF8696B"/>
        <color rgb="FFFCFCFF"/>
        <color rgb="FF63BE7B"/>
      </colorScale>
    </cfRule>
  </conditionalFormatting>
  <conditionalFormatting sqref="U6">
    <cfRule type="colorScale" priority="2461">
      <colorScale>
        <cfvo type="min"/>
        <cfvo type="percentile" val="50"/>
        <cfvo type="max"/>
        <color rgb="FFF8696B"/>
        <color rgb="FFFCFCFF"/>
        <color rgb="FF63BE7B"/>
      </colorScale>
    </cfRule>
  </conditionalFormatting>
  <conditionalFormatting sqref="W6">
    <cfRule type="colorScale" priority="2459">
      <colorScale>
        <cfvo type="min"/>
        <cfvo type="percentile" val="50"/>
        <cfvo type="max"/>
        <color rgb="FF63BE7B"/>
        <color rgb="FFFCFCFF"/>
        <color rgb="FFF8696B"/>
      </colorScale>
    </cfRule>
  </conditionalFormatting>
  <conditionalFormatting sqref="N6">
    <cfRule type="colorScale" priority="2563">
      <colorScale>
        <cfvo type="min"/>
        <cfvo type="max"/>
        <color rgb="FFFFEF9C"/>
        <color rgb="FF63BE7B"/>
      </colorScale>
    </cfRule>
    <cfRule type="colorScale" priority="2564">
      <colorScale>
        <cfvo type="min"/>
        <cfvo type="max"/>
        <color rgb="FFFCFCFF"/>
        <color rgb="FF63BE7B"/>
      </colorScale>
    </cfRule>
    <cfRule type="colorScale" priority="2565">
      <colorScale>
        <cfvo type="min"/>
        <cfvo type="max"/>
        <color rgb="FFFCFCFF"/>
        <color rgb="FF63BE7B"/>
      </colorScale>
    </cfRule>
    <cfRule type="colorScale" priority="2566">
      <colorScale>
        <cfvo type="min"/>
        <cfvo type="percentile" val="50"/>
        <cfvo type="max"/>
        <color rgb="FFF8696B"/>
        <color rgb="FFFFEB84"/>
        <color rgb="FF63BE7B"/>
      </colorScale>
    </cfRule>
    <cfRule type="colorScale" priority="2567">
      <colorScale>
        <cfvo type="min"/>
        <cfvo type="max"/>
        <color rgb="FFFFEF9C"/>
        <color rgb="FF63BE7B"/>
      </colorScale>
    </cfRule>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fRule type="colorScale" priority="2571">
      <colorScale>
        <cfvo type="min"/>
        <cfvo type="percentile" val="50"/>
        <cfvo type="max"/>
        <color rgb="FFF8696B"/>
        <color rgb="FFFCFCFF"/>
        <color rgb="FF5A8AC6"/>
      </colorScale>
    </cfRule>
    <cfRule type="colorScale" priority="2572">
      <colorScale>
        <cfvo type="min"/>
        <cfvo type="percentile" val="50"/>
        <cfvo type="max"/>
        <color rgb="FFF8696B"/>
        <color rgb="FFFCFCFF"/>
        <color rgb="FF63BE7B"/>
      </colorScale>
    </cfRule>
    <cfRule type="colorScale" priority="2573">
      <colorScale>
        <cfvo type="min"/>
        <cfvo type="percentile" val="50"/>
        <cfvo type="max"/>
        <color rgb="FFF8696B"/>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576">
      <colorScale>
        <cfvo type="min"/>
        <cfvo type="max"/>
        <color rgb="FFFCFCFF"/>
        <color rgb="FF63BE7B"/>
      </colorScale>
    </cfRule>
    <cfRule type="colorScale" priority="2577">
      <colorScale>
        <cfvo type="min"/>
        <cfvo type="max"/>
        <color rgb="FFFCFCFF"/>
        <color rgb="FF63BE7B"/>
      </colorScale>
    </cfRule>
    <cfRule type="colorScale" priority="2578">
      <colorScale>
        <cfvo type="min"/>
        <cfvo type="percentile" val="50"/>
        <cfvo type="max"/>
        <color rgb="FFF8696B"/>
        <color rgb="FFFFEB84"/>
        <color rgb="FF63BE7B"/>
      </colorScale>
    </cfRule>
    <cfRule type="colorScale" priority="2579">
      <colorScale>
        <cfvo type="min"/>
        <cfvo type="max"/>
        <color rgb="FFFFEF9C"/>
        <color rgb="FF63BE7B"/>
      </colorScale>
    </cfRule>
    <cfRule type="colorScale" priority="2580">
      <colorScale>
        <cfvo type="min"/>
        <cfvo type="max"/>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FEB84"/>
        <color rgb="FF63BE7B"/>
      </colorScale>
    </cfRule>
    <cfRule type="colorScale" priority="2583">
      <colorScale>
        <cfvo type="min"/>
        <cfvo type="max"/>
        <color rgb="FFFFEF9C"/>
        <color rgb="FF63BE7B"/>
      </colorScale>
    </cfRule>
    <cfRule type="colorScale" priority="2584">
      <colorScale>
        <cfvo type="min"/>
        <cfvo type="max"/>
        <color rgb="FFFCFCFF"/>
        <color rgb="FF63BE7B"/>
      </colorScale>
    </cfRule>
    <cfRule type="colorScale" priority="2585">
      <colorScale>
        <cfvo type="min"/>
        <cfvo type="max"/>
        <color rgb="FFFCFCFF"/>
        <color rgb="FF63BE7B"/>
      </colorScale>
    </cfRule>
    <cfRule type="colorScale" priority="2586">
      <colorScale>
        <cfvo type="min"/>
        <cfvo type="percentile" val="50"/>
        <cfvo type="max"/>
        <color rgb="FFF8696B"/>
        <color rgb="FFFFEB84"/>
        <color rgb="FF63BE7B"/>
      </colorScale>
    </cfRule>
  </conditionalFormatting>
  <conditionalFormatting sqref="D6">
    <cfRule type="colorScale" priority="2458">
      <colorScale>
        <cfvo type="min"/>
        <cfvo type="percentile" val="50"/>
        <cfvo type="max"/>
        <color rgb="FFF8696B"/>
        <color rgb="FFFCFCFF"/>
        <color rgb="FF63BE7B"/>
      </colorScale>
    </cfRule>
  </conditionalFormatting>
  <conditionalFormatting sqref="N6">
    <cfRule type="colorScale" priority="2433">
      <colorScale>
        <cfvo type="min"/>
        <cfvo type="max"/>
        <color rgb="FFFCFCFF"/>
        <color rgb="FF63BE7B"/>
      </colorScale>
    </cfRule>
  </conditionalFormatting>
  <conditionalFormatting sqref="O6">
    <cfRule type="colorScale" priority="2432">
      <colorScale>
        <cfvo type="min"/>
        <cfvo type="percentile" val="50"/>
        <cfvo type="max"/>
        <color rgb="FF63BE7B"/>
        <color rgb="FFFCFCFF"/>
        <color rgb="FFF8696B"/>
      </colorScale>
    </cfRule>
  </conditionalFormatting>
  <conditionalFormatting sqref="P6">
    <cfRule type="colorScale" priority="2431">
      <colorScale>
        <cfvo type="min"/>
        <cfvo type="percentile" val="50"/>
        <cfvo type="max"/>
        <color rgb="FF63BE7B"/>
        <color rgb="FFFCFCFF"/>
        <color rgb="FFF8696B"/>
      </colorScale>
    </cfRule>
  </conditionalFormatting>
  <conditionalFormatting sqref="Q6">
    <cfRule type="colorScale" priority="2430">
      <colorScale>
        <cfvo type="min"/>
        <cfvo type="percentile" val="50"/>
        <cfvo type="max"/>
        <color rgb="FFF8696B"/>
        <color rgb="FFFCFCFF"/>
        <color rgb="FF63BE7B"/>
      </colorScale>
    </cfRule>
  </conditionalFormatting>
  <conditionalFormatting sqref="R6">
    <cfRule type="colorScale" priority="2429">
      <colorScale>
        <cfvo type="min"/>
        <cfvo type="max"/>
        <color rgb="FFFCFCFF"/>
        <color rgb="FF63BE7B"/>
      </colorScale>
    </cfRule>
  </conditionalFormatting>
  <conditionalFormatting sqref="S6">
    <cfRule type="colorScale" priority="2428">
      <colorScale>
        <cfvo type="min"/>
        <cfvo type="percentile" val="50"/>
        <cfvo type="max"/>
        <color rgb="FFF8696B"/>
        <color rgb="FFFCFCFF"/>
        <color rgb="FF63BE7B"/>
      </colorScale>
    </cfRule>
  </conditionalFormatting>
  <conditionalFormatting sqref="T6">
    <cfRule type="colorScale" priority="2427">
      <colorScale>
        <cfvo type="min"/>
        <cfvo type="percentile" val="50"/>
        <cfvo type="max"/>
        <color rgb="FFF8696B"/>
        <color rgb="FFFCFCFF"/>
        <color rgb="FF63BE7B"/>
      </colorScale>
    </cfRule>
  </conditionalFormatting>
  <conditionalFormatting sqref="U6">
    <cfRule type="colorScale" priority="2426">
      <colorScale>
        <cfvo type="min"/>
        <cfvo type="percentile" val="50"/>
        <cfvo type="max"/>
        <color rgb="FFF8696B"/>
        <color rgb="FFFCFCFF"/>
        <color rgb="FF63BE7B"/>
      </colorScale>
    </cfRule>
  </conditionalFormatting>
  <conditionalFormatting sqref="V6">
    <cfRule type="colorScale" priority="2425">
      <colorScale>
        <cfvo type="min"/>
        <cfvo type="percentile" val="50"/>
        <cfvo type="max"/>
        <color rgb="FF63BE7B"/>
        <color rgb="FFFCFCFF"/>
        <color rgb="FFF8696B"/>
      </colorScale>
    </cfRule>
  </conditionalFormatting>
  <conditionalFormatting sqref="W6">
    <cfRule type="colorScale" priority="2424">
      <colorScale>
        <cfvo type="min"/>
        <cfvo type="percentile" val="50"/>
        <cfvo type="max"/>
        <color rgb="FF63BE7B"/>
        <color rgb="FFFCFCFF"/>
        <color rgb="FFF8696B"/>
      </colorScale>
    </cfRule>
  </conditionalFormatting>
  <conditionalFormatting sqref="D6">
    <cfRule type="colorScale" priority="2457">
      <colorScale>
        <cfvo type="min"/>
        <cfvo type="percentile" val="50"/>
        <cfvo type="max"/>
        <color rgb="FFF8696B"/>
        <color rgb="FFFCFCFF"/>
        <color rgb="FF63BE7B"/>
      </colorScale>
    </cfRule>
  </conditionalFormatting>
  <conditionalFormatting sqref="E6">
    <cfRule type="colorScale" priority="2456">
      <colorScale>
        <cfvo type="min"/>
        <cfvo type="max"/>
        <color rgb="FFFCFCFF"/>
        <color rgb="FF63BE7B"/>
      </colorScale>
    </cfRule>
  </conditionalFormatting>
  <conditionalFormatting sqref="F6:M6">
    <cfRule type="colorScale" priority="2443">
      <colorScale>
        <cfvo type="min"/>
        <cfvo type="max"/>
        <color rgb="FFFCFCFF"/>
        <color rgb="FF63BE7B"/>
      </colorScale>
    </cfRule>
    <cfRule type="colorScale" priority="2444">
      <colorScale>
        <cfvo type="min"/>
        <cfvo type="max"/>
        <color rgb="FFFCFCFF"/>
        <color rgb="FF63BE7B"/>
      </colorScale>
    </cfRule>
    <cfRule type="colorScale" priority="2445">
      <colorScale>
        <cfvo type="min"/>
        <cfvo type="percentile" val="50"/>
        <cfvo type="max"/>
        <color rgb="FFF8696B"/>
        <color rgb="FFFCFCFF"/>
        <color rgb="FF63BE7B"/>
      </colorScale>
    </cfRule>
    <cfRule type="colorScale" priority="2446">
      <colorScale>
        <cfvo type="min"/>
        <cfvo type="max"/>
        <color rgb="FFFCFCFF"/>
        <color rgb="FF63BE7B"/>
      </colorScale>
    </cfRule>
    <cfRule type="colorScale" priority="2447">
      <colorScale>
        <cfvo type="min"/>
        <cfvo type="percentile" val="50"/>
        <cfvo type="max"/>
        <color rgb="FFF8696B"/>
        <color rgb="FFFCFCFF"/>
        <color rgb="FF63BE7B"/>
      </colorScale>
    </cfRule>
    <cfRule type="colorScale" priority="2448">
      <colorScale>
        <cfvo type="min"/>
        <cfvo type="max"/>
        <color rgb="FFFCFCFF"/>
        <color rgb="FF63BE7B"/>
      </colorScale>
    </cfRule>
  </conditionalFormatting>
  <conditionalFormatting sqref="F6:M6">
    <cfRule type="colorScale" priority="2449">
      <colorScale>
        <cfvo type="min"/>
        <cfvo type="max"/>
        <color rgb="FFFCFCFF"/>
        <color rgb="FF63BE7B"/>
      </colorScale>
    </cfRule>
  </conditionalFormatting>
  <conditionalFormatting sqref="F6:M6">
    <cfRule type="colorScale" priority="2450">
      <colorScale>
        <cfvo type="min"/>
        <cfvo type="max"/>
        <color rgb="FFFCFCFF"/>
        <color rgb="FF63BE7B"/>
      </colorScale>
    </cfRule>
  </conditionalFormatting>
  <conditionalFormatting sqref="F6:M6">
    <cfRule type="colorScale" priority="2451">
      <colorScale>
        <cfvo type="min"/>
        <cfvo type="max"/>
        <color rgb="FFFCFCFF"/>
        <color rgb="FF63BE7B"/>
      </colorScale>
    </cfRule>
  </conditionalFormatting>
  <conditionalFormatting sqref="F6:M6">
    <cfRule type="colorScale" priority="2452">
      <colorScale>
        <cfvo type="min"/>
        <cfvo type="max"/>
        <color rgb="FFFCFCFF"/>
        <color rgb="FF63BE7B"/>
      </colorScale>
    </cfRule>
    <cfRule type="colorScale" priority="2453">
      <colorScale>
        <cfvo type="min"/>
        <cfvo type="max"/>
        <color rgb="FFFCFCFF"/>
        <color rgb="FF63BE7B"/>
      </colorScale>
    </cfRule>
    <cfRule type="colorScale" priority="2454">
      <colorScale>
        <cfvo type="min"/>
        <cfvo type="percentile" val="50"/>
        <cfvo type="max"/>
        <color rgb="FFF8696B"/>
        <color rgb="FFFFEB84"/>
        <color rgb="FF63BE7B"/>
      </colorScale>
    </cfRule>
    <cfRule type="colorScale" priority="2455">
      <colorScale>
        <cfvo type="min"/>
        <cfvo type="max"/>
        <color rgb="FFFFEF9C"/>
        <color rgb="FF63BE7B"/>
      </colorScale>
    </cfRule>
  </conditionalFormatting>
  <conditionalFormatting sqref="F6:M6">
    <cfRule type="colorScale" priority="2442">
      <colorScale>
        <cfvo type="min"/>
        <cfvo type="max"/>
        <color rgb="FFFCFCFF"/>
        <color rgb="FF63BE7B"/>
      </colorScale>
    </cfRule>
  </conditionalFormatting>
  <conditionalFormatting sqref="F6">
    <cfRule type="colorScale" priority="2441">
      <colorScale>
        <cfvo type="min"/>
        <cfvo type="max"/>
        <color rgb="FFFCFCFF"/>
        <color rgb="FF63BE7B"/>
      </colorScale>
    </cfRule>
  </conditionalFormatting>
  <conditionalFormatting sqref="G6">
    <cfRule type="colorScale" priority="2440">
      <colorScale>
        <cfvo type="min"/>
        <cfvo type="max"/>
        <color rgb="FFFCFCFF"/>
        <color rgb="FF63BE7B"/>
      </colorScale>
    </cfRule>
  </conditionalFormatting>
  <conditionalFormatting sqref="H6">
    <cfRule type="colorScale" priority="2439">
      <colorScale>
        <cfvo type="min"/>
        <cfvo type="max"/>
        <color rgb="FFFCFCFF"/>
        <color rgb="FF63BE7B"/>
      </colorScale>
    </cfRule>
  </conditionalFormatting>
  <conditionalFormatting sqref="I6">
    <cfRule type="colorScale" priority="2438">
      <colorScale>
        <cfvo type="min"/>
        <cfvo type="max"/>
        <color rgb="FFFCFCFF"/>
        <color rgb="FF63BE7B"/>
      </colorScale>
    </cfRule>
  </conditionalFormatting>
  <conditionalFormatting sqref="J6">
    <cfRule type="colorScale" priority="2437">
      <colorScale>
        <cfvo type="min"/>
        <cfvo type="max"/>
        <color rgb="FFFCFCFF"/>
        <color rgb="FF63BE7B"/>
      </colorScale>
    </cfRule>
  </conditionalFormatting>
  <conditionalFormatting sqref="K6">
    <cfRule type="colorScale" priority="2436">
      <colorScale>
        <cfvo type="min"/>
        <cfvo type="max"/>
        <color rgb="FFFCFCFF"/>
        <color rgb="FF63BE7B"/>
      </colorScale>
    </cfRule>
  </conditionalFormatting>
  <conditionalFormatting sqref="L6">
    <cfRule type="colorScale" priority="2435">
      <colorScale>
        <cfvo type="min"/>
        <cfvo type="max"/>
        <color rgb="FFFCFCFF"/>
        <color rgb="FF63BE7B"/>
      </colorScale>
    </cfRule>
  </conditionalFormatting>
  <conditionalFormatting sqref="N7">
    <cfRule type="colorScale" priority="2370">
      <colorScale>
        <cfvo type="min"/>
        <cfvo type="max"/>
        <color rgb="FFFCFCFF"/>
        <color rgb="FF63BE7B"/>
      </colorScale>
    </cfRule>
    <cfRule type="colorScale" priority="2371">
      <colorScale>
        <cfvo type="min"/>
        <cfvo type="max"/>
        <color rgb="FFFCFCFF"/>
        <color rgb="FF63BE7B"/>
      </colorScale>
    </cfRule>
    <cfRule type="colorScale" priority="2372">
      <colorScale>
        <cfvo type="min"/>
        <cfvo type="percentile" val="50"/>
        <cfvo type="max"/>
        <color rgb="FFF8696B"/>
        <color rgb="FFFFEB84"/>
        <color rgb="FF63BE7B"/>
      </colorScale>
    </cfRule>
    <cfRule type="colorScale" priority="2373">
      <colorScale>
        <cfvo type="min"/>
        <cfvo type="max"/>
        <color rgb="FFFFEF9C"/>
        <color rgb="FF63BE7B"/>
      </colorScale>
    </cfRule>
    <cfRule type="colorScale" priority="2374">
      <colorScale>
        <cfvo type="min"/>
        <cfvo type="percentile" val="50"/>
        <cfvo type="max"/>
        <color rgb="FFF8696B"/>
        <color rgb="FFFCFCFF"/>
        <color rgb="FF63BE7B"/>
      </colorScale>
    </cfRule>
    <cfRule type="colorScale" priority="2375">
      <colorScale>
        <cfvo type="min"/>
        <cfvo type="max"/>
        <color rgb="FFFCFCFF"/>
        <color rgb="FF63BE7B"/>
      </colorScale>
    </cfRule>
    <cfRule type="colorScale" priority="2376">
      <colorScale>
        <cfvo type="min"/>
        <cfvo type="percentile" val="50"/>
        <cfvo type="max"/>
        <color rgb="FFF8696B"/>
        <color rgb="FFFCFCFF"/>
        <color rgb="FF63BE7B"/>
      </colorScale>
    </cfRule>
    <cfRule type="colorScale" priority="2377">
      <colorScale>
        <cfvo type="min"/>
        <cfvo type="percentile" val="50"/>
        <cfvo type="max"/>
        <color rgb="FFF8696B"/>
        <color rgb="FFFCFCFF"/>
        <color rgb="FF5A8AC6"/>
      </colorScale>
    </cfRule>
    <cfRule type="colorScale" priority="2378">
      <colorScale>
        <cfvo type="min"/>
        <cfvo type="percentile" val="50"/>
        <cfvo type="max"/>
        <color rgb="FFF8696B"/>
        <color rgb="FFFCFCFF"/>
        <color rgb="FF63BE7B"/>
      </colorScale>
    </cfRule>
    <cfRule type="colorScale" priority="2379">
      <colorScale>
        <cfvo type="min"/>
        <cfvo type="percentile" val="50"/>
        <cfvo type="max"/>
        <color rgb="FFF8696B"/>
        <color rgb="FFFCFCFF"/>
        <color rgb="FF63BE7B"/>
      </colorScale>
    </cfRule>
    <cfRule type="colorScale" priority="2380">
      <colorScale>
        <cfvo type="min"/>
        <cfvo type="max"/>
        <color rgb="FFFCFCFF"/>
        <color rgb="FF63BE7B"/>
      </colorScale>
    </cfRule>
    <cfRule type="colorScale" priority="2381">
      <colorScale>
        <cfvo type="min"/>
        <cfvo type="percentile" val="50"/>
        <cfvo type="max"/>
        <color rgb="FFF8696B"/>
        <color rgb="FFFCFCFF"/>
        <color rgb="FF63BE7B"/>
      </colorScale>
    </cfRule>
    <cfRule type="colorScale" priority="2382">
      <colorScale>
        <cfvo type="min"/>
        <cfvo type="max"/>
        <color rgb="FFFCFCFF"/>
        <color rgb="FF63BE7B"/>
      </colorScale>
    </cfRule>
    <cfRule type="colorScale" priority="2383">
      <colorScale>
        <cfvo type="min"/>
        <cfvo type="max"/>
        <color rgb="FFFCFCFF"/>
        <color rgb="FF63BE7B"/>
      </colorScale>
    </cfRule>
    <cfRule type="colorScale" priority="2384">
      <colorScale>
        <cfvo type="min"/>
        <cfvo type="percentile" val="50"/>
        <cfvo type="max"/>
        <color rgb="FFF8696B"/>
        <color rgb="FFFFEB84"/>
        <color rgb="FF63BE7B"/>
      </colorScale>
    </cfRule>
    <cfRule type="colorScale" priority="2385">
      <colorScale>
        <cfvo type="min"/>
        <cfvo type="max"/>
        <color rgb="FFFFEF9C"/>
        <color rgb="FF63BE7B"/>
      </colorScale>
    </cfRule>
    <cfRule type="colorScale" priority="2386">
      <colorScale>
        <cfvo type="min"/>
        <cfvo type="max"/>
        <color rgb="FFFCFCFF"/>
        <color rgb="FF63BE7B"/>
      </colorScale>
    </cfRule>
    <cfRule type="colorScale" priority="2387">
      <colorScale>
        <cfvo type="min"/>
        <cfvo type="max"/>
        <color rgb="FFFCFCFF"/>
        <color rgb="FF63BE7B"/>
      </colorScale>
    </cfRule>
    <cfRule type="colorScale" priority="2388">
      <colorScale>
        <cfvo type="min"/>
        <cfvo type="percentile" val="50"/>
        <cfvo type="max"/>
        <color rgb="FFF8696B"/>
        <color rgb="FFFFEB84"/>
        <color rgb="FF63BE7B"/>
      </colorScale>
    </cfRule>
    <cfRule type="colorScale" priority="2389">
      <colorScale>
        <cfvo type="min"/>
        <cfvo type="max"/>
        <color rgb="FFFFEF9C"/>
        <color rgb="FF63BE7B"/>
      </colorScale>
    </cfRule>
    <cfRule type="colorScale" priority="2390">
      <colorScale>
        <cfvo type="min"/>
        <cfvo type="max"/>
        <color rgb="FFFCFCFF"/>
        <color rgb="FF63BE7B"/>
      </colorScale>
    </cfRule>
    <cfRule type="colorScale" priority="2391">
      <colorScale>
        <cfvo type="min"/>
        <cfvo type="max"/>
        <color rgb="FFFCFCFF"/>
        <color rgb="FF63BE7B"/>
      </colorScale>
    </cfRule>
    <cfRule type="colorScale" priority="2392">
      <colorScale>
        <cfvo type="min"/>
        <cfvo type="percentile" val="50"/>
        <cfvo type="max"/>
        <color rgb="FFF8696B"/>
        <color rgb="FFFFEB84"/>
        <color rgb="FF63BE7B"/>
      </colorScale>
    </cfRule>
    <cfRule type="colorScale" priority="2393">
      <colorScale>
        <cfvo type="min"/>
        <cfvo type="max"/>
        <color rgb="FFFFEF9C"/>
        <color rgb="FF63BE7B"/>
      </colorScale>
    </cfRule>
    <cfRule type="colorScale" priority="2394">
      <colorScale>
        <cfvo type="min"/>
        <cfvo type="max"/>
        <color rgb="FFFCFCFF"/>
        <color rgb="FF63BE7B"/>
      </colorScale>
    </cfRule>
    <cfRule type="colorScale" priority="2395">
      <colorScale>
        <cfvo type="min"/>
        <cfvo type="percentile" val="50"/>
        <cfvo type="max"/>
        <color rgb="FFF8696B"/>
        <color rgb="FFFCFCFF"/>
        <color rgb="FF63BE7B"/>
      </colorScale>
    </cfRule>
    <cfRule type="colorScale" priority="2396">
      <colorScale>
        <cfvo type="min"/>
        <cfvo type="percentile" val="50"/>
        <cfvo type="max"/>
        <color rgb="FFF8696B"/>
        <color rgb="FFFCFCFF"/>
        <color rgb="FF63BE7B"/>
      </colorScale>
    </cfRule>
    <cfRule type="colorScale" priority="2397">
      <colorScale>
        <cfvo type="min"/>
        <cfvo type="percentile" val="50"/>
        <cfvo type="max"/>
        <color rgb="FFF8696B"/>
        <color rgb="FFFCFCFF"/>
        <color rgb="FF5A8AC6"/>
      </colorScale>
    </cfRule>
    <cfRule type="colorScale" priority="2398">
      <colorScale>
        <cfvo type="min"/>
        <cfvo type="percentile" val="50"/>
        <cfvo type="max"/>
        <color rgb="FFF8696B"/>
        <color rgb="FFFCFCFF"/>
        <color rgb="FF63BE7B"/>
      </colorScale>
    </cfRule>
    <cfRule type="colorScale" priority="2399">
      <colorScale>
        <cfvo type="min"/>
        <cfvo type="percentile" val="50"/>
        <cfvo type="max"/>
        <color rgb="FFF8696B"/>
        <color rgb="FFFCFCFF"/>
        <color rgb="FF63BE7B"/>
      </colorScale>
    </cfRule>
    <cfRule type="colorScale" priority="2400">
      <colorScale>
        <cfvo type="min"/>
        <cfvo type="max"/>
        <color rgb="FFFCFCFF"/>
        <color rgb="FF63BE7B"/>
      </colorScale>
    </cfRule>
    <cfRule type="colorScale" priority="2401">
      <colorScale>
        <cfvo type="min"/>
        <cfvo type="percentile" val="50"/>
        <cfvo type="max"/>
        <color rgb="FFF8696B"/>
        <color rgb="FFFCFCFF"/>
        <color rgb="FF63BE7B"/>
      </colorScale>
    </cfRule>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fRule type="colorScale" priority="2404">
      <colorScale>
        <cfvo type="min"/>
        <cfvo type="percentile" val="50"/>
        <cfvo type="max"/>
        <color rgb="FFF8696B"/>
        <color rgb="FFFCFCFF"/>
        <color rgb="FF63BE7B"/>
      </colorScale>
    </cfRule>
    <cfRule type="colorScale" priority="2405">
      <colorScale>
        <cfvo type="min"/>
        <cfvo type="max"/>
        <color rgb="FFFCFCFF"/>
        <color rgb="FF63BE7B"/>
      </colorScale>
    </cfRule>
    <cfRule type="colorScale" priority="2406">
      <colorScale>
        <cfvo type="min"/>
        <cfvo type="max"/>
        <color rgb="FFFCFCFF"/>
        <color rgb="FF63BE7B"/>
      </colorScale>
    </cfRule>
    <cfRule type="colorScale" priority="2407">
      <colorScale>
        <cfvo type="min"/>
        <cfvo type="max"/>
        <color rgb="FFFCFCFF"/>
        <color rgb="FF63BE7B"/>
      </colorScale>
    </cfRule>
    <cfRule type="colorScale" priority="2408">
      <colorScale>
        <cfvo type="min"/>
        <cfvo type="percentile" val="50"/>
        <cfvo type="max"/>
        <color rgb="FFF8696B"/>
        <color rgb="FFFFEB84"/>
        <color rgb="FF63BE7B"/>
      </colorScale>
    </cfRule>
    <cfRule type="colorScale" priority="2409">
      <colorScale>
        <cfvo type="min"/>
        <cfvo type="max"/>
        <color rgb="FFFFEF9C"/>
        <color rgb="FF63BE7B"/>
      </colorScale>
    </cfRule>
  </conditionalFormatting>
  <conditionalFormatting sqref="S7">
    <cfRule type="colorScale" priority="2341">
      <colorScale>
        <cfvo type="min"/>
        <cfvo type="percentile" val="50"/>
        <cfvo type="max"/>
        <color rgb="FFF8696B"/>
        <color rgb="FFFCFCFF"/>
        <color rgb="FF63BE7B"/>
      </colorScale>
    </cfRule>
  </conditionalFormatting>
  <conditionalFormatting sqref="D7">
    <cfRule type="colorScale" priority="2342">
      <colorScale>
        <cfvo type="min"/>
        <cfvo type="percentile" val="50"/>
        <cfvo type="max"/>
        <color rgb="FFF8696B"/>
        <color rgb="FFFCFCFF"/>
        <color rgb="FF63BE7B"/>
      </colorScale>
    </cfRule>
  </conditionalFormatting>
  <conditionalFormatting sqref="E7">
    <cfRule type="colorScale" priority="2343">
      <colorScale>
        <cfvo type="min"/>
        <cfvo type="max"/>
        <color rgb="FFFCFCFF"/>
        <color rgb="FF63BE7B"/>
      </colorScale>
    </cfRule>
  </conditionalFormatting>
  <conditionalFormatting sqref="O7">
    <cfRule type="colorScale" priority="2344">
      <colorScale>
        <cfvo type="min"/>
        <cfvo type="percentile" val="50"/>
        <cfvo type="max"/>
        <color rgb="FF63BE7B"/>
        <color rgb="FFFCFCFF"/>
        <color rgb="FFF8696B"/>
      </colorScale>
    </cfRule>
  </conditionalFormatting>
  <conditionalFormatting sqref="P7">
    <cfRule type="colorScale" priority="2345">
      <colorScale>
        <cfvo type="min"/>
        <cfvo type="percentile" val="50"/>
        <cfvo type="max"/>
        <color rgb="FF63BE7B"/>
        <color rgb="FFFCFCFF"/>
        <color rgb="FFF8696B"/>
      </colorScale>
    </cfRule>
  </conditionalFormatting>
  <conditionalFormatting sqref="Q7">
    <cfRule type="colorScale" priority="2346">
      <colorScale>
        <cfvo type="min"/>
        <cfvo type="percentile" val="50"/>
        <cfvo type="max"/>
        <color rgb="FFF8696B"/>
        <color rgb="FFFCFCFF"/>
        <color rgb="FF63BE7B"/>
      </colorScale>
    </cfRule>
  </conditionalFormatting>
  <conditionalFormatting sqref="R7">
    <cfRule type="colorScale" priority="2347">
      <colorScale>
        <cfvo type="min"/>
        <cfvo type="percentile" val="50"/>
        <cfvo type="max"/>
        <color rgb="FFF8696B"/>
        <color rgb="FFFCFCFF"/>
        <color rgb="FF63BE7B"/>
      </colorScale>
    </cfRule>
    <cfRule type="colorScale" priority="2348">
      <colorScale>
        <cfvo type="min"/>
        <cfvo type="max"/>
        <color rgb="FFFCFCFF"/>
        <color rgb="FF63BE7B"/>
      </colorScale>
    </cfRule>
  </conditionalFormatting>
  <conditionalFormatting sqref="S7">
    <cfRule type="colorScale" priority="2349">
      <colorScale>
        <cfvo type="min"/>
        <cfvo type="percentile" val="50"/>
        <cfvo type="max"/>
        <color rgb="FFF8696B"/>
        <color rgb="FFFCFCFF"/>
        <color rgb="FF63BE7B"/>
      </colorScale>
    </cfRule>
  </conditionalFormatting>
  <conditionalFormatting sqref="T7">
    <cfRule type="colorScale" priority="2350">
      <colorScale>
        <cfvo type="min"/>
        <cfvo type="percentile" val="50"/>
        <cfvo type="max"/>
        <color rgb="FFF8696B"/>
        <color rgb="FFFCFCFF"/>
        <color rgb="FF63BE7B"/>
      </colorScale>
    </cfRule>
  </conditionalFormatting>
  <conditionalFormatting sqref="U7">
    <cfRule type="colorScale" priority="2351">
      <colorScale>
        <cfvo type="min"/>
        <cfvo type="percentile" val="50"/>
        <cfvo type="max"/>
        <color rgb="FFF8696B"/>
        <color rgb="FFFCFCFF"/>
        <color rgb="FF63BE7B"/>
      </colorScale>
    </cfRule>
  </conditionalFormatting>
  <conditionalFormatting sqref="V7">
    <cfRule type="colorScale" priority="2352">
      <colorScale>
        <cfvo type="min"/>
        <cfvo type="percentile" val="50"/>
        <cfvo type="max"/>
        <color rgb="FF63BE7B"/>
        <color rgb="FFFCFCFF"/>
        <color rgb="FFF8696B"/>
      </colorScale>
    </cfRule>
  </conditionalFormatting>
  <conditionalFormatting sqref="W7">
    <cfRule type="colorScale" priority="2353">
      <colorScale>
        <cfvo type="min"/>
        <cfvo type="percentile" val="50"/>
        <cfvo type="max"/>
        <color rgb="FF63BE7B"/>
        <color rgb="FFFCFCFF"/>
        <color rgb="FFF8696B"/>
      </colorScale>
    </cfRule>
  </conditionalFormatting>
  <conditionalFormatting sqref="N7">
    <cfRule type="colorScale" priority="2354">
      <colorScale>
        <cfvo type="min"/>
        <cfvo type="percentile" val="50"/>
        <cfvo type="max"/>
        <color rgb="FFF8696B"/>
        <color rgb="FFFCFCFF"/>
        <color rgb="FF63BE7B"/>
      </colorScale>
    </cfRule>
    <cfRule type="colorScale" priority="2355">
      <colorScale>
        <cfvo type="min"/>
        <cfvo type="max"/>
        <color rgb="FFFCFCFF"/>
        <color rgb="FF63BE7B"/>
      </colorScale>
    </cfRule>
  </conditionalFormatting>
  <conditionalFormatting sqref="D7">
    <cfRule type="colorScale" priority="2356">
      <colorScale>
        <cfvo type="min"/>
        <cfvo type="percentile" val="50"/>
        <cfvo type="max"/>
        <color rgb="FFF8696B"/>
        <color rgb="FFFCFCFF"/>
        <color rgb="FF63BE7B"/>
      </colorScale>
    </cfRule>
  </conditionalFormatting>
  <conditionalFormatting sqref="N7">
    <cfRule type="colorScale" priority="2357">
      <colorScale>
        <cfvo type="min"/>
        <cfvo type="max"/>
        <color rgb="FFFCFCFF"/>
        <color rgb="FF63BE7B"/>
      </colorScale>
    </cfRule>
    <cfRule type="colorScale" priority="2358">
      <colorScale>
        <cfvo type="min"/>
        <cfvo type="percentile" val="50"/>
        <cfvo type="max"/>
        <color rgb="FFF8696B"/>
        <color rgb="FFFCFCFF"/>
        <color rgb="FF63BE7B"/>
      </colorScale>
    </cfRule>
  </conditionalFormatting>
  <conditionalFormatting sqref="O7">
    <cfRule type="colorScale" priority="2359">
      <colorScale>
        <cfvo type="min"/>
        <cfvo type="percentile" val="50"/>
        <cfvo type="max"/>
        <color rgb="FF63BE7B"/>
        <color rgb="FFFCFCFF"/>
        <color rgb="FFF8696B"/>
      </colorScale>
    </cfRule>
  </conditionalFormatting>
  <conditionalFormatting sqref="P7">
    <cfRule type="colorScale" priority="2360">
      <colorScale>
        <cfvo type="min"/>
        <cfvo type="percentile" val="50"/>
        <cfvo type="max"/>
        <color rgb="FF63BE7B"/>
        <color rgb="FFFCFCFF"/>
        <color rgb="FFF8696B"/>
      </colorScale>
    </cfRule>
  </conditionalFormatting>
  <conditionalFormatting sqref="Q7">
    <cfRule type="colorScale" priority="2361">
      <colorScale>
        <cfvo type="min"/>
        <cfvo type="percentile" val="50"/>
        <cfvo type="max"/>
        <color rgb="FFF8696B"/>
        <color rgb="FFFCFCFF"/>
        <color rgb="FF63BE7B"/>
      </colorScale>
    </cfRule>
  </conditionalFormatting>
  <conditionalFormatting sqref="R7">
    <cfRule type="colorScale" priority="2362">
      <colorScale>
        <cfvo type="min"/>
        <cfvo type="max"/>
        <color rgb="FFFCFCFF"/>
        <color rgb="FF63BE7B"/>
      </colorScale>
    </cfRule>
    <cfRule type="colorScale" priority="2363">
      <colorScale>
        <cfvo type="min"/>
        <cfvo type="percentile" val="50"/>
        <cfvo type="max"/>
        <color rgb="FFF8696B"/>
        <color rgb="FFFCFCFF"/>
        <color rgb="FF63BE7B"/>
      </colorScale>
    </cfRule>
  </conditionalFormatting>
  <conditionalFormatting sqref="S7">
    <cfRule type="colorScale" priority="2364">
      <colorScale>
        <cfvo type="min"/>
        <cfvo type="percentile" val="50"/>
        <cfvo type="max"/>
        <color rgb="FFF8696B"/>
        <color rgb="FFFCFCFF"/>
        <color rgb="FF63BE7B"/>
      </colorScale>
    </cfRule>
  </conditionalFormatting>
  <conditionalFormatting sqref="T7">
    <cfRule type="colorScale" priority="2365">
      <colorScale>
        <cfvo type="min"/>
        <cfvo type="percentile" val="50"/>
        <cfvo type="max"/>
        <color rgb="FFF8696B"/>
        <color rgb="FFFCFCFF"/>
        <color rgb="FF63BE7B"/>
      </colorScale>
    </cfRule>
  </conditionalFormatting>
  <conditionalFormatting sqref="U7">
    <cfRule type="colorScale" priority="2366">
      <colorScale>
        <cfvo type="min"/>
        <cfvo type="percentile" val="50"/>
        <cfvo type="max"/>
        <color rgb="FFF8696B"/>
        <color rgb="FFFCFCFF"/>
        <color rgb="FF63BE7B"/>
      </colorScale>
    </cfRule>
  </conditionalFormatting>
  <conditionalFormatting sqref="V7">
    <cfRule type="colorScale" priority="2367">
      <colorScale>
        <cfvo type="min"/>
        <cfvo type="percentile" val="50"/>
        <cfvo type="max"/>
        <color rgb="FF63BE7B"/>
        <color rgb="FFFCFCFF"/>
        <color rgb="FFF8696B"/>
      </colorScale>
    </cfRule>
  </conditionalFormatting>
  <conditionalFormatting sqref="E7">
    <cfRule type="colorScale" priority="2368">
      <colorScale>
        <cfvo type="min"/>
        <cfvo type="max"/>
        <color rgb="FFFCFCFF"/>
        <color rgb="FF63BE7B"/>
      </colorScale>
    </cfRule>
  </conditionalFormatting>
  <conditionalFormatting sqref="W7">
    <cfRule type="colorScale" priority="2369">
      <colorScale>
        <cfvo type="min"/>
        <cfvo type="percentile" val="50"/>
        <cfvo type="max"/>
        <color rgb="FF63BE7B"/>
        <color rgb="FFFCFCFF"/>
        <color rgb="FFF8696B"/>
      </colorScale>
    </cfRule>
  </conditionalFormatting>
  <conditionalFormatting sqref="N7">
    <cfRule type="colorScale" priority="2270">
      <colorScale>
        <cfvo type="min"/>
        <cfvo type="max"/>
        <color rgb="FFFCFCFF"/>
        <color rgb="FF63BE7B"/>
      </colorScale>
    </cfRule>
    <cfRule type="colorScale" priority="2271">
      <colorScale>
        <cfvo type="min"/>
        <cfvo type="max"/>
        <color rgb="FFFCFCFF"/>
        <color rgb="FF63BE7B"/>
      </colorScale>
    </cfRule>
    <cfRule type="colorScale" priority="2272">
      <colorScale>
        <cfvo type="min"/>
        <cfvo type="max"/>
        <color rgb="FFFCFCFF"/>
        <color rgb="FF63BE7B"/>
      </colorScale>
    </cfRule>
    <cfRule type="colorScale" priority="2273">
      <colorScale>
        <cfvo type="min"/>
        <cfvo type="percentile" val="50"/>
        <cfvo type="max"/>
        <color rgb="FFF8696B"/>
        <color rgb="FFFFEB84"/>
        <color rgb="FF63BE7B"/>
      </colorScale>
    </cfRule>
    <cfRule type="colorScale" priority="2274">
      <colorScale>
        <cfvo type="min"/>
        <cfvo type="max"/>
        <color rgb="FFFCFCFF"/>
        <color rgb="FF63BE7B"/>
      </colorScale>
    </cfRule>
    <cfRule type="colorScale" priority="2275">
      <colorScale>
        <cfvo type="min"/>
        <cfvo type="max"/>
        <color rgb="FFFFEF9C"/>
        <color rgb="FF63BE7B"/>
      </colorScale>
    </cfRule>
  </conditionalFormatting>
  <conditionalFormatting sqref="D7">
    <cfRule type="colorScale" priority="2276">
      <colorScale>
        <cfvo type="min"/>
        <cfvo type="percentile" val="50"/>
        <cfvo type="max"/>
        <color rgb="FFF8696B"/>
        <color rgb="FFFCFCFF"/>
        <color rgb="FF63BE7B"/>
      </colorScale>
    </cfRule>
  </conditionalFormatting>
  <conditionalFormatting sqref="D7">
    <cfRule type="colorScale" priority="2277">
      <colorScale>
        <cfvo type="min"/>
        <cfvo type="percentile" val="50"/>
        <cfvo type="max"/>
        <color rgb="FFF8696B"/>
        <color rgb="FFFCFCFF"/>
        <color rgb="FF63BE7B"/>
      </colorScale>
    </cfRule>
  </conditionalFormatting>
  <conditionalFormatting sqref="O7">
    <cfRule type="colorScale" priority="2278">
      <colorScale>
        <cfvo type="min"/>
        <cfvo type="percentile" val="50"/>
        <cfvo type="max"/>
        <color rgb="FF63BE7B"/>
        <color rgb="FFFCFCFF"/>
        <color rgb="FFF8696B"/>
      </colorScale>
    </cfRule>
  </conditionalFormatting>
  <conditionalFormatting sqref="V7">
    <cfRule type="colorScale" priority="2279">
      <colorScale>
        <cfvo type="min"/>
        <cfvo type="max"/>
        <color rgb="FFFFEF9C"/>
        <color rgb="FF63BE7B"/>
      </colorScale>
    </cfRule>
  </conditionalFormatting>
  <conditionalFormatting sqref="U7:W7">
    <cfRule type="colorScale" priority="2280">
      <colorScale>
        <cfvo type="min"/>
        <cfvo type="max"/>
        <color rgb="FFFFEF9C"/>
        <color rgb="FF63BE7B"/>
      </colorScale>
    </cfRule>
  </conditionalFormatting>
  <conditionalFormatting sqref="N7">
    <cfRule type="colorScale" priority="2269">
      <colorScale>
        <cfvo type="min"/>
        <cfvo type="max"/>
        <color rgb="FFFCFCFF"/>
        <color rgb="FF63BE7B"/>
      </colorScale>
    </cfRule>
  </conditionalFormatting>
  <conditionalFormatting sqref="D7">
    <cfRule type="colorScale" priority="2281">
      <colorScale>
        <cfvo type="min"/>
        <cfvo type="percentile" val="50"/>
        <cfvo type="max"/>
        <color rgb="FFF8696B"/>
        <color rgb="FFFCFCFF"/>
        <color rgb="FF63BE7B"/>
      </colorScale>
    </cfRule>
  </conditionalFormatting>
  <conditionalFormatting sqref="E7">
    <cfRule type="colorScale" priority="2282">
      <colorScale>
        <cfvo type="min"/>
        <cfvo type="max"/>
        <color rgb="FFFCFCFF"/>
        <color rgb="FF63BE7B"/>
      </colorScale>
    </cfRule>
  </conditionalFormatting>
  <conditionalFormatting sqref="E7">
    <cfRule type="colorScale" priority="2283">
      <colorScale>
        <cfvo type="min"/>
        <cfvo type="percentile" val="50"/>
        <cfvo type="max"/>
        <color rgb="FFF8696B"/>
        <color rgb="FFFCFCFF"/>
        <color rgb="FF63BE7B"/>
      </colorScale>
    </cfRule>
    <cfRule type="colorScale" priority="2284">
      <colorScale>
        <cfvo type="min"/>
        <cfvo type="max"/>
        <color rgb="FFFCFCFF"/>
        <color rgb="FF63BE7B"/>
      </colorScale>
    </cfRule>
    <cfRule type="colorScale" priority="2285">
      <colorScale>
        <cfvo type="min"/>
        <cfvo type="percentile" val="50"/>
        <cfvo type="max"/>
        <color rgb="FFF8696B"/>
        <color rgb="FFFCFCFF"/>
        <color rgb="FF63BE7B"/>
      </colorScale>
    </cfRule>
  </conditionalFormatting>
  <conditionalFormatting sqref="O7">
    <cfRule type="colorScale" priority="2286">
      <colorScale>
        <cfvo type="min"/>
        <cfvo type="percentile" val="50"/>
        <cfvo type="max"/>
        <color rgb="FF63BE7B"/>
        <color rgb="FFFCFCFF"/>
        <color rgb="FFF8696B"/>
      </colorScale>
    </cfRule>
  </conditionalFormatting>
  <conditionalFormatting sqref="P7">
    <cfRule type="colorScale" priority="2287">
      <colorScale>
        <cfvo type="min"/>
        <cfvo type="percentile" val="50"/>
        <cfvo type="max"/>
        <color rgb="FF63BE7B"/>
        <color rgb="FFFCFCFF"/>
        <color rgb="FFF8696B"/>
      </colorScale>
    </cfRule>
    <cfRule type="colorScale" priority="2288">
      <colorScale>
        <cfvo type="min"/>
        <cfvo type="percentile" val="50"/>
        <cfvo type="max"/>
        <color rgb="FF63BE7B"/>
        <color rgb="FFFCFCFF"/>
        <color rgb="FFF8696B"/>
      </colorScale>
    </cfRule>
    <cfRule type="colorScale" priority="2289">
      <colorScale>
        <cfvo type="min"/>
        <cfvo type="max"/>
        <color rgb="FFFCFCFF"/>
        <color rgb="FFF8696B"/>
      </colorScale>
    </cfRule>
  </conditionalFormatting>
  <conditionalFormatting sqref="P7">
    <cfRule type="colorScale" priority="2290">
      <colorScale>
        <cfvo type="min"/>
        <cfvo type="percentile" val="50"/>
        <cfvo type="max"/>
        <color rgb="FF63BE7B"/>
        <color rgb="FFFCFCFF"/>
        <color rgb="FFF8696B"/>
      </colorScale>
    </cfRule>
  </conditionalFormatting>
  <conditionalFormatting sqref="Q7">
    <cfRule type="colorScale" priority="2291">
      <colorScale>
        <cfvo type="min"/>
        <cfvo type="percentile" val="50"/>
        <cfvo type="max"/>
        <color rgb="FFF8696B"/>
        <color rgb="FFFCFCFF"/>
        <color rgb="FF63BE7B"/>
      </colorScale>
    </cfRule>
    <cfRule type="colorScale" priority="2292">
      <colorScale>
        <cfvo type="min"/>
        <cfvo type="max"/>
        <color rgb="FFFFEF9C"/>
        <color rgb="FF63BE7B"/>
      </colorScale>
    </cfRule>
    <cfRule type="colorScale" priority="2293">
      <colorScale>
        <cfvo type="min"/>
        <cfvo type="max"/>
        <color rgb="FFFCFCFF"/>
        <color rgb="FF63BE7B"/>
      </colorScale>
    </cfRule>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onditionalFormatting>
  <conditionalFormatting sqref="Q7">
    <cfRule type="colorScale" priority="2296">
      <colorScale>
        <cfvo type="min"/>
        <cfvo type="percentile" val="50"/>
        <cfvo type="max"/>
        <color rgb="FFF8696B"/>
        <color rgb="FFFCFCFF"/>
        <color rgb="FF63BE7B"/>
      </colorScale>
    </cfRule>
    <cfRule type="colorScale" priority="2297">
      <colorScale>
        <cfvo type="min"/>
        <cfvo type="max"/>
        <color rgb="FFFCFCFF"/>
        <color rgb="FF63BE7B"/>
      </colorScale>
    </cfRule>
  </conditionalFormatting>
  <conditionalFormatting sqref="R7">
    <cfRule type="colorScale" priority="2298">
      <colorScale>
        <cfvo type="min"/>
        <cfvo type="max"/>
        <color rgb="FFFCFCFF"/>
        <color rgb="FF63BE7B"/>
      </colorScale>
    </cfRule>
    <cfRule type="colorScale" priority="2299">
      <colorScale>
        <cfvo type="min"/>
        <cfvo type="percentile" val="50"/>
        <cfvo type="max"/>
        <color rgb="FFF8696B"/>
        <color rgb="FFFCFCFF"/>
        <color rgb="FF63BE7B"/>
      </colorScale>
    </cfRule>
  </conditionalFormatting>
  <conditionalFormatting sqref="R7:S7">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fRule type="colorScale" priority="2302">
      <colorScale>
        <cfvo type="min"/>
        <cfvo type="max"/>
        <color rgb="FFFCFCFF"/>
        <color rgb="FF63BE7B"/>
      </colorScale>
    </cfRule>
  </conditionalFormatting>
  <conditionalFormatting sqref="R7:S7">
    <cfRule type="colorScale" priority="2303">
      <colorScale>
        <cfvo type="min"/>
        <cfvo type="percentile" val="50"/>
        <cfvo type="max"/>
        <color rgb="FFF8696B"/>
        <color rgb="FFFCFCFF"/>
        <color rgb="FF63BE7B"/>
      </colorScale>
    </cfRule>
    <cfRule type="colorScale" priority="2304">
      <colorScale>
        <cfvo type="min"/>
        <cfvo type="max"/>
        <color rgb="FFFCFCFF"/>
        <color rgb="FF63BE7B"/>
      </colorScale>
    </cfRule>
  </conditionalFormatting>
  <conditionalFormatting sqref="S7">
    <cfRule type="colorScale" priority="2305">
      <colorScale>
        <cfvo type="min"/>
        <cfvo type="max"/>
        <color rgb="FFFCFCFF"/>
        <color rgb="FF63BE7B"/>
      </colorScale>
    </cfRule>
    <cfRule type="colorScale" priority="2306">
      <colorScale>
        <cfvo type="min"/>
        <cfvo type="percentile" val="50"/>
        <cfvo type="max"/>
        <color rgb="FFF8696B"/>
        <color rgb="FFFCFCFF"/>
        <color rgb="FF63BE7B"/>
      </colorScale>
    </cfRule>
  </conditionalFormatting>
  <conditionalFormatting sqref="T7">
    <cfRule type="colorScale" priority="2307">
      <colorScale>
        <cfvo type="min"/>
        <cfvo type="percentile" val="50"/>
        <cfvo type="max"/>
        <color rgb="FFF8696B"/>
        <color rgb="FFFCFCFF"/>
        <color rgb="FF63BE7B"/>
      </colorScale>
    </cfRule>
    <cfRule type="colorScale" priority="2308">
      <colorScale>
        <cfvo type="min"/>
        <cfvo type="max"/>
        <color rgb="FFFCFCFF"/>
        <color rgb="FF63BE7B"/>
      </colorScale>
    </cfRule>
    <cfRule type="colorScale" priority="2309">
      <colorScale>
        <cfvo type="min"/>
        <cfvo type="max"/>
        <color rgb="FFFCFCFF"/>
        <color rgb="FF63BE7B"/>
      </colorScale>
    </cfRule>
    <cfRule type="colorScale" priority="2310">
      <colorScale>
        <cfvo type="min"/>
        <cfvo type="max"/>
        <color rgb="FFFCFCFF"/>
        <color rgb="FF63BE7B"/>
      </colorScale>
    </cfRule>
  </conditionalFormatting>
  <conditionalFormatting sqref="T7">
    <cfRule type="colorScale" priority="2311">
      <colorScale>
        <cfvo type="min"/>
        <cfvo type="max"/>
        <color rgb="FFFCFCFF"/>
        <color rgb="FF63BE7B"/>
      </colorScale>
    </cfRule>
    <cfRule type="colorScale" priority="2312">
      <colorScale>
        <cfvo type="min"/>
        <cfvo type="percentile" val="50"/>
        <cfvo type="max"/>
        <color rgb="FFF8696B"/>
        <color rgb="FFFCFCFF"/>
        <color rgb="FF63BE7B"/>
      </colorScale>
    </cfRule>
  </conditionalFormatting>
  <conditionalFormatting sqref="U7">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onditionalFormatting>
  <conditionalFormatting sqref="U7">
    <cfRule type="colorScale" priority="2315">
      <colorScale>
        <cfvo type="min"/>
        <cfvo type="max"/>
        <color rgb="FFFCFCFF"/>
        <color rgb="FF63BE7B"/>
      </colorScale>
    </cfRule>
    <cfRule type="colorScale" priority="2316">
      <colorScale>
        <cfvo type="min"/>
        <cfvo type="percentile" val="50"/>
        <cfvo type="max"/>
        <color rgb="FFF8696B"/>
        <color rgb="FFFCFCFF"/>
        <color rgb="FF63BE7B"/>
      </colorScale>
    </cfRule>
  </conditionalFormatting>
  <conditionalFormatting sqref="V7">
    <cfRule type="colorScale" priority="2317">
      <colorScale>
        <cfvo type="min"/>
        <cfvo type="max"/>
        <color rgb="FFFFEF9C"/>
        <color rgb="FF63BE7B"/>
      </colorScale>
    </cfRule>
  </conditionalFormatting>
  <conditionalFormatting sqref="V7">
    <cfRule type="colorScale" priority="2318">
      <colorScale>
        <cfvo type="min"/>
        <cfvo type="percentile" val="50"/>
        <cfvo type="max"/>
        <color rgb="FF63BE7B"/>
        <color rgb="FFFCFCFF"/>
        <color rgb="FFF8696B"/>
      </colorScale>
    </cfRule>
    <cfRule type="colorScale" priority="2319">
      <colorScale>
        <cfvo type="min"/>
        <cfvo type="percentile" val="50"/>
        <cfvo type="max"/>
        <color rgb="FF63BE7B"/>
        <color rgb="FFFCFCFF"/>
        <color rgb="FFF8696B"/>
      </colorScale>
    </cfRule>
    <cfRule type="colorScale" priority="2320">
      <colorScale>
        <cfvo type="min"/>
        <cfvo type="max"/>
        <color rgb="FF63BE7B"/>
        <color rgb="FFFCFCFF"/>
      </colorScale>
    </cfRule>
    <cfRule type="colorScale" priority="2321">
      <colorScale>
        <cfvo type="min"/>
        <cfvo type="percentile" val="50"/>
        <cfvo type="max"/>
        <color rgb="FF63BE7B"/>
        <color rgb="FFFCFCFF"/>
        <color rgb="FFF8696B"/>
      </colorScale>
    </cfRule>
  </conditionalFormatting>
  <conditionalFormatting sqref="V7">
    <cfRule type="colorScale" priority="2322">
      <colorScale>
        <cfvo type="min"/>
        <cfvo type="max"/>
        <color rgb="FFFFEF9C"/>
        <color rgb="FF63BE7B"/>
      </colorScale>
    </cfRule>
  </conditionalFormatting>
  <conditionalFormatting sqref="W7">
    <cfRule type="colorScale" priority="2323">
      <colorScale>
        <cfvo type="min"/>
        <cfvo type="percentile" val="50"/>
        <cfvo type="max"/>
        <color rgb="FF63BE7B"/>
        <color rgb="FFFCFCFF"/>
        <color rgb="FFF8696B"/>
      </colorScale>
    </cfRule>
    <cfRule type="colorScale" priority="2324">
      <colorScale>
        <cfvo type="min"/>
        <cfvo type="max"/>
        <color rgb="FF63BE7B"/>
        <color rgb="FFFCFCFF"/>
      </colorScale>
    </cfRule>
    <cfRule type="colorScale" priority="2325">
      <colorScale>
        <cfvo type="min"/>
        <cfvo type="percentile" val="50"/>
        <cfvo type="max"/>
        <color rgb="FF63BE7B"/>
        <color rgb="FFFCFCFF"/>
        <color rgb="FFF8696B"/>
      </colorScale>
    </cfRule>
  </conditionalFormatting>
  <conditionalFormatting sqref="W7">
    <cfRule type="colorScale" priority="2326">
      <colorScale>
        <cfvo type="min"/>
        <cfvo type="percentile" val="50"/>
        <cfvo type="max"/>
        <color rgb="FF63BE7B"/>
        <color rgb="FFFCFCFF"/>
        <color rgb="FFF8696B"/>
      </colorScale>
    </cfRule>
  </conditionalFormatting>
  <conditionalFormatting sqref="D7">
    <cfRule type="colorScale" priority="2327">
      <colorScale>
        <cfvo type="min"/>
        <cfvo type="percentile" val="50"/>
        <cfvo type="max"/>
        <color rgb="FFF8696B"/>
        <color rgb="FFFCFCFF"/>
        <color rgb="FF63BE7B"/>
      </colorScale>
    </cfRule>
  </conditionalFormatting>
  <conditionalFormatting sqref="E7">
    <cfRule type="colorScale" priority="2328">
      <colorScale>
        <cfvo type="min"/>
        <cfvo type="max"/>
        <color rgb="FFFCFCFF"/>
        <color rgb="FF63BE7B"/>
      </colorScale>
    </cfRule>
  </conditionalFormatting>
  <conditionalFormatting sqref="O7">
    <cfRule type="colorScale" priority="2329">
      <colorScale>
        <cfvo type="min"/>
        <cfvo type="percentile" val="50"/>
        <cfvo type="max"/>
        <color rgb="FF63BE7B"/>
        <color rgb="FFFCFCFF"/>
        <color rgb="FFF8696B"/>
      </colorScale>
    </cfRule>
  </conditionalFormatting>
  <conditionalFormatting sqref="P7">
    <cfRule type="colorScale" priority="2330">
      <colorScale>
        <cfvo type="min"/>
        <cfvo type="percentile" val="50"/>
        <cfvo type="max"/>
        <color rgb="FF63BE7B"/>
        <color rgb="FFFCFCFF"/>
        <color rgb="FFF8696B"/>
      </colorScale>
    </cfRule>
  </conditionalFormatting>
  <conditionalFormatting sqref="Q7">
    <cfRule type="colorScale" priority="2331">
      <colorScale>
        <cfvo type="min"/>
        <cfvo type="percentile" val="50"/>
        <cfvo type="max"/>
        <color rgb="FFF8696B"/>
        <color rgb="FFFCFCFF"/>
        <color rgb="FF63BE7B"/>
      </colorScale>
    </cfRule>
  </conditionalFormatting>
  <conditionalFormatting sqref="R7">
    <cfRule type="colorScale" priority="2332">
      <colorScale>
        <cfvo type="min"/>
        <cfvo type="max"/>
        <color rgb="FFFCFCFF"/>
        <color rgb="FF63BE7B"/>
      </colorScale>
    </cfRule>
  </conditionalFormatting>
  <conditionalFormatting sqref="S7">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T7">
    <cfRule type="colorScale" priority="2335">
      <colorScale>
        <cfvo type="min"/>
        <cfvo type="max"/>
        <color rgb="FFFCFCFF"/>
        <color rgb="FF63BE7B"/>
      </colorScale>
    </cfRule>
  </conditionalFormatting>
  <conditionalFormatting sqref="U7">
    <cfRule type="colorScale" priority="2336">
      <colorScale>
        <cfvo type="min"/>
        <cfvo type="percentile" val="50"/>
        <cfvo type="max"/>
        <color rgb="FFF8696B"/>
        <color rgb="FFFCFCFF"/>
        <color rgb="FF63BE7B"/>
      </colorScale>
    </cfRule>
  </conditionalFormatting>
  <conditionalFormatting sqref="V7">
    <cfRule type="colorScale" priority="2337">
      <colorScale>
        <cfvo type="min"/>
        <cfvo type="percentile" val="50"/>
        <cfvo type="max"/>
        <color rgb="FF63BE7B"/>
        <color rgb="FFFCFCFF"/>
        <color rgb="FFF8696B"/>
      </colorScale>
    </cfRule>
  </conditionalFormatting>
  <conditionalFormatting sqref="W7">
    <cfRule type="colorScale" priority="2338">
      <colorScale>
        <cfvo type="min"/>
        <cfvo type="percentile" val="50"/>
        <cfvo type="max"/>
        <color rgb="FF63BE7B"/>
        <color rgb="FFFCFCFF"/>
        <color rgb="FFF8696B"/>
      </colorScale>
    </cfRule>
  </conditionalFormatting>
  <conditionalFormatting sqref="N7">
    <cfRule type="colorScale" priority="2339">
      <colorScale>
        <cfvo type="min"/>
        <cfvo type="max"/>
        <color rgb="FFFCFCFF"/>
        <color rgb="FF63BE7B"/>
      </colorScale>
    </cfRule>
  </conditionalFormatting>
  <conditionalFormatting sqref="N7">
    <cfRule type="colorScale" priority="2340">
      <colorScale>
        <cfvo type="min"/>
        <cfvo type="max"/>
        <color rgb="FFFCFCFF"/>
        <color rgb="FF63BE7B"/>
      </colorScale>
    </cfRule>
  </conditionalFormatting>
  <conditionalFormatting sqref="E7">
    <cfRule type="colorScale" priority="2250">
      <colorScale>
        <cfvo type="min"/>
        <cfvo type="max"/>
        <color rgb="FFFCFCFF"/>
        <color rgb="FF63BE7B"/>
      </colorScale>
    </cfRule>
  </conditionalFormatting>
  <conditionalFormatting sqref="N7 E7">
    <cfRule type="colorScale" priority="2244">
      <colorScale>
        <cfvo type="min"/>
        <cfvo type="max"/>
        <color rgb="FFFCFCFF"/>
        <color rgb="FF63BE7B"/>
      </colorScale>
    </cfRule>
    <cfRule type="colorScale" priority="2245">
      <colorScale>
        <cfvo type="min"/>
        <cfvo type="max"/>
        <color rgb="FFFCFCFF"/>
        <color rgb="FF63BE7B"/>
      </colorScale>
    </cfRule>
    <cfRule type="colorScale" priority="2246">
      <colorScale>
        <cfvo type="min"/>
        <cfvo type="max"/>
        <color rgb="FFFCFCFF"/>
        <color rgb="FF63BE7B"/>
      </colorScale>
    </cfRule>
    <cfRule type="colorScale" priority="2247">
      <colorScale>
        <cfvo type="min"/>
        <cfvo type="max"/>
        <color rgb="FFFCFCFF"/>
        <color rgb="FF63BE7B"/>
      </colorScale>
    </cfRule>
    <cfRule type="colorScale" priority="2248">
      <colorScale>
        <cfvo type="min"/>
        <cfvo type="percentile" val="50"/>
        <cfvo type="max"/>
        <color rgb="FFF8696B"/>
        <color rgb="FFFFEB84"/>
        <color rgb="FF63BE7B"/>
      </colorScale>
    </cfRule>
    <cfRule type="colorScale" priority="2249">
      <colorScale>
        <cfvo type="min"/>
        <cfvo type="max"/>
        <color rgb="FFFFEF9C"/>
        <color rgb="FF63BE7B"/>
      </colorScale>
    </cfRule>
  </conditionalFormatting>
  <conditionalFormatting sqref="O7">
    <cfRule type="colorScale" priority="2251">
      <colorScale>
        <cfvo type="min"/>
        <cfvo type="percentile" val="50"/>
        <cfvo type="max"/>
        <color rgb="FF63BE7B"/>
        <color rgb="FFFCFCFF"/>
        <color rgb="FFF8696B"/>
      </colorScale>
    </cfRule>
  </conditionalFormatting>
  <conditionalFormatting sqref="O7">
    <cfRule type="colorScale" priority="2238">
      <colorScale>
        <cfvo type="min"/>
        <cfvo type="percentile" val="50"/>
        <cfvo type="max"/>
        <color rgb="FF63BE7B"/>
        <color rgb="FFFCFCFF"/>
        <color rgb="FFF8696B"/>
      </colorScale>
    </cfRule>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onditionalFormatting>
  <conditionalFormatting sqref="Q7:S7">
    <cfRule type="colorScale" priority="2235">
      <colorScale>
        <cfvo type="min"/>
        <cfvo type="max"/>
        <color rgb="FFFFEF9C"/>
        <color rgb="FF63BE7B"/>
      </colorScale>
    </cfRule>
    <cfRule type="colorScale" priority="2237">
      <colorScale>
        <cfvo type="min"/>
        <cfvo type="max"/>
        <color rgb="FFFFEF9C"/>
        <color rgb="FF63BE7B"/>
      </colorScale>
    </cfRule>
    <cfRule type="colorScale" priority="2239">
      <colorScale>
        <cfvo type="min"/>
        <cfvo type="max"/>
        <color rgb="FFFFEF9C"/>
        <color rgb="FF63BE7B"/>
      </colorScale>
    </cfRule>
    <cfRule type="colorScale" priority="2242">
      <colorScale>
        <cfvo type="min"/>
        <cfvo type="max"/>
        <color rgb="FFFFEF9C"/>
        <color rgb="FF63BE7B"/>
      </colorScale>
    </cfRule>
  </conditionalFormatting>
  <conditionalFormatting sqref="T7">
    <cfRule type="colorScale" priority="2234">
      <colorScale>
        <cfvo type="min"/>
        <cfvo type="max"/>
        <color rgb="FFFFEF9C"/>
        <color rgb="FF63BE7B"/>
      </colorScale>
    </cfRule>
    <cfRule type="colorScale" priority="2236">
      <colorScale>
        <cfvo type="min"/>
        <cfvo type="max"/>
        <color rgb="FFFFEF9C"/>
        <color rgb="FF63BE7B"/>
      </colorScale>
    </cfRule>
    <cfRule type="colorScale" priority="2243">
      <colorScale>
        <cfvo type="min"/>
        <cfvo type="max"/>
        <color rgb="FFFFEF9C"/>
        <color rgb="FF63BE7B"/>
      </colorScale>
    </cfRule>
  </conditionalFormatting>
  <conditionalFormatting sqref="U7:W7">
    <cfRule type="colorScale" priority="2252">
      <colorScale>
        <cfvo type="min"/>
        <cfvo type="max"/>
        <color rgb="FFFFEF9C"/>
        <color rgb="FF63BE7B"/>
      </colorScale>
    </cfRule>
    <cfRule type="colorScale" priority="2253">
      <colorScale>
        <cfvo type="min"/>
        <cfvo type="percentile" val="50"/>
        <cfvo type="max"/>
        <color rgb="FFF8696B"/>
        <color rgb="FFFFEB84"/>
        <color rgb="FF63BE7B"/>
      </colorScale>
    </cfRule>
    <cfRule type="colorScale" priority="2254">
      <colorScale>
        <cfvo type="min"/>
        <cfvo type="percentile" val="50"/>
        <cfvo type="max"/>
        <color rgb="FFF8696B"/>
        <color rgb="FFFFEB84"/>
        <color rgb="FF63BE7B"/>
      </colorScale>
    </cfRule>
  </conditionalFormatting>
  <conditionalFormatting sqref="E7">
    <cfRule type="colorScale" priority="2255">
      <colorScale>
        <cfvo type="min"/>
        <cfvo type="max"/>
        <color rgb="FFFCFCFF"/>
        <color rgb="FF63BE7B"/>
      </colorScale>
    </cfRule>
  </conditionalFormatting>
  <conditionalFormatting sqref="O7">
    <cfRule type="colorScale" priority="2256">
      <colorScale>
        <cfvo type="min"/>
        <cfvo type="percentile" val="50"/>
        <cfvo type="max"/>
        <color rgb="FF63BE7B"/>
        <color rgb="FFFCFCFF"/>
        <color rgb="FFF8696B"/>
      </colorScale>
    </cfRule>
  </conditionalFormatting>
  <conditionalFormatting sqref="Q7">
    <cfRule type="colorScale" priority="2257">
      <colorScale>
        <cfvo type="min"/>
        <cfvo type="max"/>
        <color rgb="FFFFEF9C"/>
        <color rgb="FF63BE7B"/>
      </colorScale>
    </cfRule>
  </conditionalFormatting>
  <conditionalFormatting sqref="Q7">
    <cfRule type="colorScale" priority="2258">
      <colorScale>
        <cfvo type="min"/>
        <cfvo type="max"/>
        <color rgb="FFFFEF9C"/>
        <color rgb="FF63BE7B"/>
      </colorScale>
    </cfRule>
    <cfRule type="colorScale" priority="2259">
      <colorScale>
        <cfvo type="min"/>
        <cfvo type="percentile" val="50"/>
        <cfvo type="max"/>
        <color rgb="FFF8696B"/>
        <color rgb="FFFFEB84"/>
        <color rgb="FF63BE7B"/>
      </colorScale>
    </cfRule>
  </conditionalFormatting>
  <conditionalFormatting sqref="R7:S7">
    <cfRule type="colorScale" priority="2260">
      <colorScale>
        <cfvo type="min"/>
        <cfvo type="max"/>
        <color rgb="FFFFEF9C"/>
        <color rgb="FF63BE7B"/>
      </colorScale>
    </cfRule>
  </conditionalFormatting>
  <conditionalFormatting sqref="R7:S7">
    <cfRule type="colorScale" priority="2261">
      <colorScale>
        <cfvo type="min"/>
        <cfvo type="max"/>
        <color rgb="FFFFEF9C"/>
        <color rgb="FF63BE7B"/>
      </colorScale>
    </cfRule>
    <cfRule type="colorScale" priority="2262">
      <colorScale>
        <cfvo type="min"/>
        <cfvo type="percentile" val="50"/>
        <cfvo type="max"/>
        <color rgb="FFF8696B"/>
        <color rgb="FFFFEB84"/>
        <color rgb="FF63BE7B"/>
      </colorScale>
    </cfRule>
  </conditionalFormatting>
  <conditionalFormatting sqref="T7">
    <cfRule type="colorScale" priority="2263">
      <colorScale>
        <cfvo type="min"/>
        <cfvo type="max"/>
        <color rgb="FFFFEF9C"/>
        <color rgb="FF63BE7B"/>
      </colorScale>
    </cfRule>
  </conditionalFormatting>
  <conditionalFormatting sqref="T7">
    <cfRule type="colorScale" priority="2264">
      <colorScale>
        <cfvo type="min"/>
        <cfvo type="max"/>
        <color rgb="FFFFEF9C"/>
        <color rgb="FF63BE7B"/>
      </colorScale>
    </cfRule>
    <cfRule type="colorScale" priority="2265">
      <colorScale>
        <cfvo type="min"/>
        <cfvo type="percentile" val="50"/>
        <cfvo type="max"/>
        <color rgb="FFF8696B"/>
        <color rgb="FFFCFCFF"/>
        <color rgb="FF63BE7B"/>
      </colorScale>
    </cfRule>
  </conditionalFormatting>
  <conditionalFormatting sqref="U7:W7">
    <cfRule type="colorScale" priority="2266">
      <colorScale>
        <cfvo type="min"/>
        <cfvo type="max"/>
        <color rgb="FFFFEF9C"/>
        <color rgb="FF63BE7B"/>
      </colorScale>
    </cfRule>
  </conditionalFormatting>
  <conditionalFormatting sqref="U7:W7">
    <cfRule type="colorScale" priority="2267">
      <colorScale>
        <cfvo type="min"/>
        <cfvo type="max"/>
        <color rgb="FFFFEF9C"/>
        <color rgb="FF63BE7B"/>
      </colorScale>
    </cfRule>
    <cfRule type="colorScale" priority="2268">
      <colorScale>
        <cfvo type="min"/>
        <cfvo type="max"/>
        <color rgb="FFFFEF9C"/>
        <color rgb="FF63BE7B"/>
      </colorScale>
    </cfRule>
  </conditionalFormatting>
  <conditionalFormatting sqref="D7">
    <cfRule type="colorScale" priority="2233">
      <colorScale>
        <cfvo type="min"/>
        <cfvo type="percentile" val="50"/>
        <cfvo type="max"/>
        <color rgb="FFF8696B"/>
        <color rgb="FFFCFCFF"/>
        <color rgb="FF63BE7B"/>
      </colorScale>
    </cfRule>
  </conditionalFormatting>
  <conditionalFormatting sqref="E7">
    <cfRule type="colorScale" priority="2232">
      <colorScale>
        <cfvo type="min"/>
        <cfvo type="max"/>
        <color rgb="FFFCFCFF"/>
        <color rgb="FF63BE7B"/>
      </colorScale>
    </cfRule>
  </conditionalFormatting>
  <conditionalFormatting sqref="N7">
    <cfRule type="colorScale" priority="2207">
      <colorScale>
        <cfvo type="min"/>
        <cfvo type="max"/>
        <color rgb="FFFCFCFF"/>
        <color rgb="FF63BE7B"/>
      </colorScale>
    </cfRule>
  </conditionalFormatting>
  <conditionalFormatting sqref="O7">
    <cfRule type="colorScale" priority="2231">
      <colorScale>
        <cfvo type="min"/>
        <cfvo type="percentile" val="50"/>
        <cfvo type="max"/>
        <color rgb="FF63BE7B"/>
        <color rgb="FFFCFCFF"/>
        <color rgb="FFF8696B"/>
      </colorScale>
    </cfRule>
  </conditionalFormatting>
  <conditionalFormatting sqref="P7">
    <cfRule type="colorScale" priority="2230">
      <colorScale>
        <cfvo type="min"/>
        <cfvo type="percentile" val="50"/>
        <cfvo type="max"/>
        <color rgb="FF63BE7B"/>
        <color rgb="FFFCFCFF"/>
        <color rgb="FFF8696B"/>
      </colorScale>
    </cfRule>
  </conditionalFormatting>
  <conditionalFormatting sqref="Q7">
    <cfRule type="colorScale" priority="2229">
      <colorScale>
        <cfvo type="min"/>
        <cfvo type="percentile" val="50"/>
        <cfvo type="max"/>
        <color rgb="FFF8696B"/>
        <color rgb="FFFCFCFF"/>
        <color rgb="FF63BE7B"/>
      </colorScale>
    </cfRule>
  </conditionalFormatting>
  <conditionalFormatting sqref="R7">
    <cfRule type="colorScale" priority="2224">
      <colorScale>
        <cfvo type="min"/>
        <cfvo type="percentile" val="50"/>
        <cfvo type="max"/>
        <color rgb="FFF8696B"/>
        <color rgb="FFFCFCFF"/>
        <color rgb="FF63BE7B"/>
      </colorScale>
    </cfRule>
    <cfRule type="colorScale" priority="2228">
      <colorScale>
        <cfvo type="min"/>
        <cfvo type="max"/>
        <color rgb="FFFCFCFF"/>
        <color rgb="FF63BE7B"/>
      </colorScale>
    </cfRule>
  </conditionalFormatting>
  <conditionalFormatting sqref="S7">
    <cfRule type="colorScale" priority="2225">
      <colorScale>
        <cfvo type="min"/>
        <cfvo type="percentile" val="50"/>
        <cfvo type="max"/>
        <color rgb="FFF8696B"/>
        <color rgb="FFFCFCFF"/>
        <color rgb="FF63BE7B"/>
      </colorScale>
    </cfRule>
  </conditionalFormatting>
  <conditionalFormatting sqref="S7">
    <cfRule type="colorScale" priority="2227">
      <colorScale>
        <cfvo type="min"/>
        <cfvo type="max"/>
        <color rgb="FFFCFCFF"/>
        <color rgb="FF63BE7B"/>
      </colorScale>
    </cfRule>
  </conditionalFormatting>
  <conditionalFormatting sqref="T7">
    <cfRule type="colorScale" priority="2226">
      <colorScale>
        <cfvo type="min"/>
        <cfvo type="percentile" val="50"/>
        <cfvo type="max"/>
        <color rgb="FFF8696B"/>
        <color rgb="FFFCFCFF"/>
        <color rgb="FF63BE7B"/>
      </colorScale>
    </cfRule>
  </conditionalFormatting>
  <conditionalFormatting sqref="U7">
    <cfRule type="colorScale" priority="2223">
      <colorScale>
        <cfvo type="min"/>
        <cfvo type="percentile" val="50"/>
        <cfvo type="max"/>
        <color rgb="FFF8696B"/>
        <color rgb="FFFCFCFF"/>
        <color rgb="FF63BE7B"/>
      </colorScale>
    </cfRule>
  </conditionalFormatting>
  <conditionalFormatting sqref="V7">
    <cfRule type="colorScale" priority="2198">
      <colorScale>
        <cfvo type="min"/>
        <cfvo type="percentile" val="50"/>
        <cfvo type="max"/>
        <color rgb="FF63BE7B"/>
        <color rgb="FFFCFCFF"/>
        <color rgb="FFF8696B"/>
      </colorScale>
    </cfRule>
  </conditionalFormatting>
  <conditionalFormatting sqref="W7">
    <cfRule type="colorScale" priority="2222">
      <colorScale>
        <cfvo type="min"/>
        <cfvo type="percentile" val="50"/>
        <cfvo type="max"/>
        <color rgb="FF63BE7B"/>
        <color rgb="FFFCFCFF"/>
        <color rgb="FFF8696B"/>
      </colorScale>
    </cfRule>
  </conditionalFormatting>
  <conditionalFormatting sqref="D7">
    <cfRule type="colorScale" priority="2221">
      <colorScale>
        <cfvo type="min"/>
        <cfvo type="percentile" val="50"/>
        <cfvo type="max"/>
        <color rgb="FFF8696B"/>
        <color rgb="FFFCFCFF"/>
        <color rgb="FF63BE7B"/>
      </colorScale>
    </cfRule>
  </conditionalFormatting>
  <conditionalFormatting sqref="E7">
    <cfRule type="colorScale" priority="2220">
      <colorScale>
        <cfvo type="min"/>
        <cfvo type="max"/>
        <color rgb="FFFCFCFF"/>
        <color rgb="FF63BE7B"/>
      </colorScale>
    </cfRule>
  </conditionalFormatting>
  <conditionalFormatting sqref="O7">
    <cfRule type="colorScale" priority="2219">
      <colorScale>
        <cfvo type="min"/>
        <cfvo type="percentile" val="50"/>
        <cfvo type="max"/>
        <color rgb="FF63BE7B"/>
        <color rgb="FFFCFCFF"/>
        <color rgb="FFF8696B"/>
      </colorScale>
    </cfRule>
  </conditionalFormatting>
  <conditionalFormatting sqref="P7">
    <cfRule type="colorScale" priority="2218">
      <colorScale>
        <cfvo type="min"/>
        <cfvo type="percentile" val="50"/>
        <cfvo type="max"/>
        <color rgb="FF63BE7B"/>
        <color rgb="FFFCFCFF"/>
        <color rgb="FFF8696B"/>
      </colorScale>
    </cfRule>
  </conditionalFormatting>
  <conditionalFormatting sqref="Q7">
    <cfRule type="colorScale" priority="2217">
      <colorScale>
        <cfvo type="min"/>
        <cfvo type="percentile" val="50"/>
        <cfvo type="max"/>
        <color rgb="FFF8696B"/>
        <color rgb="FFFCFCFF"/>
        <color rgb="FF63BE7B"/>
      </colorScale>
    </cfRule>
  </conditionalFormatting>
  <conditionalFormatting sqref="R7">
    <cfRule type="colorScale" priority="2213">
      <colorScale>
        <cfvo type="min"/>
        <cfvo type="percentile" val="50"/>
        <cfvo type="max"/>
        <color rgb="FFF8696B"/>
        <color rgb="FFFCFCFF"/>
        <color rgb="FF63BE7B"/>
      </colorScale>
    </cfRule>
    <cfRule type="colorScale" priority="2214">
      <colorScale>
        <cfvo type="min"/>
        <cfvo type="max"/>
        <color rgb="FFFCFCFF"/>
        <color rgb="FF63BE7B"/>
      </colorScale>
    </cfRule>
  </conditionalFormatting>
  <conditionalFormatting sqref="S7">
    <cfRule type="colorScale" priority="2215">
      <colorScale>
        <cfvo type="min"/>
        <cfvo type="percentile" val="50"/>
        <cfvo type="max"/>
        <color rgb="FFF8696B"/>
        <color rgb="FFFCFCFF"/>
        <color rgb="FF63BE7B"/>
      </colorScale>
    </cfRule>
    <cfRule type="colorScale" priority="2216">
      <colorScale>
        <cfvo type="min"/>
        <cfvo type="max"/>
        <color rgb="FFFCFCFF"/>
        <color rgb="FF63BE7B"/>
      </colorScale>
    </cfRule>
  </conditionalFormatting>
  <conditionalFormatting sqref="T7">
    <cfRule type="colorScale" priority="2212">
      <colorScale>
        <cfvo type="min"/>
        <cfvo type="percentile" val="50"/>
        <cfvo type="max"/>
        <color rgb="FFF8696B"/>
        <color rgb="FFFCFCFF"/>
        <color rgb="FF63BE7B"/>
      </colorScale>
    </cfRule>
  </conditionalFormatting>
  <conditionalFormatting sqref="U7">
    <cfRule type="colorScale" priority="2211">
      <colorScale>
        <cfvo type="min"/>
        <cfvo type="percentile" val="50"/>
        <cfvo type="max"/>
        <color rgb="FFF8696B"/>
        <color rgb="FFFCFCFF"/>
        <color rgb="FF63BE7B"/>
      </colorScale>
    </cfRule>
  </conditionalFormatting>
  <conditionalFormatting sqref="W7">
    <cfRule type="colorScale" priority="2210">
      <colorScale>
        <cfvo type="min"/>
        <cfvo type="percentile" val="50"/>
        <cfvo type="max"/>
        <color rgb="FF63BE7B"/>
        <color rgb="FFFCFCFF"/>
        <color rgb="FFF8696B"/>
      </colorScale>
    </cfRule>
  </conditionalFormatting>
  <conditionalFormatting sqref="D7">
    <cfRule type="colorScale" priority="2209">
      <colorScale>
        <cfvo type="min"/>
        <cfvo type="percentile" val="50"/>
        <cfvo type="max"/>
        <color rgb="FFF8696B"/>
        <color rgb="FFFCFCFF"/>
        <color rgb="FF63BE7B"/>
      </colorScale>
    </cfRule>
  </conditionalFormatting>
  <conditionalFormatting sqref="E7">
    <cfRule type="colorScale" priority="2208">
      <colorScale>
        <cfvo type="min"/>
        <cfvo type="max"/>
        <color rgb="FFFCFCFF"/>
        <color rgb="FF63BE7B"/>
      </colorScale>
    </cfRule>
  </conditionalFormatting>
  <conditionalFormatting sqref="O7">
    <cfRule type="colorScale" priority="2206">
      <colorScale>
        <cfvo type="min"/>
        <cfvo type="percentile" val="50"/>
        <cfvo type="max"/>
        <color rgb="FF63BE7B"/>
        <color rgb="FFFCFCFF"/>
        <color rgb="FFF8696B"/>
      </colorScale>
    </cfRule>
  </conditionalFormatting>
  <conditionalFormatting sqref="P7">
    <cfRule type="colorScale" priority="2205">
      <colorScale>
        <cfvo type="min"/>
        <cfvo type="percentile" val="50"/>
        <cfvo type="max"/>
        <color rgb="FF63BE7B"/>
        <color rgb="FFFCFCFF"/>
        <color rgb="FFF8696B"/>
      </colorScale>
    </cfRule>
  </conditionalFormatting>
  <conditionalFormatting sqref="Q7">
    <cfRule type="colorScale" priority="2204">
      <colorScale>
        <cfvo type="min"/>
        <cfvo type="percentile" val="50"/>
        <cfvo type="max"/>
        <color rgb="FFF8696B"/>
        <color rgb="FFFCFCFF"/>
        <color rgb="FF63BE7B"/>
      </colorScale>
    </cfRule>
  </conditionalFormatting>
  <conditionalFormatting sqref="R7">
    <cfRule type="colorScale" priority="2203">
      <colorScale>
        <cfvo type="min"/>
        <cfvo type="max"/>
        <color rgb="FFFCFCFF"/>
        <color rgb="FF63BE7B"/>
      </colorScale>
    </cfRule>
  </conditionalFormatting>
  <conditionalFormatting sqref="S7">
    <cfRule type="colorScale" priority="2200">
      <colorScale>
        <cfvo type="min"/>
        <cfvo type="percentile" val="50"/>
        <cfvo type="max"/>
        <color rgb="FFF8696B"/>
        <color rgb="FFFCFCFF"/>
        <color rgb="FF63BE7B"/>
      </colorScale>
    </cfRule>
    <cfRule type="colorScale" priority="2202">
      <colorScale>
        <cfvo type="min"/>
        <cfvo type="max"/>
        <color rgb="FFFCFCFF"/>
        <color rgb="FF63BE7B"/>
      </colorScale>
    </cfRule>
  </conditionalFormatting>
  <conditionalFormatting sqref="T7">
    <cfRule type="colorScale" priority="2201">
      <colorScale>
        <cfvo type="min"/>
        <cfvo type="percentile" val="50"/>
        <cfvo type="max"/>
        <color rgb="FFF8696B"/>
        <color rgb="FFFCFCFF"/>
        <color rgb="FF63BE7B"/>
      </colorScale>
    </cfRule>
  </conditionalFormatting>
  <conditionalFormatting sqref="U7">
    <cfRule type="colorScale" priority="2199">
      <colorScale>
        <cfvo type="min"/>
        <cfvo type="percentile" val="50"/>
        <cfvo type="max"/>
        <color rgb="FFF8696B"/>
        <color rgb="FFFCFCFF"/>
        <color rgb="FF63BE7B"/>
      </colorScale>
    </cfRule>
  </conditionalFormatting>
  <conditionalFormatting sqref="W7">
    <cfRule type="colorScale" priority="2197">
      <colorScale>
        <cfvo type="min"/>
        <cfvo type="percentile" val="50"/>
        <cfvo type="max"/>
        <color rgb="FF63BE7B"/>
        <color rgb="FFFCFCFF"/>
        <color rgb="FFF8696B"/>
      </colorScale>
    </cfRule>
  </conditionalFormatting>
  <conditionalFormatting sqref="D7">
    <cfRule type="colorScale" priority="2410">
      <colorScale>
        <cfvo type="min"/>
        <cfvo type="percentile" val="50"/>
        <cfvo type="max"/>
        <color rgb="FFF8696B"/>
        <color rgb="FFFCFCFF"/>
        <color rgb="FF63BE7B"/>
      </colorScale>
    </cfRule>
  </conditionalFormatting>
  <conditionalFormatting sqref="E7">
    <cfRule type="colorScale" priority="2411">
      <colorScale>
        <cfvo type="min"/>
        <cfvo type="max"/>
        <color rgb="FFFCFCFF"/>
        <color rgb="FF63BE7B"/>
      </colorScale>
    </cfRule>
  </conditionalFormatting>
  <conditionalFormatting sqref="O7">
    <cfRule type="colorScale" priority="2412">
      <colorScale>
        <cfvo type="min"/>
        <cfvo type="percentile" val="50"/>
        <cfvo type="max"/>
        <color rgb="FF63BE7B"/>
        <color rgb="FFFCFCFF"/>
        <color rgb="FFF8696B"/>
      </colorScale>
    </cfRule>
  </conditionalFormatting>
  <conditionalFormatting sqref="P7">
    <cfRule type="colorScale" priority="2413">
      <colorScale>
        <cfvo type="min"/>
        <cfvo type="percentile" val="50"/>
        <cfvo type="max"/>
        <color rgb="FF63BE7B"/>
        <color rgb="FFFCFCFF"/>
        <color rgb="FFF8696B"/>
      </colorScale>
    </cfRule>
  </conditionalFormatting>
  <conditionalFormatting sqref="Q7">
    <cfRule type="colorScale" priority="2414">
      <colorScale>
        <cfvo type="min"/>
        <cfvo type="percentile" val="50"/>
        <cfvo type="max"/>
        <color rgb="FFF8696B"/>
        <color rgb="FFFCFCFF"/>
        <color rgb="FF63BE7B"/>
      </colorScale>
    </cfRule>
  </conditionalFormatting>
  <conditionalFormatting sqref="R7">
    <cfRule type="colorScale" priority="2415">
      <colorScale>
        <cfvo type="min"/>
        <cfvo type="max"/>
        <color rgb="FFFCFCFF"/>
        <color rgb="FF63BE7B"/>
      </colorScale>
    </cfRule>
  </conditionalFormatting>
  <conditionalFormatting sqref="S7">
    <cfRule type="colorScale" priority="2416">
      <colorScale>
        <cfvo type="min"/>
        <cfvo type="max"/>
        <color rgb="FFFCFCFF"/>
        <color rgb="FF63BE7B"/>
      </colorScale>
    </cfRule>
  </conditionalFormatting>
  <conditionalFormatting sqref="T7">
    <cfRule type="colorScale" priority="2417">
      <colorScale>
        <cfvo type="min"/>
        <cfvo type="max"/>
        <color rgb="FFFCFCFF"/>
        <color rgb="FF63BE7B"/>
      </colorScale>
    </cfRule>
  </conditionalFormatting>
  <conditionalFormatting sqref="U7">
    <cfRule type="colorScale" priority="2418">
      <colorScale>
        <cfvo type="min"/>
        <cfvo type="max"/>
        <color rgb="FFFCFCFF"/>
        <color rgb="FF63BE7B"/>
      </colorScale>
    </cfRule>
  </conditionalFormatting>
  <conditionalFormatting sqref="V7">
    <cfRule type="colorScale" priority="2419">
      <colorScale>
        <cfvo type="min"/>
        <cfvo type="percentile" val="50"/>
        <cfvo type="max"/>
        <color rgb="FF63BE7B"/>
        <color rgb="FFFCFCFF"/>
        <color rgb="FFF8696B"/>
      </colorScale>
    </cfRule>
  </conditionalFormatting>
  <conditionalFormatting sqref="N7">
    <cfRule type="colorScale" priority="2420">
      <colorScale>
        <cfvo type="min"/>
        <cfvo type="max"/>
        <color rgb="FFFCFCFF"/>
        <color rgb="FF63BE7B"/>
      </colorScale>
    </cfRule>
  </conditionalFormatting>
  <conditionalFormatting sqref="N7">
    <cfRule type="colorScale" priority="2421">
      <colorScale>
        <cfvo type="min"/>
        <cfvo type="max"/>
        <color rgb="FFFCFCFF"/>
        <color rgb="FF63BE7B"/>
      </colorScale>
    </cfRule>
    <cfRule type="colorScale" priority="2422">
      <colorScale>
        <cfvo type="min"/>
        <cfvo type="percentile" val="50"/>
        <cfvo type="max"/>
        <color rgb="FFF8696B"/>
        <color rgb="FFFCFCFF"/>
        <color rgb="FF63BE7B"/>
      </colorScale>
    </cfRule>
    <cfRule type="colorScale" priority="2423">
      <colorScale>
        <cfvo type="min"/>
        <cfvo type="percentile" val="50"/>
        <cfvo type="max"/>
        <color rgb="FFF8696B"/>
        <color rgb="FFFCFCFF"/>
        <color rgb="FF63BE7B"/>
      </colorScale>
    </cfRule>
  </conditionalFormatting>
  <conditionalFormatting sqref="D7">
    <cfRule type="colorScale" priority="2196">
      <colorScale>
        <cfvo type="min"/>
        <cfvo type="percentile" val="50"/>
        <cfvo type="max"/>
        <color rgb="FFF8696B"/>
        <color rgb="FFFCFCFF"/>
        <color rgb="FF63BE7B"/>
      </colorScale>
    </cfRule>
  </conditionalFormatting>
  <conditionalFormatting sqref="N7">
    <cfRule type="colorScale" priority="2093">
      <colorScale>
        <cfvo type="min"/>
        <cfvo type="max"/>
        <color rgb="FFFCFCFF"/>
        <color rgb="FF63BE7B"/>
      </colorScale>
    </cfRule>
  </conditionalFormatting>
  <conditionalFormatting sqref="O7">
    <cfRule type="colorScale" priority="2092">
      <colorScale>
        <cfvo type="min"/>
        <cfvo type="percentile" val="50"/>
        <cfvo type="max"/>
        <color rgb="FF63BE7B"/>
        <color rgb="FFFCFCFF"/>
        <color rgb="FFF8696B"/>
      </colorScale>
    </cfRule>
  </conditionalFormatting>
  <conditionalFormatting sqref="P7">
    <cfRule type="colorScale" priority="2091">
      <colorScale>
        <cfvo type="min"/>
        <cfvo type="percentile" val="50"/>
        <cfvo type="max"/>
        <color rgb="FF63BE7B"/>
        <color rgb="FFFCFCFF"/>
        <color rgb="FFF8696B"/>
      </colorScale>
    </cfRule>
  </conditionalFormatting>
  <conditionalFormatting sqref="Q7">
    <cfRule type="colorScale" priority="2090">
      <colorScale>
        <cfvo type="min"/>
        <cfvo type="percentile" val="50"/>
        <cfvo type="max"/>
        <color rgb="FFF8696B"/>
        <color rgb="FFFCFCFF"/>
        <color rgb="FF63BE7B"/>
      </colorScale>
    </cfRule>
  </conditionalFormatting>
  <conditionalFormatting sqref="R7">
    <cfRule type="colorScale" priority="2089">
      <colorScale>
        <cfvo type="min"/>
        <cfvo type="max"/>
        <color rgb="FFFCFCFF"/>
        <color rgb="FF63BE7B"/>
      </colorScale>
    </cfRule>
  </conditionalFormatting>
  <conditionalFormatting sqref="S7">
    <cfRule type="colorScale" priority="2088">
      <colorScale>
        <cfvo type="min"/>
        <cfvo type="percentile" val="50"/>
        <cfvo type="max"/>
        <color rgb="FFF8696B"/>
        <color rgb="FFFCFCFF"/>
        <color rgb="FF63BE7B"/>
      </colorScale>
    </cfRule>
  </conditionalFormatting>
  <conditionalFormatting sqref="T7">
    <cfRule type="colorScale" priority="2087">
      <colorScale>
        <cfvo type="min"/>
        <cfvo type="percentile" val="50"/>
        <cfvo type="max"/>
        <color rgb="FFF8696B"/>
        <color rgb="FFFCFCFF"/>
        <color rgb="FF63BE7B"/>
      </colorScale>
    </cfRule>
  </conditionalFormatting>
  <conditionalFormatting sqref="U7">
    <cfRule type="colorScale" priority="2086">
      <colorScale>
        <cfvo type="min"/>
        <cfvo type="percentile" val="50"/>
        <cfvo type="max"/>
        <color rgb="FFF8696B"/>
        <color rgb="FFFCFCFF"/>
        <color rgb="FF63BE7B"/>
      </colorScale>
    </cfRule>
  </conditionalFormatting>
  <conditionalFormatting sqref="V7">
    <cfRule type="colorScale" priority="2085">
      <colorScale>
        <cfvo type="min"/>
        <cfvo type="percentile" val="50"/>
        <cfvo type="max"/>
        <color rgb="FF63BE7B"/>
        <color rgb="FFFCFCFF"/>
        <color rgb="FFF8696B"/>
      </colorScale>
    </cfRule>
  </conditionalFormatting>
  <conditionalFormatting sqref="W7">
    <cfRule type="colorScale" priority="2084">
      <colorScale>
        <cfvo type="min"/>
        <cfvo type="percentile" val="50"/>
        <cfvo type="max"/>
        <color rgb="FF63BE7B"/>
        <color rgb="FFFCFCFF"/>
        <color rgb="FFF8696B"/>
      </colorScale>
    </cfRule>
  </conditionalFormatting>
  <conditionalFormatting sqref="D7">
    <cfRule type="colorScale" priority="2195">
      <colorScale>
        <cfvo type="min"/>
        <cfvo type="percentile" val="50"/>
        <cfvo type="max"/>
        <color rgb="FFF8696B"/>
        <color rgb="FFFCFCFF"/>
        <color rgb="FF63BE7B"/>
      </colorScale>
    </cfRule>
  </conditionalFormatting>
  <conditionalFormatting sqref="E7">
    <cfRule type="colorScale" priority="2194">
      <colorScale>
        <cfvo type="min"/>
        <cfvo type="max"/>
        <color rgb="FFFCFCFF"/>
        <color rgb="FF63BE7B"/>
      </colorScale>
    </cfRule>
  </conditionalFormatting>
  <conditionalFormatting sqref="F7">
    <cfRule type="colorScale" priority="2192">
      <colorScale>
        <cfvo type="min"/>
        <cfvo type="max"/>
        <color rgb="FFFCFCFF"/>
        <color rgb="FF63BE7B"/>
      </colorScale>
    </cfRule>
  </conditionalFormatting>
  <conditionalFormatting sqref="F7">
    <cfRule type="colorScale" priority="2193">
      <colorScale>
        <cfvo type="min"/>
        <cfvo type="max"/>
        <color rgb="FFFCFCFF"/>
        <color rgb="FF63BE7B"/>
      </colorScale>
    </cfRule>
  </conditionalFormatting>
  <conditionalFormatting sqref="F7">
    <cfRule type="colorScale" priority="2191">
      <colorScale>
        <cfvo type="min"/>
        <cfvo type="max"/>
        <color rgb="FFFCFCFF"/>
        <color rgb="FF63BE7B"/>
      </colorScale>
    </cfRule>
  </conditionalFormatting>
  <conditionalFormatting sqref="F7">
    <cfRule type="colorScale" priority="2183">
      <colorScale>
        <cfvo type="min"/>
        <cfvo type="max"/>
        <color rgb="FFFCFCFF"/>
        <color rgb="FF63BE7B"/>
      </colorScale>
    </cfRule>
  </conditionalFormatting>
  <conditionalFormatting sqref="F7">
    <cfRule type="colorScale" priority="2182">
      <colorScale>
        <cfvo type="min"/>
        <cfvo type="max"/>
        <color rgb="FFFCFCFF"/>
        <color rgb="FF63BE7B"/>
      </colorScale>
    </cfRule>
  </conditionalFormatting>
  <conditionalFormatting sqref="F7">
    <cfRule type="colorScale" priority="2184">
      <colorScale>
        <cfvo type="min"/>
        <cfvo type="percentile" val="50"/>
        <cfvo type="max"/>
        <color rgb="FFF8696B"/>
        <color rgb="FFFCFCFF"/>
        <color rgb="FF63BE7B"/>
      </colorScale>
    </cfRule>
    <cfRule type="colorScale" priority="2185">
      <colorScale>
        <cfvo type="min"/>
        <cfvo type="max"/>
        <color rgb="FFFCFCFF"/>
        <color rgb="FF63BE7B"/>
      </colorScale>
    </cfRule>
    <cfRule type="colorScale" priority="2186">
      <colorScale>
        <cfvo type="min"/>
        <cfvo type="percentile" val="50"/>
        <cfvo type="max"/>
        <color rgb="FFF8696B"/>
        <color rgb="FFFCFCFF"/>
        <color rgb="FF63BE7B"/>
      </colorScale>
    </cfRule>
  </conditionalFormatting>
  <conditionalFormatting sqref="F7:M7">
    <cfRule type="colorScale" priority="2187">
      <colorScale>
        <cfvo type="min"/>
        <cfvo type="max"/>
        <color rgb="FFFCFCFF"/>
        <color rgb="FF63BE7B"/>
      </colorScale>
    </cfRule>
    <cfRule type="colorScale" priority="2188">
      <colorScale>
        <cfvo type="min"/>
        <cfvo type="max"/>
        <color rgb="FFFCFCFF"/>
        <color rgb="FF63BE7B"/>
      </colorScale>
    </cfRule>
    <cfRule type="colorScale" priority="2189">
      <colorScale>
        <cfvo type="min"/>
        <cfvo type="percentile" val="50"/>
        <cfvo type="max"/>
        <color rgb="FFF8696B"/>
        <color rgb="FFFFEB84"/>
        <color rgb="FF63BE7B"/>
      </colorScale>
    </cfRule>
    <cfRule type="colorScale" priority="2190">
      <colorScale>
        <cfvo type="min"/>
        <cfvo type="max"/>
        <color rgb="FFFFEF9C"/>
        <color rgb="FF63BE7B"/>
      </colorScale>
    </cfRule>
  </conditionalFormatting>
  <conditionalFormatting sqref="F7">
    <cfRule type="colorScale" priority="2181">
      <colorScale>
        <cfvo type="min"/>
        <cfvo type="max"/>
        <color rgb="FFFCFCFF"/>
        <color rgb="FF63BE7B"/>
      </colorScale>
    </cfRule>
  </conditionalFormatting>
  <conditionalFormatting sqref="F7">
    <cfRule type="colorScale" priority="2180">
      <colorScale>
        <cfvo type="min"/>
        <cfvo type="max"/>
        <color rgb="FFFCFCFF"/>
        <color rgb="FF63BE7B"/>
      </colorScale>
    </cfRule>
  </conditionalFormatting>
  <conditionalFormatting sqref="F7">
    <cfRule type="colorScale" priority="2179">
      <colorScale>
        <cfvo type="min"/>
        <cfvo type="max"/>
        <color rgb="FFFCFCFF"/>
        <color rgb="FF63BE7B"/>
      </colorScale>
    </cfRule>
  </conditionalFormatting>
  <conditionalFormatting sqref="F7">
    <cfRule type="colorScale" priority="2178">
      <colorScale>
        <cfvo type="min"/>
        <cfvo type="max"/>
        <color rgb="FFFCFCFF"/>
        <color rgb="FF63BE7B"/>
      </colorScale>
    </cfRule>
  </conditionalFormatting>
  <conditionalFormatting sqref="G7">
    <cfRule type="colorScale" priority="2176">
      <colorScale>
        <cfvo type="min"/>
        <cfvo type="max"/>
        <color rgb="FFFCFCFF"/>
        <color rgb="FF63BE7B"/>
      </colorScale>
    </cfRule>
  </conditionalFormatting>
  <conditionalFormatting sqref="G7">
    <cfRule type="colorScale" priority="2177">
      <colorScale>
        <cfvo type="min"/>
        <cfvo type="max"/>
        <color rgb="FFFCFCFF"/>
        <color rgb="FF63BE7B"/>
      </colorScale>
    </cfRule>
  </conditionalFormatting>
  <conditionalFormatting sqref="G7">
    <cfRule type="colorScale" priority="2175">
      <colorScale>
        <cfvo type="min"/>
        <cfvo type="max"/>
        <color rgb="FFFCFCFF"/>
        <color rgb="FF63BE7B"/>
      </colorScale>
    </cfRule>
  </conditionalFormatting>
  <conditionalFormatting sqref="G7">
    <cfRule type="colorScale" priority="2171">
      <colorScale>
        <cfvo type="min"/>
        <cfvo type="max"/>
        <color rgb="FFFCFCFF"/>
        <color rgb="FF63BE7B"/>
      </colorScale>
    </cfRule>
  </conditionalFormatting>
  <conditionalFormatting sqref="G7">
    <cfRule type="colorScale" priority="2170">
      <colorScale>
        <cfvo type="min"/>
        <cfvo type="max"/>
        <color rgb="FFFCFCFF"/>
        <color rgb="FF63BE7B"/>
      </colorScale>
    </cfRule>
  </conditionalFormatting>
  <conditionalFormatting sqref="G7">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onditionalFormatting>
  <conditionalFormatting sqref="G7">
    <cfRule type="colorScale" priority="2169">
      <colorScale>
        <cfvo type="min"/>
        <cfvo type="max"/>
        <color rgb="FFFCFCFF"/>
        <color rgb="FF63BE7B"/>
      </colorScale>
    </cfRule>
  </conditionalFormatting>
  <conditionalFormatting sqref="G7">
    <cfRule type="colorScale" priority="2168">
      <colorScale>
        <cfvo type="min"/>
        <cfvo type="max"/>
        <color rgb="FFFCFCFF"/>
        <color rgb="FF63BE7B"/>
      </colorScale>
    </cfRule>
  </conditionalFormatting>
  <conditionalFormatting sqref="G7">
    <cfRule type="colorScale" priority="2167">
      <colorScale>
        <cfvo type="min"/>
        <cfvo type="max"/>
        <color rgb="FFFCFCFF"/>
        <color rgb="FF63BE7B"/>
      </colorScale>
    </cfRule>
  </conditionalFormatting>
  <conditionalFormatting sqref="G7">
    <cfRule type="colorScale" priority="2166">
      <colorScale>
        <cfvo type="min"/>
        <cfvo type="max"/>
        <color rgb="FFFCFCFF"/>
        <color rgb="FF63BE7B"/>
      </colorScale>
    </cfRule>
  </conditionalFormatting>
  <conditionalFormatting sqref="H7">
    <cfRule type="colorScale" priority="2164">
      <colorScale>
        <cfvo type="min"/>
        <cfvo type="max"/>
        <color rgb="FFFCFCFF"/>
        <color rgb="FF63BE7B"/>
      </colorScale>
    </cfRule>
  </conditionalFormatting>
  <conditionalFormatting sqref="H7">
    <cfRule type="colorScale" priority="2165">
      <colorScale>
        <cfvo type="min"/>
        <cfvo type="max"/>
        <color rgb="FFFCFCFF"/>
        <color rgb="FF63BE7B"/>
      </colorScale>
    </cfRule>
  </conditionalFormatting>
  <conditionalFormatting sqref="H7">
    <cfRule type="colorScale" priority="2163">
      <colorScale>
        <cfvo type="min"/>
        <cfvo type="max"/>
        <color rgb="FFFCFCFF"/>
        <color rgb="FF63BE7B"/>
      </colorScale>
    </cfRule>
  </conditionalFormatting>
  <conditionalFormatting sqref="H7">
    <cfRule type="colorScale" priority="2159">
      <colorScale>
        <cfvo type="min"/>
        <cfvo type="max"/>
        <color rgb="FFFCFCFF"/>
        <color rgb="FF63BE7B"/>
      </colorScale>
    </cfRule>
  </conditionalFormatting>
  <conditionalFormatting sqref="H7">
    <cfRule type="colorScale" priority="2158">
      <colorScale>
        <cfvo type="min"/>
        <cfvo type="max"/>
        <color rgb="FFFCFCFF"/>
        <color rgb="FF63BE7B"/>
      </colorScale>
    </cfRule>
  </conditionalFormatting>
  <conditionalFormatting sqref="H7">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62">
      <colorScale>
        <cfvo type="min"/>
        <cfvo type="percentile" val="50"/>
        <cfvo type="max"/>
        <color rgb="FFF8696B"/>
        <color rgb="FFFCFCFF"/>
        <color rgb="FF63BE7B"/>
      </colorScale>
    </cfRule>
  </conditionalFormatting>
  <conditionalFormatting sqref="H7">
    <cfRule type="colorScale" priority="2157">
      <colorScale>
        <cfvo type="min"/>
        <cfvo type="max"/>
        <color rgb="FFFCFCFF"/>
        <color rgb="FF63BE7B"/>
      </colorScale>
    </cfRule>
  </conditionalFormatting>
  <conditionalFormatting sqref="H7">
    <cfRule type="colorScale" priority="2156">
      <colorScale>
        <cfvo type="min"/>
        <cfvo type="max"/>
        <color rgb="FFFCFCFF"/>
        <color rgb="FF63BE7B"/>
      </colorScale>
    </cfRule>
  </conditionalFormatting>
  <conditionalFormatting sqref="H7">
    <cfRule type="colorScale" priority="2155">
      <colorScale>
        <cfvo type="min"/>
        <cfvo type="max"/>
        <color rgb="FFFCFCFF"/>
        <color rgb="FF63BE7B"/>
      </colorScale>
    </cfRule>
  </conditionalFormatting>
  <conditionalFormatting sqref="H7">
    <cfRule type="colorScale" priority="2154">
      <colorScale>
        <cfvo type="min"/>
        <cfvo type="max"/>
        <color rgb="FFFCFCFF"/>
        <color rgb="FF63BE7B"/>
      </colorScale>
    </cfRule>
  </conditionalFormatting>
  <conditionalFormatting sqref="I7">
    <cfRule type="colorScale" priority="2152">
      <colorScale>
        <cfvo type="min"/>
        <cfvo type="max"/>
        <color rgb="FFFCFCFF"/>
        <color rgb="FF63BE7B"/>
      </colorScale>
    </cfRule>
  </conditionalFormatting>
  <conditionalFormatting sqref="I7">
    <cfRule type="colorScale" priority="2153">
      <colorScale>
        <cfvo type="min"/>
        <cfvo type="max"/>
        <color rgb="FFFCFCFF"/>
        <color rgb="FF63BE7B"/>
      </colorScale>
    </cfRule>
  </conditionalFormatting>
  <conditionalFormatting sqref="I7">
    <cfRule type="colorScale" priority="2151">
      <colorScale>
        <cfvo type="min"/>
        <cfvo type="max"/>
        <color rgb="FFFCFCFF"/>
        <color rgb="FF63BE7B"/>
      </colorScale>
    </cfRule>
  </conditionalFormatting>
  <conditionalFormatting sqref="I7">
    <cfRule type="colorScale" priority="2147">
      <colorScale>
        <cfvo type="min"/>
        <cfvo type="max"/>
        <color rgb="FFFCFCFF"/>
        <color rgb="FF63BE7B"/>
      </colorScale>
    </cfRule>
  </conditionalFormatting>
  <conditionalFormatting sqref="I7">
    <cfRule type="colorScale" priority="2146">
      <colorScale>
        <cfvo type="min"/>
        <cfvo type="max"/>
        <color rgb="FFFCFCFF"/>
        <color rgb="FF63BE7B"/>
      </colorScale>
    </cfRule>
  </conditionalFormatting>
  <conditionalFormatting sqref="I7">
    <cfRule type="colorScale" priority="2148">
      <colorScale>
        <cfvo type="min"/>
        <cfvo type="percentile" val="50"/>
        <cfvo type="max"/>
        <color rgb="FFF8696B"/>
        <color rgb="FFFCFCFF"/>
        <color rgb="FF63BE7B"/>
      </colorScale>
    </cfRule>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onditionalFormatting>
  <conditionalFormatting sqref="I7">
    <cfRule type="colorScale" priority="2145">
      <colorScale>
        <cfvo type="min"/>
        <cfvo type="max"/>
        <color rgb="FFFCFCFF"/>
        <color rgb="FF63BE7B"/>
      </colorScale>
    </cfRule>
  </conditionalFormatting>
  <conditionalFormatting sqref="I7">
    <cfRule type="colorScale" priority="2144">
      <colorScale>
        <cfvo type="min"/>
        <cfvo type="max"/>
        <color rgb="FFFCFCFF"/>
        <color rgb="FF63BE7B"/>
      </colorScale>
    </cfRule>
  </conditionalFormatting>
  <conditionalFormatting sqref="I7">
    <cfRule type="colorScale" priority="2143">
      <colorScale>
        <cfvo type="min"/>
        <cfvo type="max"/>
        <color rgb="FFFCFCFF"/>
        <color rgb="FF63BE7B"/>
      </colorScale>
    </cfRule>
  </conditionalFormatting>
  <conditionalFormatting sqref="I7">
    <cfRule type="colorScale" priority="2142">
      <colorScale>
        <cfvo type="min"/>
        <cfvo type="max"/>
        <color rgb="FFFCFCFF"/>
        <color rgb="FF63BE7B"/>
      </colorScale>
    </cfRule>
  </conditionalFormatting>
  <conditionalFormatting sqref="J7">
    <cfRule type="colorScale" priority="2140">
      <colorScale>
        <cfvo type="min"/>
        <cfvo type="max"/>
        <color rgb="FFFCFCFF"/>
        <color rgb="FF63BE7B"/>
      </colorScale>
    </cfRule>
  </conditionalFormatting>
  <conditionalFormatting sqref="J7">
    <cfRule type="colorScale" priority="2141">
      <colorScale>
        <cfvo type="min"/>
        <cfvo type="max"/>
        <color rgb="FFFCFCFF"/>
        <color rgb="FF63BE7B"/>
      </colorScale>
    </cfRule>
  </conditionalFormatting>
  <conditionalFormatting sqref="J7">
    <cfRule type="colorScale" priority="2139">
      <colorScale>
        <cfvo type="min"/>
        <cfvo type="max"/>
        <color rgb="FFFCFCFF"/>
        <color rgb="FF63BE7B"/>
      </colorScale>
    </cfRule>
  </conditionalFormatting>
  <conditionalFormatting sqref="J7">
    <cfRule type="colorScale" priority="2135">
      <colorScale>
        <cfvo type="min"/>
        <cfvo type="max"/>
        <color rgb="FFFCFCFF"/>
        <color rgb="FF63BE7B"/>
      </colorScale>
    </cfRule>
  </conditionalFormatting>
  <conditionalFormatting sqref="J7">
    <cfRule type="colorScale" priority="2134">
      <colorScale>
        <cfvo type="min"/>
        <cfvo type="max"/>
        <color rgb="FFFCFCFF"/>
        <color rgb="FF63BE7B"/>
      </colorScale>
    </cfRule>
  </conditionalFormatting>
  <conditionalFormatting sqref="J7">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fRule type="colorScale" priority="2138">
      <colorScale>
        <cfvo type="min"/>
        <cfvo type="percentile" val="50"/>
        <cfvo type="max"/>
        <color rgb="FFF8696B"/>
        <color rgb="FFFCFCFF"/>
        <color rgb="FF63BE7B"/>
      </colorScale>
    </cfRule>
  </conditionalFormatting>
  <conditionalFormatting sqref="J7">
    <cfRule type="colorScale" priority="2133">
      <colorScale>
        <cfvo type="min"/>
        <cfvo type="max"/>
        <color rgb="FFFCFCFF"/>
        <color rgb="FF63BE7B"/>
      </colorScale>
    </cfRule>
  </conditionalFormatting>
  <conditionalFormatting sqref="J7">
    <cfRule type="colorScale" priority="2132">
      <colorScale>
        <cfvo type="min"/>
        <cfvo type="max"/>
        <color rgb="FFFCFCFF"/>
        <color rgb="FF63BE7B"/>
      </colorScale>
    </cfRule>
  </conditionalFormatting>
  <conditionalFormatting sqref="J7">
    <cfRule type="colorScale" priority="2131">
      <colorScale>
        <cfvo type="min"/>
        <cfvo type="max"/>
        <color rgb="FFFCFCFF"/>
        <color rgb="FF63BE7B"/>
      </colorScale>
    </cfRule>
  </conditionalFormatting>
  <conditionalFormatting sqref="J7">
    <cfRule type="colorScale" priority="2130">
      <colorScale>
        <cfvo type="min"/>
        <cfvo type="max"/>
        <color rgb="FFFCFCFF"/>
        <color rgb="FF63BE7B"/>
      </colorScale>
    </cfRule>
  </conditionalFormatting>
  <conditionalFormatting sqref="K7">
    <cfRule type="colorScale" priority="2128">
      <colorScale>
        <cfvo type="min"/>
        <cfvo type="max"/>
        <color rgb="FFFCFCFF"/>
        <color rgb="FF63BE7B"/>
      </colorScale>
    </cfRule>
  </conditionalFormatting>
  <conditionalFormatting sqref="K7">
    <cfRule type="colorScale" priority="2129">
      <colorScale>
        <cfvo type="min"/>
        <cfvo type="max"/>
        <color rgb="FFFCFCFF"/>
        <color rgb="FF63BE7B"/>
      </colorScale>
    </cfRule>
  </conditionalFormatting>
  <conditionalFormatting sqref="K7">
    <cfRule type="colorScale" priority="2127">
      <colorScale>
        <cfvo type="min"/>
        <cfvo type="max"/>
        <color rgb="FFFCFCFF"/>
        <color rgb="FF63BE7B"/>
      </colorScale>
    </cfRule>
  </conditionalFormatting>
  <conditionalFormatting sqref="K7">
    <cfRule type="colorScale" priority="2123">
      <colorScale>
        <cfvo type="min"/>
        <cfvo type="max"/>
        <color rgb="FFFCFCFF"/>
        <color rgb="FF63BE7B"/>
      </colorScale>
    </cfRule>
  </conditionalFormatting>
  <conditionalFormatting sqref="K7">
    <cfRule type="colorScale" priority="2122">
      <colorScale>
        <cfvo type="min"/>
        <cfvo type="max"/>
        <color rgb="FFFCFCFF"/>
        <color rgb="FF63BE7B"/>
      </colorScale>
    </cfRule>
  </conditionalFormatting>
  <conditionalFormatting sqref="K7">
    <cfRule type="colorScale" priority="2124">
      <colorScale>
        <cfvo type="min"/>
        <cfvo type="percentile" val="50"/>
        <cfvo type="max"/>
        <color rgb="FFF8696B"/>
        <color rgb="FFFCFCFF"/>
        <color rgb="FF63BE7B"/>
      </colorScale>
    </cfRule>
    <cfRule type="colorScale" priority="2125">
      <colorScale>
        <cfvo type="min"/>
        <cfvo type="max"/>
        <color rgb="FFFCFCFF"/>
        <color rgb="FF63BE7B"/>
      </colorScale>
    </cfRule>
    <cfRule type="colorScale" priority="2126">
      <colorScale>
        <cfvo type="min"/>
        <cfvo type="percentile" val="50"/>
        <cfvo type="max"/>
        <color rgb="FFF8696B"/>
        <color rgb="FFFCFCFF"/>
        <color rgb="FF63BE7B"/>
      </colorScale>
    </cfRule>
  </conditionalFormatting>
  <conditionalFormatting sqref="K7">
    <cfRule type="colorScale" priority="2121">
      <colorScale>
        <cfvo type="min"/>
        <cfvo type="max"/>
        <color rgb="FFFCFCFF"/>
        <color rgb="FF63BE7B"/>
      </colorScale>
    </cfRule>
  </conditionalFormatting>
  <conditionalFormatting sqref="K7">
    <cfRule type="colorScale" priority="2120">
      <colorScale>
        <cfvo type="min"/>
        <cfvo type="max"/>
        <color rgb="FFFCFCFF"/>
        <color rgb="FF63BE7B"/>
      </colorScale>
    </cfRule>
  </conditionalFormatting>
  <conditionalFormatting sqref="K7">
    <cfRule type="colorScale" priority="2119">
      <colorScale>
        <cfvo type="min"/>
        <cfvo type="max"/>
        <color rgb="FFFCFCFF"/>
        <color rgb="FF63BE7B"/>
      </colorScale>
    </cfRule>
  </conditionalFormatting>
  <conditionalFormatting sqref="K7">
    <cfRule type="colorScale" priority="2118">
      <colorScale>
        <cfvo type="min"/>
        <cfvo type="max"/>
        <color rgb="FFFCFCFF"/>
        <color rgb="FF63BE7B"/>
      </colorScale>
    </cfRule>
  </conditionalFormatting>
  <conditionalFormatting sqref="L7">
    <cfRule type="colorScale" priority="2116">
      <colorScale>
        <cfvo type="min"/>
        <cfvo type="max"/>
        <color rgb="FFFCFCFF"/>
        <color rgb="FF63BE7B"/>
      </colorScale>
    </cfRule>
  </conditionalFormatting>
  <conditionalFormatting sqref="L7">
    <cfRule type="colorScale" priority="2117">
      <colorScale>
        <cfvo type="min"/>
        <cfvo type="max"/>
        <color rgb="FFFCFCFF"/>
        <color rgb="FF63BE7B"/>
      </colorScale>
    </cfRule>
  </conditionalFormatting>
  <conditionalFormatting sqref="L7">
    <cfRule type="colorScale" priority="2115">
      <colorScale>
        <cfvo type="min"/>
        <cfvo type="max"/>
        <color rgb="FFFCFCFF"/>
        <color rgb="FF63BE7B"/>
      </colorScale>
    </cfRule>
  </conditionalFormatting>
  <conditionalFormatting sqref="L7">
    <cfRule type="colorScale" priority="2111">
      <colorScale>
        <cfvo type="min"/>
        <cfvo type="max"/>
        <color rgb="FFFCFCFF"/>
        <color rgb="FF63BE7B"/>
      </colorScale>
    </cfRule>
  </conditionalFormatting>
  <conditionalFormatting sqref="L7">
    <cfRule type="colorScale" priority="2110">
      <colorScale>
        <cfvo type="min"/>
        <cfvo type="max"/>
        <color rgb="FFFCFCFF"/>
        <color rgb="FF63BE7B"/>
      </colorScale>
    </cfRule>
  </conditionalFormatting>
  <conditionalFormatting sqref="L7">
    <cfRule type="colorScale" priority="2112">
      <colorScale>
        <cfvo type="min"/>
        <cfvo type="percentile" val="50"/>
        <cfvo type="max"/>
        <color rgb="FFF8696B"/>
        <color rgb="FFFCFCFF"/>
        <color rgb="FF63BE7B"/>
      </colorScale>
    </cfRule>
    <cfRule type="colorScale" priority="2113">
      <colorScale>
        <cfvo type="min"/>
        <cfvo type="max"/>
        <color rgb="FFFCFCFF"/>
        <color rgb="FF63BE7B"/>
      </colorScale>
    </cfRule>
    <cfRule type="colorScale" priority="2114">
      <colorScale>
        <cfvo type="min"/>
        <cfvo type="percentile" val="50"/>
        <cfvo type="max"/>
        <color rgb="FFF8696B"/>
        <color rgb="FFFCFCFF"/>
        <color rgb="FF63BE7B"/>
      </colorScale>
    </cfRule>
  </conditionalFormatting>
  <conditionalFormatting sqref="L7">
    <cfRule type="colorScale" priority="2109">
      <colorScale>
        <cfvo type="min"/>
        <cfvo type="max"/>
        <color rgb="FFFCFCFF"/>
        <color rgb="FF63BE7B"/>
      </colorScale>
    </cfRule>
  </conditionalFormatting>
  <conditionalFormatting sqref="L7">
    <cfRule type="colorScale" priority="2108">
      <colorScale>
        <cfvo type="min"/>
        <cfvo type="max"/>
        <color rgb="FFFCFCFF"/>
        <color rgb="FF63BE7B"/>
      </colorScale>
    </cfRule>
  </conditionalFormatting>
  <conditionalFormatting sqref="L7">
    <cfRule type="colorScale" priority="2107">
      <colorScale>
        <cfvo type="min"/>
        <cfvo type="max"/>
        <color rgb="FFFCFCFF"/>
        <color rgb="FF63BE7B"/>
      </colorScale>
    </cfRule>
  </conditionalFormatting>
  <conditionalFormatting sqref="L7">
    <cfRule type="colorScale" priority="2106">
      <colorScale>
        <cfvo type="min"/>
        <cfvo type="max"/>
        <color rgb="FFFCFCFF"/>
        <color rgb="FF63BE7B"/>
      </colorScale>
    </cfRule>
  </conditionalFormatting>
  <conditionalFormatting sqref="D8">
    <cfRule type="colorScale" priority="2001">
      <colorScale>
        <cfvo type="min"/>
        <cfvo type="percentile" val="50"/>
        <cfvo type="max"/>
        <color rgb="FFF8696B"/>
        <color rgb="FFFCFCFF"/>
        <color rgb="FF63BE7B"/>
      </colorScale>
    </cfRule>
  </conditionalFormatting>
  <conditionalFormatting sqref="D8">
    <cfRule type="colorScale" priority="2022">
      <colorScale>
        <cfvo type="min"/>
        <cfvo type="percentile" val="50"/>
        <cfvo type="max"/>
        <color rgb="FFF8696B"/>
        <color rgb="FFFCFCFF"/>
        <color rgb="FF63BE7B"/>
      </colorScale>
    </cfRule>
  </conditionalFormatting>
  <conditionalFormatting sqref="E8">
    <cfRule type="colorScale" priority="1992">
      <colorScale>
        <cfvo type="min"/>
        <cfvo type="max"/>
        <color rgb="FFFCFCFF"/>
        <color rgb="FF63BE7B"/>
      </colorScale>
    </cfRule>
  </conditionalFormatting>
  <conditionalFormatting sqref="E8">
    <cfRule type="colorScale" priority="2023">
      <colorScale>
        <cfvo type="min"/>
        <cfvo type="percentile" val="50"/>
        <cfvo type="max"/>
        <color rgb="FFF8696B"/>
        <color rgb="FFFCFCFF"/>
        <color rgb="FF63BE7B"/>
      </colorScale>
    </cfRule>
    <cfRule type="colorScale" priority="2024">
      <colorScale>
        <cfvo type="min"/>
        <cfvo type="max"/>
        <color rgb="FFFCFCFF"/>
        <color rgb="FF63BE7B"/>
      </colorScale>
    </cfRule>
    <cfRule type="colorScale" priority="2025">
      <colorScale>
        <cfvo type="min"/>
        <cfvo type="percentile" val="50"/>
        <cfvo type="max"/>
        <color rgb="FFF8696B"/>
        <color rgb="FFFCFCFF"/>
        <color rgb="FF63BE7B"/>
      </colorScale>
    </cfRule>
  </conditionalFormatting>
  <conditionalFormatting sqref="E8">
    <cfRule type="colorScale" priority="1996">
      <colorScale>
        <cfvo type="min"/>
        <cfvo type="max"/>
        <color rgb="FFFCFCFF"/>
        <color rgb="FF63BE7B"/>
      </colorScale>
    </cfRule>
  </conditionalFormatting>
  <conditionalFormatting sqref="E8">
    <cfRule type="colorScale" priority="1988">
      <colorScale>
        <cfvo type="min"/>
        <cfvo type="max"/>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FEB84"/>
        <color rgb="FF63BE7B"/>
      </colorScale>
    </cfRule>
    <cfRule type="colorScale" priority="1991">
      <colorScale>
        <cfvo type="min"/>
        <cfvo type="max"/>
        <color rgb="FFFFEF9C"/>
        <color rgb="FF63BE7B"/>
      </colorScale>
    </cfRule>
  </conditionalFormatting>
  <conditionalFormatting sqref="F8:M8">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percentile" val="50"/>
        <cfvo type="max"/>
        <color rgb="FFF8696B"/>
        <color rgb="FFFFEB84"/>
        <color rgb="FF63BE7B"/>
      </colorScale>
    </cfRule>
    <cfRule type="colorScale" priority="1982">
      <colorScale>
        <cfvo type="min"/>
        <cfvo type="max"/>
        <color rgb="FFFFEF9C"/>
        <color rgb="FF63BE7B"/>
      </colorScale>
    </cfRule>
  </conditionalFormatting>
  <conditionalFormatting sqref="O8">
    <cfRule type="colorScale" priority="1993">
      <colorScale>
        <cfvo type="min"/>
        <cfvo type="percentile" val="50"/>
        <cfvo type="max"/>
        <color rgb="FF63BE7B"/>
        <color rgb="FFFCFCFF"/>
        <color rgb="FFF8696B"/>
      </colorScale>
    </cfRule>
  </conditionalFormatting>
  <conditionalFormatting sqref="O8">
    <cfRule type="colorScale" priority="2026">
      <colorScale>
        <cfvo type="min"/>
        <cfvo type="percentile" val="50"/>
        <cfvo type="max"/>
        <color rgb="FF63BE7B"/>
        <color rgb="FFFCFCFF"/>
        <color rgb="FFF8696B"/>
      </colorScale>
    </cfRule>
  </conditionalFormatting>
  <conditionalFormatting sqref="O8">
    <cfRule type="colorScale" priority="1985">
      <colorScale>
        <cfvo type="min"/>
        <cfvo type="percentile" val="50"/>
        <cfvo type="max"/>
        <color rgb="FF63BE7B"/>
        <color rgb="FFFCFCFF"/>
        <color rgb="FFF8696B"/>
      </colorScale>
    </cfRule>
    <cfRule type="colorScale" priority="1986">
      <colorScale>
        <cfvo type="min"/>
        <cfvo type="percentile" val="50"/>
        <cfvo type="max"/>
        <color rgb="FF63BE7B"/>
        <color rgb="FFFCFCFF"/>
        <color rgb="FFF8696B"/>
      </colorScale>
    </cfRule>
  </conditionalFormatting>
  <conditionalFormatting sqref="O8">
    <cfRule type="colorScale" priority="1997">
      <colorScale>
        <cfvo type="min"/>
        <cfvo type="percentile" val="50"/>
        <cfvo type="max"/>
        <color rgb="FF63BE7B"/>
        <color rgb="FFFCFCFF"/>
        <color rgb="FFF8696B"/>
      </colorScale>
    </cfRule>
  </conditionalFormatting>
  <conditionalFormatting sqref="P8">
    <cfRule type="colorScale" priority="2002">
      <colorScale>
        <cfvo type="min"/>
        <cfvo type="percentile" val="50"/>
        <cfvo type="max"/>
        <color rgb="FF63BE7B"/>
        <color rgb="FFFCFCFF"/>
        <color rgb="FFF8696B"/>
      </colorScale>
    </cfRule>
    <cfRule type="colorScale" priority="2003">
      <colorScale>
        <cfvo type="min"/>
        <cfvo type="percentile" val="50"/>
        <cfvo type="max"/>
        <color rgb="FF63BE7B"/>
        <color rgb="FFFCFCFF"/>
        <color rgb="FFF8696B"/>
      </colorScale>
    </cfRule>
    <cfRule type="colorScale" priority="2004">
      <colorScale>
        <cfvo type="min"/>
        <cfvo type="max"/>
        <color rgb="FFFCFCFF"/>
        <color rgb="FFF8696B"/>
      </colorScale>
    </cfRule>
  </conditionalFormatting>
  <conditionalFormatting sqref="P8">
    <cfRule type="colorScale" priority="2027">
      <colorScale>
        <cfvo type="min"/>
        <cfvo type="percentile" val="50"/>
        <cfvo type="max"/>
        <color rgb="FF63BE7B"/>
        <color rgb="FFFCFCFF"/>
        <color rgb="FFF8696B"/>
      </colorScale>
    </cfRule>
  </conditionalFormatting>
  <conditionalFormatting sqref="Q8">
    <cfRule type="colorScale" priority="2005">
      <colorScale>
        <cfvo type="min"/>
        <cfvo type="percentile" val="50"/>
        <cfvo type="max"/>
        <color rgb="FFF8696B"/>
        <color rgb="FFFCFCFF"/>
        <color rgb="FF63BE7B"/>
      </colorScale>
    </cfRule>
    <cfRule type="colorScale" priority="2006">
      <colorScale>
        <cfvo type="min"/>
        <cfvo type="max"/>
        <color rgb="FFFFEF9C"/>
        <color rgb="FF63BE7B"/>
      </colorScale>
    </cfRule>
    <cfRule type="colorScale" priority="2007">
      <colorScale>
        <cfvo type="min"/>
        <cfvo type="max"/>
        <color rgb="FFFCFCFF"/>
        <color rgb="FF63BE7B"/>
      </colorScale>
    </cfRule>
    <cfRule type="colorScale" priority="2008">
      <colorScale>
        <cfvo type="min"/>
        <cfvo type="max"/>
        <color rgb="FFFCFCFF"/>
        <color rgb="FF63BE7B"/>
      </colorScale>
    </cfRule>
    <cfRule type="colorScale" priority="2009">
      <colorScale>
        <cfvo type="min"/>
        <cfvo type="percentile" val="50"/>
        <cfvo type="max"/>
        <color rgb="FFF8696B"/>
        <color rgb="FFFCFCFF"/>
        <color rgb="FF63BE7B"/>
      </colorScale>
    </cfRule>
  </conditionalFormatting>
  <conditionalFormatting sqref="Q8">
    <cfRule type="colorScale" priority="2028">
      <colorScale>
        <cfvo type="min"/>
        <cfvo type="percentile" val="50"/>
        <cfvo type="max"/>
        <color rgb="FFF8696B"/>
        <color rgb="FFFCFCFF"/>
        <color rgb="FF63BE7B"/>
      </colorScale>
    </cfRule>
  </conditionalFormatting>
  <conditionalFormatting sqref="Q8">
    <cfRule type="colorScale" priority="1998">
      <colorScale>
        <cfvo type="min"/>
        <cfvo type="max"/>
        <color rgb="FFFFEF9C"/>
        <color rgb="FF63BE7B"/>
      </colorScale>
    </cfRule>
  </conditionalFormatting>
  <conditionalFormatting sqref="Q8:U8 W8">
    <cfRule type="colorScale" priority="1983">
      <colorScale>
        <cfvo type="min"/>
        <cfvo type="max"/>
        <color rgb="FFFFEF9C"/>
        <color rgb="FF63BE7B"/>
      </colorScale>
    </cfRule>
    <cfRule type="colorScale" priority="1984">
      <colorScale>
        <cfvo type="min"/>
        <cfvo type="max"/>
        <color rgb="FFFFEF9C"/>
        <color rgb="FF63BE7B"/>
      </colorScale>
    </cfRule>
    <cfRule type="colorScale" priority="1987">
      <colorScale>
        <cfvo type="min"/>
        <cfvo type="max"/>
        <color rgb="FFFFEF9C"/>
        <color rgb="FF63BE7B"/>
      </colorScale>
    </cfRule>
  </conditionalFormatting>
  <conditionalFormatting sqref="R8:S8">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fRule type="colorScale" priority="2012">
      <colorScale>
        <cfvo type="min"/>
        <cfvo type="max"/>
        <color rgb="FFFCFCFF"/>
        <color rgb="FF63BE7B"/>
      </colorScale>
    </cfRule>
    <cfRule type="colorScale" priority="2029">
      <colorScale>
        <cfvo type="min"/>
        <cfvo type="percentile" val="50"/>
        <cfvo type="max"/>
        <color rgb="FFF8696B"/>
        <color rgb="FFFCFCFF"/>
        <color rgb="FF63BE7B"/>
      </colorScale>
    </cfRule>
    <cfRule type="colorScale" priority="2030">
      <colorScale>
        <cfvo type="min"/>
        <cfvo type="max"/>
        <color rgb="FFFCFCFF"/>
        <color rgb="FF63BE7B"/>
      </colorScale>
    </cfRule>
  </conditionalFormatting>
  <conditionalFormatting sqref="R8:S8">
    <cfRule type="colorScale" priority="1999">
      <colorScale>
        <cfvo type="min"/>
        <cfvo type="max"/>
        <color rgb="FFFFEF9C"/>
        <color rgb="FF63BE7B"/>
      </colorScale>
    </cfRule>
  </conditionalFormatting>
  <conditionalFormatting sqref="T8">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max"/>
        <color rgb="FFFCFCFF"/>
        <color rgb="FF63BE7B"/>
      </colorScale>
    </cfRule>
    <cfRule type="colorScale" priority="2016">
      <colorScale>
        <cfvo type="min"/>
        <cfvo type="max"/>
        <color rgb="FFFCFCFF"/>
        <color rgb="FF63BE7B"/>
      </colorScale>
    </cfRule>
  </conditionalFormatting>
  <conditionalFormatting sqref="T8">
    <cfRule type="colorScale" priority="2031">
      <colorScale>
        <cfvo type="min"/>
        <cfvo type="percentile" val="50"/>
        <cfvo type="max"/>
        <color rgb="FFF8696B"/>
        <color rgb="FFFCFCFF"/>
        <color rgb="FF63BE7B"/>
      </colorScale>
    </cfRule>
    <cfRule type="colorScale" priority="2032">
      <colorScale>
        <cfvo type="min"/>
        <cfvo type="max"/>
        <color rgb="FFFCFCFF"/>
        <color rgb="FF63BE7B"/>
      </colorScale>
    </cfRule>
  </conditionalFormatting>
  <conditionalFormatting sqref="T8">
    <cfRule type="colorScale" priority="2000">
      <colorScale>
        <cfvo type="min"/>
        <cfvo type="max"/>
        <color rgb="FFFFEF9C"/>
        <color rgb="FF63BE7B"/>
      </colorScale>
    </cfRule>
  </conditionalFormatting>
  <conditionalFormatting sqref="U8">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onditionalFormatting>
  <conditionalFormatting sqref="U8">
    <cfRule type="colorScale" priority="2033">
      <colorScale>
        <cfvo type="min"/>
        <cfvo type="percentile" val="50"/>
        <cfvo type="max"/>
        <color rgb="FFF8696B"/>
        <color rgb="FFFCFCFF"/>
        <color rgb="FF63BE7B"/>
      </colorScale>
    </cfRule>
    <cfRule type="colorScale" priority="2034">
      <colorScale>
        <cfvo type="min"/>
        <cfvo type="max"/>
        <color rgb="FFFCFCFF"/>
        <color rgb="FF63BE7B"/>
      </colorScale>
    </cfRule>
  </conditionalFormatting>
  <conditionalFormatting sqref="W8 U8">
    <cfRule type="colorScale" priority="1994">
      <colorScale>
        <cfvo type="min"/>
        <cfvo type="max"/>
        <color rgb="FFFFEF9C"/>
        <color rgb="FF63BE7B"/>
      </colorScale>
    </cfRule>
  </conditionalFormatting>
  <conditionalFormatting sqref="W8 U8">
    <cfRule type="colorScale" priority="1995">
      <colorScale>
        <cfvo type="min"/>
        <cfvo type="max"/>
        <color rgb="FFFFEF9C"/>
        <color rgb="FF63BE7B"/>
      </colorScale>
    </cfRule>
  </conditionalFormatting>
  <conditionalFormatting sqref="V8">
    <cfRule type="colorScale" priority="2035">
      <colorScale>
        <cfvo type="min"/>
        <cfvo type="percentile" val="50"/>
        <cfvo type="max"/>
        <color rgb="FF63BE7B"/>
        <color rgb="FFFCFCFF"/>
        <color rgb="FFF8696B"/>
      </colorScale>
    </cfRule>
    <cfRule type="colorScale" priority="2036">
      <colorScale>
        <cfvo type="min"/>
        <cfvo type="percentile" val="50"/>
        <cfvo type="max"/>
        <color rgb="FF63BE7B"/>
        <color rgb="FFFCFCFF"/>
        <color rgb="FFF8696B"/>
      </colorScale>
    </cfRule>
    <cfRule type="colorScale" priority="2037">
      <colorScale>
        <cfvo type="min"/>
        <cfvo type="max"/>
        <color rgb="FF63BE7B"/>
        <color rgb="FFFCFCFF"/>
      </colorScale>
    </cfRule>
    <cfRule type="colorScale" priority="2038">
      <colorScale>
        <cfvo type="min"/>
        <cfvo type="percentile" val="50"/>
        <cfvo type="max"/>
        <color rgb="FF63BE7B"/>
        <color rgb="FFFCFCFF"/>
        <color rgb="FFF8696B"/>
      </colorScale>
    </cfRule>
    <cfRule type="colorScale" priority="2039">
      <colorScale>
        <cfvo type="min"/>
        <cfvo type="max"/>
        <color rgb="FFFFEF9C"/>
        <color rgb="FF63BE7B"/>
      </colorScale>
    </cfRule>
    <cfRule type="colorScale" priority="2040">
      <colorScale>
        <cfvo type="min"/>
        <cfvo type="max"/>
        <color rgb="FFFFEF9C"/>
        <color rgb="FF63BE7B"/>
      </colorScale>
    </cfRule>
    <cfRule type="colorScale" priority="2041">
      <colorScale>
        <cfvo type="min"/>
        <cfvo type="max"/>
        <color rgb="FFFFEF9C"/>
        <color rgb="FF63BE7B"/>
      </colorScale>
    </cfRule>
  </conditionalFormatting>
  <conditionalFormatting sqref="V8">
    <cfRule type="colorScale" priority="1977">
      <colorScale>
        <cfvo type="min"/>
        <cfvo type="max"/>
        <color rgb="FFFFEF9C"/>
        <color rgb="FF63BE7B"/>
      </colorScale>
    </cfRule>
    <cfRule type="colorScale" priority="1978">
      <colorScale>
        <cfvo type="min"/>
        <cfvo type="max"/>
        <color rgb="FFFFEF9C"/>
        <color rgb="FF63BE7B"/>
      </colorScale>
    </cfRule>
  </conditionalFormatting>
  <conditionalFormatting sqref="V8">
    <cfRule type="colorScale" priority="2042">
      <colorScale>
        <cfvo type="min"/>
        <cfvo type="max"/>
        <color rgb="FFFFEF9C"/>
        <color rgb="FF63BE7B"/>
      </colorScale>
    </cfRule>
  </conditionalFormatting>
  <conditionalFormatting sqref="W8">
    <cfRule type="colorScale" priority="2019">
      <colorScale>
        <cfvo type="min"/>
        <cfvo type="percentile" val="50"/>
        <cfvo type="max"/>
        <color rgb="FF63BE7B"/>
        <color rgb="FFFCFCFF"/>
        <color rgb="FFF8696B"/>
      </colorScale>
    </cfRule>
    <cfRule type="colorScale" priority="2020">
      <colorScale>
        <cfvo type="min"/>
        <cfvo type="max"/>
        <color rgb="FF63BE7B"/>
        <color rgb="FFFCFCFF"/>
      </colorScale>
    </cfRule>
    <cfRule type="colorScale" priority="2021">
      <colorScale>
        <cfvo type="min"/>
        <cfvo type="percentile" val="50"/>
        <cfvo type="max"/>
        <color rgb="FF63BE7B"/>
        <color rgb="FFFCFCFF"/>
        <color rgb="FFF8696B"/>
      </colorScale>
    </cfRule>
  </conditionalFormatting>
  <conditionalFormatting sqref="W8">
    <cfRule type="colorScale" priority="2043">
      <colorScale>
        <cfvo type="min"/>
        <cfvo type="percentile" val="50"/>
        <cfvo type="max"/>
        <color rgb="FF63BE7B"/>
        <color rgb="FFFCFCFF"/>
        <color rgb="FFF8696B"/>
      </colorScale>
    </cfRule>
  </conditionalFormatting>
  <conditionalFormatting sqref="D8">
    <cfRule type="colorScale" priority="1976">
      <colorScale>
        <cfvo type="min"/>
        <cfvo type="percentile" val="50"/>
        <cfvo type="max"/>
        <color rgb="FFF8696B"/>
        <color rgb="FFFCFCFF"/>
        <color rgb="FF63BE7B"/>
      </colorScale>
    </cfRule>
  </conditionalFormatting>
  <conditionalFormatting sqref="D8">
    <cfRule type="colorScale" priority="1975">
      <colorScale>
        <cfvo type="min"/>
        <cfvo type="percentile" val="50"/>
        <cfvo type="max"/>
        <color rgb="FFF8696B"/>
        <color rgb="FFFCFCFF"/>
        <color rgb="FF63BE7B"/>
      </colorScale>
    </cfRule>
  </conditionalFormatting>
  <conditionalFormatting sqref="E8">
    <cfRule type="colorScale" priority="1974">
      <colorScale>
        <cfvo type="min"/>
        <cfvo type="max"/>
        <color rgb="FFFCFCFF"/>
        <color rgb="FF63BE7B"/>
      </colorScale>
    </cfRule>
  </conditionalFormatting>
  <conditionalFormatting sqref="N8">
    <cfRule type="colorScale" priority="1949">
      <colorScale>
        <cfvo type="min"/>
        <cfvo type="max"/>
        <color rgb="FFFCFCFF"/>
        <color rgb="FF63BE7B"/>
      </colorScale>
    </cfRule>
  </conditionalFormatting>
  <conditionalFormatting sqref="O8">
    <cfRule type="colorScale" priority="1973">
      <colorScale>
        <cfvo type="min"/>
        <cfvo type="percentile" val="50"/>
        <cfvo type="max"/>
        <color rgb="FF63BE7B"/>
        <color rgb="FFFCFCFF"/>
        <color rgb="FFF8696B"/>
      </colorScale>
    </cfRule>
  </conditionalFormatting>
  <conditionalFormatting sqref="P8">
    <cfRule type="colorScale" priority="1972">
      <colorScale>
        <cfvo type="min"/>
        <cfvo type="percentile" val="50"/>
        <cfvo type="max"/>
        <color rgb="FF63BE7B"/>
        <color rgb="FFFCFCFF"/>
        <color rgb="FFF8696B"/>
      </colorScale>
    </cfRule>
  </conditionalFormatting>
  <conditionalFormatting sqref="Q8">
    <cfRule type="colorScale" priority="1971">
      <colorScale>
        <cfvo type="min"/>
        <cfvo type="percentile" val="50"/>
        <cfvo type="max"/>
        <color rgb="FFF8696B"/>
        <color rgb="FFFCFCFF"/>
        <color rgb="FF63BE7B"/>
      </colorScale>
    </cfRule>
  </conditionalFormatting>
  <conditionalFormatting sqref="R8">
    <cfRule type="colorScale" priority="1966">
      <colorScale>
        <cfvo type="min"/>
        <cfvo type="percentile" val="50"/>
        <cfvo type="max"/>
        <color rgb="FFF8696B"/>
        <color rgb="FFFCFCFF"/>
        <color rgb="FF63BE7B"/>
      </colorScale>
    </cfRule>
    <cfRule type="colorScale" priority="1970">
      <colorScale>
        <cfvo type="min"/>
        <cfvo type="max"/>
        <color rgb="FFFCFCFF"/>
        <color rgb="FF63BE7B"/>
      </colorScale>
    </cfRule>
  </conditionalFormatting>
  <conditionalFormatting sqref="S8">
    <cfRule type="colorScale" priority="1967">
      <colorScale>
        <cfvo type="min"/>
        <cfvo type="percentile" val="50"/>
        <cfvo type="max"/>
        <color rgb="FFF8696B"/>
        <color rgb="FFFCFCFF"/>
        <color rgb="FF63BE7B"/>
      </colorScale>
    </cfRule>
  </conditionalFormatting>
  <conditionalFormatting sqref="S8">
    <cfRule type="colorScale" priority="1969">
      <colorScale>
        <cfvo type="min"/>
        <cfvo type="max"/>
        <color rgb="FFFCFCFF"/>
        <color rgb="FF63BE7B"/>
      </colorScale>
    </cfRule>
  </conditionalFormatting>
  <conditionalFormatting sqref="T8">
    <cfRule type="colorScale" priority="1968">
      <colorScale>
        <cfvo type="min"/>
        <cfvo type="percentile" val="50"/>
        <cfvo type="max"/>
        <color rgb="FFF8696B"/>
        <color rgb="FFFCFCFF"/>
        <color rgb="FF63BE7B"/>
      </colorScale>
    </cfRule>
  </conditionalFormatting>
  <conditionalFormatting sqref="U8">
    <cfRule type="colorScale" priority="1965">
      <colorScale>
        <cfvo type="min"/>
        <cfvo type="percentile" val="50"/>
        <cfvo type="max"/>
        <color rgb="FFF8696B"/>
        <color rgb="FFFCFCFF"/>
        <color rgb="FF63BE7B"/>
      </colorScale>
    </cfRule>
  </conditionalFormatting>
  <conditionalFormatting sqref="V8">
    <cfRule type="colorScale" priority="1940">
      <colorScale>
        <cfvo type="min"/>
        <cfvo type="percentile" val="50"/>
        <cfvo type="max"/>
        <color rgb="FF63BE7B"/>
        <color rgb="FFFCFCFF"/>
        <color rgb="FFF8696B"/>
      </colorScale>
    </cfRule>
  </conditionalFormatting>
  <conditionalFormatting sqref="W8">
    <cfRule type="colorScale" priority="1964">
      <colorScale>
        <cfvo type="min"/>
        <cfvo type="percentile" val="50"/>
        <cfvo type="max"/>
        <color rgb="FF63BE7B"/>
        <color rgb="FFFCFCFF"/>
        <color rgb="FFF8696B"/>
      </colorScale>
    </cfRule>
  </conditionalFormatting>
  <conditionalFormatting sqref="D8">
    <cfRule type="colorScale" priority="1963">
      <colorScale>
        <cfvo type="min"/>
        <cfvo type="percentile" val="50"/>
        <cfvo type="max"/>
        <color rgb="FFF8696B"/>
        <color rgb="FFFCFCFF"/>
        <color rgb="FF63BE7B"/>
      </colorScale>
    </cfRule>
  </conditionalFormatting>
  <conditionalFormatting sqref="E8">
    <cfRule type="colorScale" priority="1962">
      <colorScale>
        <cfvo type="min"/>
        <cfvo type="max"/>
        <color rgb="FFFCFCFF"/>
        <color rgb="FF63BE7B"/>
      </colorScale>
    </cfRule>
  </conditionalFormatting>
  <conditionalFormatting sqref="O8">
    <cfRule type="colorScale" priority="1961">
      <colorScale>
        <cfvo type="min"/>
        <cfvo type="percentile" val="50"/>
        <cfvo type="max"/>
        <color rgb="FF63BE7B"/>
        <color rgb="FFFCFCFF"/>
        <color rgb="FFF8696B"/>
      </colorScale>
    </cfRule>
  </conditionalFormatting>
  <conditionalFormatting sqref="P8">
    <cfRule type="colorScale" priority="1960">
      <colorScale>
        <cfvo type="min"/>
        <cfvo type="percentile" val="50"/>
        <cfvo type="max"/>
        <color rgb="FF63BE7B"/>
        <color rgb="FFFCFCFF"/>
        <color rgb="FFF8696B"/>
      </colorScale>
    </cfRule>
  </conditionalFormatting>
  <conditionalFormatting sqref="Q8">
    <cfRule type="colorScale" priority="1959">
      <colorScale>
        <cfvo type="min"/>
        <cfvo type="percentile" val="50"/>
        <cfvo type="max"/>
        <color rgb="FFF8696B"/>
        <color rgb="FFFCFCFF"/>
        <color rgb="FF63BE7B"/>
      </colorScale>
    </cfRule>
  </conditionalFormatting>
  <conditionalFormatting sqref="R8">
    <cfRule type="colorScale" priority="1955">
      <colorScale>
        <cfvo type="min"/>
        <cfvo type="percentile" val="50"/>
        <cfvo type="max"/>
        <color rgb="FFF8696B"/>
        <color rgb="FFFCFCFF"/>
        <color rgb="FF63BE7B"/>
      </colorScale>
    </cfRule>
    <cfRule type="colorScale" priority="1956">
      <colorScale>
        <cfvo type="min"/>
        <cfvo type="max"/>
        <color rgb="FFFCFCFF"/>
        <color rgb="FF63BE7B"/>
      </colorScale>
    </cfRule>
  </conditionalFormatting>
  <conditionalFormatting sqref="S8">
    <cfRule type="colorScale" priority="1957">
      <colorScale>
        <cfvo type="min"/>
        <cfvo type="percentile" val="50"/>
        <cfvo type="max"/>
        <color rgb="FFF8696B"/>
        <color rgb="FFFCFCFF"/>
        <color rgb="FF63BE7B"/>
      </colorScale>
    </cfRule>
    <cfRule type="colorScale" priority="1958">
      <colorScale>
        <cfvo type="min"/>
        <cfvo type="max"/>
        <color rgb="FFFCFCFF"/>
        <color rgb="FF63BE7B"/>
      </colorScale>
    </cfRule>
  </conditionalFormatting>
  <conditionalFormatting sqref="T8">
    <cfRule type="colorScale" priority="1954">
      <colorScale>
        <cfvo type="min"/>
        <cfvo type="percentile" val="50"/>
        <cfvo type="max"/>
        <color rgb="FFF8696B"/>
        <color rgb="FFFCFCFF"/>
        <color rgb="FF63BE7B"/>
      </colorScale>
    </cfRule>
  </conditionalFormatting>
  <conditionalFormatting sqref="U8">
    <cfRule type="colorScale" priority="1953">
      <colorScale>
        <cfvo type="min"/>
        <cfvo type="percentile" val="50"/>
        <cfvo type="max"/>
        <color rgb="FFF8696B"/>
        <color rgb="FFFCFCFF"/>
        <color rgb="FF63BE7B"/>
      </colorScale>
    </cfRule>
  </conditionalFormatting>
  <conditionalFormatting sqref="W8">
    <cfRule type="colorScale" priority="1952">
      <colorScale>
        <cfvo type="min"/>
        <cfvo type="percentile" val="50"/>
        <cfvo type="max"/>
        <color rgb="FF63BE7B"/>
        <color rgb="FFFCFCFF"/>
        <color rgb="FFF8696B"/>
      </colorScale>
    </cfRule>
  </conditionalFormatting>
  <conditionalFormatting sqref="D8">
    <cfRule type="colorScale" priority="1951">
      <colorScale>
        <cfvo type="min"/>
        <cfvo type="percentile" val="50"/>
        <cfvo type="max"/>
        <color rgb="FFF8696B"/>
        <color rgb="FFFCFCFF"/>
        <color rgb="FF63BE7B"/>
      </colorScale>
    </cfRule>
  </conditionalFormatting>
  <conditionalFormatting sqref="E8">
    <cfRule type="colorScale" priority="1950">
      <colorScale>
        <cfvo type="min"/>
        <cfvo type="max"/>
        <color rgb="FFFCFCFF"/>
        <color rgb="FF63BE7B"/>
      </colorScale>
    </cfRule>
  </conditionalFormatting>
  <conditionalFormatting sqref="O8">
    <cfRule type="colorScale" priority="1948">
      <colorScale>
        <cfvo type="min"/>
        <cfvo type="percentile" val="50"/>
        <cfvo type="max"/>
        <color rgb="FF63BE7B"/>
        <color rgb="FFFCFCFF"/>
        <color rgb="FFF8696B"/>
      </colorScale>
    </cfRule>
  </conditionalFormatting>
  <conditionalFormatting sqref="P8">
    <cfRule type="colorScale" priority="1947">
      <colorScale>
        <cfvo type="min"/>
        <cfvo type="percentile" val="50"/>
        <cfvo type="max"/>
        <color rgb="FF63BE7B"/>
        <color rgb="FFFCFCFF"/>
        <color rgb="FFF8696B"/>
      </colorScale>
    </cfRule>
  </conditionalFormatting>
  <conditionalFormatting sqref="Q8">
    <cfRule type="colorScale" priority="1946">
      <colorScale>
        <cfvo type="min"/>
        <cfvo type="percentile" val="50"/>
        <cfvo type="max"/>
        <color rgb="FFF8696B"/>
        <color rgb="FFFCFCFF"/>
        <color rgb="FF63BE7B"/>
      </colorScale>
    </cfRule>
  </conditionalFormatting>
  <conditionalFormatting sqref="R8">
    <cfRule type="colorScale" priority="1945">
      <colorScale>
        <cfvo type="min"/>
        <cfvo type="max"/>
        <color rgb="FFFCFCFF"/>
        <color rgb="FF63BE7B"/>
      </colorScale>
    </cfRule>
  </conditionalFormatting>
  <conditionalFormatting sqref="S8">
    <cfRule type="colorScale" priority="1942">
      <colorScale>
        <cfvo type="min"/>
        <cfvo type="percentile" val="50"/>
        <cfvo type="max"/>
        <color rgb="FFF8696B"/>
        <color rgb="FFFCFCFF"/>
        <color rgb="FF63BE7B"/>
      </colorScale>
    </cfRule>
    <cfRule type="colorScale" priority="1944">
      <colorScale>
        <cfvo type="min"/>
        <cfvo type="max"/>
        <color rgb="FFFCFCFF"/>
        <color rgb="FF63BE7B"/>
      </colorScale>
    </cfRule>
  </conditionalFormatting>
  <conditionalFormatting sqref="T8">
    <cfRule type="colorScale" priority="1943">
      <colorScale>
        <cfvo type="min"/>
        <cfvo type="percentile" val="50"/>
        <cfvo type="max"/>
        <color rgb="FFF8696B"/>
        <color rgb="FFFCFCFF"/>
        <color rgb="FF63BE7B"/>
      </colorScale>
    </cfRule>
  </conditionalFormatting>
  <conditionalFormatting sqref="U8">
    <cfRule type="colorScale" priority="1941">
      <colorScale>
        <cfvo type="min"/>
        <cfvo type="percentile" val="50"/>
        <cfvo type="max"/>
        <color rgb="FFF8696B"/>
        <color rgb="FFFCFCFF"/>
        <color rgb="FF63BE7B"/>
      </colorScale>
    </cfRule>
  </conditionalFormatting>
  <conditionalFormatting sqref="W8">
    <cfRule type="colorScale" priority="1939">
      <colorScale>
        <cfvo type="min"/>
        <cfvo type="percentile" val="50"/>
        <cfvo type="max"/>
        <color rgb="FF63BE7B"/>
        <color rgb="FFFCFCFF"/>
        <color rgb="FFF8696B"/>
      </colorScale>
    </cfRule>
  </conditionalFormatting>
  <conditionalFormatting sqref="N8">
    <cfRule type="colorScale" priority="2044">
      <colorScale>
        <cfvo type="min"/>
        <cfvo type="max"/>
        <color rgb="FFFFEF9C"/>
        <color rgb="FF63BE7B"/>
      </colorScale>
    </cfRule>
    <cfRule type="colorScale" priority="2045">
      <colorScale>
        <cfvo type="min"/>
        <cfvo type="max"/>
        <color rgb="FFFCFCFF"/>
        <color rgb="FF63BE7B"/>
      </colorScale>
    </cfRule>
    <cfRule type="colorScale" priority="2046">
      <colorScale>
        <cfvo type="min"/>
        <cfvo type="max"/>
        <color rgb="FFFCFCFF"/>
        <color rgb="FF63BE7B"/>
      </colorScale>
    </cfRule>
    <cfRule type="colorScale" priority="2047">
      <colorScale>
        <cfvo type="min"/>
        <cfvo type="percentile" val="50"/>
        <cfvo type="max"/>
        <color rgb="FFF8696B"/>
        <color rgb="FFFFEB84"/>
        <color rgb="FF63BE7B"/>
      </colorScale>
    </cfRule>
    <cfRule type="colorScale" priority="2048">
      <colorScale>
        <cfvo type="min"/>
        <cfvo type="max"/>
        <color rgb="FFFFEF9C"/>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fRule type="colorScale" priority="2058">
      <colorScale>
        <cfvo type="min"/>
        <cfvo type="max"/>
        <color rgb="FFFCFCFF"/>
        <color rgb="FF63BE7B"/>
      </colorScale>
    </cfRule>
    <cfRule type="colorScale" priority="2059">
      <colorScale>
        <cfvo type="min"/>
        <cfvo type="percentile" val="50"/>
        <cfvo type="max"/>
        <color rgb="FFF8696B"/>
        <color rgb="FFFFEB84"/>
        <color rgb="FF63BE7B"/>
      </colorScale>
    </cfRule>
    <cfRule type="colorScale" priority="2060">
      <colorScale>
        <cfvo type="min"/>
        <cfvo type="max"/>
        <color rgb="FFFFEF9C"/>
        <color rgb="FF63BE7B"/>
      </colorScale>
    </cfRule>
    <cfRule type="colorScale" priority="2061">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FEB84"/>
        <color rgb="FF63BE7B"/>
      </colorScale>
    </cfRule>
    <cfRule type="colorScale" priority="2064">
      <colorScale>
        <cfvo type="min"/>
        <cfvo type="max"/>
        <color rgb="FFFFEF9C"/>
        <color rgb="FF63BE7B"/>
      </colorScale>
    </cfRule>
    <cfRule type="colorScale" priority="2065">
      <colorScale>
        <cfvo type="min"/>
        <cfvo type="max"/>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FEB84"/>
        <color rgb="FF63BE7B"/>
      </colorScale>
    </cfRule>
  </conditionalFormatting>
  <conditionalFormatting sqref="D8">
    <cfRule type="colorScale" priority="1938">
      <colorScale>
        <cfvo type="min"/>
        <cfvo type="percentile" val="50"/>
        <cfvo type="max"/>
        <color rgb="FFF8696B"/>
        <color rgb="FFFCFCFF"/>
        <color rgb="FF63BE7B"/>
      </colorScale>
    </cfRule>
  </conditionalFormatting>
  <conditionalFormatting sqref="N8">
    <cfRule type="colorScale" priority="1897">
      <colorScale>
        <cfvo type="min"/>
        <cfvo type="max"/>
        <color rgb="FFFCFCFF"/>
        <color rgb="FF63BE7B"/>
      </colorScale>
    </cfRule>
  </conditionalFormatting>
  <conditionalFormatting sqref="O8">
    <cfRule type="colorScale" priority="1896">
      <colorScale>
        <cfvo type="min"/>
        <cfvo type="percentile" val="50"/>
        <cfvo type="max"/>
        <color rgb="FF63BE7B"/>
        <color rgb="FFFCFCFF"/>
        <color rgb="FFF8696B"/>
      </colorScale>
    </cfRule>
  </conditionalFormatting>
  <conditionalFormatting sqref="P8">
    <cfRule type="colorScale" priority="1895">
      <colorScale>
        <cfvo type="min"/>
        <cfvo type="percentile" val="50"/>
        <cfvo type="max"/>
        <color rgb="FF63BE7B"/>
        <color rgb="FFFCFCFF"/>
        <color rgb="FFF8696B"/>
      </colorScale>
    </cfRule>
  </conditionalFormatting>
  <conditionalFormatting sqref="Q8">
    <cfRule type="colorScale" priority="1894">
      <colorScale>
        <cfvo type="min"/>
        <cfvo type="percentile" val="50"/>
        <cfvo type="max"/>
        <color rgb="FFF8696B"/>
        <color rgb="FFFCFCFF"/>
        <color rgb="FF63BE7B"/>
      </colorScale>
    </cfRule>
  </conditionalFormatting>
  <conditionalFormatting sqref="R8">
    <cfRule type="colorScale" priority="1893">
      <colorScale>
        <cfvo type="min"/>
        <cfvo type="max"/>
        <color rgb="FFFCFCFF"/>
        <color rgb="FF63BE7B"/>
      </colorScale>
    </cfRule>
  </conditionalFormatting>
  <conditionalFormatting sqref="S8">
    <cfRule type="colorScale" priority="1892">
      <colorScale>
        <cfvo type="min"/>
        <cfvo type="percentile" val="50"/>
        <cfvo type="max"/>
        <color rgb="FFF8696B"/>
        <color rgb="FFFCFCFF"/>
        <color rgb="FF63BE7B"/>
      </colorScale>
    </cfRule>
  </conditionalFormatting>
  <conditionalFormatting sqref="T8">
    <cfRule type="colorScale" priority="1891">
      <colorScale>
        <cfvo type="min"/>
        <cfvo type="percentile" val="50"/>
        <cfvo type="max"/>
        <color rgb="FFF8696B"/>
        <color rgb="FFFCFCFF"/>
        <color rgb="FF63BE7B"/>
      </colorScale>
    </cfRule>
  </conditionalFormatting>
  <conditionalFormatting sqref="U8">
    <cfRule type="colorScale" priority="1890">
      <colorScale>
        <cfvo type="min"/>
        <cfvo type="percentile" val="50"/>
        <cfvo type="max"/>
        <color rgb="FFF8696B"/>
        <color rgb="FFFCFCFF"/>
        <color rgb="FF63BE7B"/>
      </colorScale>
    </cfRule>
  </conditionalFormatting>
  <conditionalFormatting sqref="V8">
    <cfRule type="colorScale" priority="1889">
      <colorScale>
        <cfvo type="min"/>
        <cfvo type="percentile" val="50"/>
        <cfvo type="max"/>
        <color rgb="FF63BE7B"/>
        <color rgb="FFFCFCFF"/>
        <color rgb="FFF8696B"/>
      </colorScale>
    </cfRule>
  </conditionalFormatting>
  <conditionalFormatting sqref="W8">
    <cfRule type="colorScale" priority="1888">
      <colorScale>
        <cfvo type="min"/>
        <cfvo type="percentile" val="50"/>
        <cfvo type="max"/>
        <color rgb="FF63BE7B"/>
        <color rgb="FFFCFCFF"/>
        <color rgb="FFF8696B"/>
      </colorScale>
    </cfRule>
  </conditionalFormatting>
  <conditionalFormatting sqref="D8">
    <cfRule type="colorScale" priority="1937">
      <colorScale>
        <cfvo type="min"/>
        <cfvo type="percentile" val="50"/>
        <cfvo type="max"/>
        <color rgb="FFF8696B"/>
        <color rgb="FFFCFCFF"/>
        <color rgb="FF63BE7B"/>
      </colorScale>
    </cfRule>
  </conditionalFormatting>
  <conditionalFormatting sqref="E8">
    <cfRule type="colorScale" priority="1936">
      <colorScale>
        <cfvo type="min"/>
        <cfvo type="max"/>
        <color rgb="FFFCFCFF"/>
        <color rgb="FF63BE7B"/>
      </colorScale>
    </cfRule>
  </conditionalFormatting>
  <conditionalFormatting sqref="F8:M8">
    <cfRule type="colorScale" priority="1930">
      <colorScale>
        <cfvo type="min"/>
        <cfvo type="percentile" val="50"/>
        <cfvo type="max"/>
        <color rgb="FFF8696B"/>
        <color rgb="FFFCFCFF"/>
        <color rgb="FF63BE7B"/>
      </colorScale>
    </cfRule>
    <cfRule type="colorScale" priority="1931">
      <colorScale>
        <cfvo type="min"/>
        <cfvo type="max"/>
        <color rgb="FFFCFCFF"/>
        <color rgb="FF63BE7B"/>
      </colorScale>
    </cfRule>
    <cfRule type="colorScale" priority="1932">
      <colorScale>
        <cfvo type="min"/>
        <cfvo type="percentile" val="50"/>
        <cfvo type="max"/>
        <color rgb="FFF8696B"/>
        <color rgb="FFFCFCFF"/>
        <color rgb="FF63BE7B"/>
      </colorScale>
    </cfRule>
  </conditionalFormatting>
  <conditionalFormatting sqref="F8:M8">
    <cfRule type="colorScale" priority="1933">
      <colorScale>
        <cfvo type="min"/>
        <cfvo type="max"/>
        <color rgb="FFFCFCFF"/>
        <color rgb="FF63BE7B"/>
      </colorScale>
    </cfRule>
    <cfRule type="colorScale" priority="1934">
      <colorScale>
        <cfvo type="min"/>
        <cfvo type="max"/>
        <color rgb="FFFCFCFF"/>
        <color rgb="FF63BE7B"/>
      </colorScale>
    </cfRule>
    <cfRule type="colorScale" priority="1935">
      <colorScale>
        <cfvo type="min"/>
        <cfvo type="max"/>
        <color rgb="FFFCFCFF"/>
        <color rgb="FF63BE7B"/>
      </colorScale>
    </cfRule>
  </conditionalFormatting>
  <conditionalFormatting sqref="F8">
    <cfRule type="colorScale" priority="1929">
      <colorScale>
        <cfvo type="min"/>
        <cfvo type="max"/>
        <color rgb="FFFCFCFF"/>
        <color rgb="FF63BE7B"/>
      </colorScale>
    </cfRule>
  </conditionalFormatting>
  <conditionalFormatting sqref="F8">
    <cfRule type="colorScale" priority="1928">
      <colorScale>
        <cfvo type="min"/>
        <cfvo type="max"/>
        <color rgb="FFFCFCFF"/>
        <color rgb="FF63BE7B"/>
      </colorScale>
    </cfRule>
  </conditionalFormatting>
  <conditionalFormatting sqref="F8">
    <cfRule type="colorScale" priority="1927">
      <colorScale>
        <cfvo type="min"/>
        <cfvo type="max"/>
        <color rgb="FFFCFCFF"/>
        <color rgb="FF63BE7B"/>
      </colorScale>
    </cfRule>
  </conditionalFormatting>
  <conditionalFormatting sqref="F8">
    <cfRule type="colorScale" priority="1926">
      <colorScale>
        <cfvo type="min"/>
        <cfvo type="max"/>
        <color rgb="FFFCFCFF"/>
        <color rgb="FF63BE7B"/>
      </colorScale>
    </cfRule>
  </conditionalFormatting>
  <conditionalFormatting sqref="G8">
    <cfRule type="colorScale" priority="1925">
      <colorScale>
        <cfvo type="min"/>
        <cfvo type="max"/>
        <color rgb="FFFCFCFF"/>
        <color rgb="FF63BE7B"/>
      </colorScale>
    </cfRule>
  </conditionalFormatting>
  <conditionalFormatting sqref="G8">
    <cfRule type="colorScale" priority="1924">
      <colorScale>
        <cfvo type="min"/>
        <cfvo type="max"/>
        <color rgb="FFFCFCFF"/>
        <color rgb="FF63BE7B"/>
      </colorScale>
    </cfRule>
  </conditionalFormatting>
  <conditionalFormatting sqref="G8">
    <cfRule type="colorScale" priority="1923">
      <colorScale>
        <cfvo type="min"/>
        <cfvo type="max"/>
        <color rgb="FFFCFCFF"/>
        <color rgb="FF63BE7B"/>
      </colorScale>
    </cfRule>
  </conditionalFormatting>
  <conditionalFormatting sqref="G8">
    <cfRule type="colorScale" priority="1922">
      <colorScale>
        <cfvo type="min"/>
        <cfvo type="max"/>
        <color rgb="FFFCFCFF"/>
        <color rgb="FF63BE7B"/>
      </colorScale>
    </cfRule>
  </conditionalFormatting>
  <conditionalFormatting sqref="H8">
    <cfRule type="colorScale" priority="1921">
      <colorScale>
        <cfvo type="min"/>
        <cfvo type="max"/>
        <color rgb="FFFCFCFF"/>
        <color rgb="FF63BE7B"/>
      </colorScale>
    </cfRule>
  </conditionalFormatting>
  <conditionalFormatting sqref="H8">
    <cfRule type="colorScale" priority="1920">
      <colorScale>
        <cfvo type="min"/>
        <cfvo type="max"/>
        <color rgb="FFFCFCFF"/>
        <color rgb="FF63BE7B"/>
      </colorScale>
    </cfRule>
  </conditionalFormatting>
  <conditionalFormatting sqref="H8">
    <cfRule type="colorScale" priority="1919">
      <colorScale>
        <cfvo type="min"/>
        <cfvo type="max"/>
        <color rgb="FFFCFCFF"/>
        <color rgb="FF63BE7B"/>
      </colorScale>
    </cfRule>
  </conditionalFormatting>
  <conditionalFormatting sqref="H8">
    <cfRule type="colorScale" priority="1918">
      <colorScale>
        <cfvo type="min"/>
        <cfvo type="max"/>
        <color rgb="FFFCFCFF"/>
        <color rgb="FF63BE7B"/>
      </colorScale>
    </cfRule>
  </conditionalFormatting>
  <conditionalFormatting sqref="I8">
    <cfRule type="colorScale" priority="1917">
      <colorScale>
        <cfvo type="min"/>
        <cfvo type="max"/>
        <color rgb="FFFCFCFF"/>
        <color rgb="FF63BE7B"/>
      </colorScale>
    </cfRule>
  </conditionalFormatting>
  <conditionalFormatting sqref="I8">
    <cfRule type="colorScale" priority="1916">
      <colorScale>
        <cfvo type="min"/>
        <cfvo type="max"/>
        <color rgb="FFFCFCFF"/>
        <color rgb="FF63BE7B"/>
      </colorScale>
    </cfRule>
  </conditionalFormatting>
  <conditionalFormatting sqref="I8">
    <cfRule type="colorScale" priority="1915">
      <colorScale>
        <cfvo type="min"/>
        <cfvo type="max"/>
        <color rgb="FFFCFCFF"/>
        <color rgb="FF63BE7B"/>
      </colorScale>
    </cfRule>
  </conditionalFormatting>
  <conditionalFormatting sqref="I8">
    <cfRule type="colorScale" priority="1914">
      <colorScale>
        <cfvo type="min"/>
        <cfvo type="max"/>
        <color rgb="FFFCFCFF"/>
        <color rgb="FF63BE7B"/>
      </colorScale>
    </cfRule>
  </conditionalFormatting>
  <conditionalFormatting sqref="J8">
    <cfRule type="colorScale" priority="1913">
      <colorScale>
        <cfvo type="min"/>
        <cfvo type="max"/>
        <color rgb="FFFCFCFF"/>
        <color rgb="FF63BE7B"/>
      </colorScale>
    </cfRule>
  </conditionalFormatting>
  <conditionalFormatting sqref="J8">
    <cfRule type="colorScale" priority="1912">
      <colorScale>
        <cfvo type="min"/>
        <cfvo type="max"/>
        <color rgb="FFFCFCFF"/>
        <color rgb="FF63BE7B"/>
      </colorScale>
    </cfRule>
  </conditionalFormatting>
  <conditionalFormatting sqref="J8">
    <cfRule type="colorScale" priority="1911">
      <colorScale>
        <cfvo type="min"/>
        <cfvo type="max"/>
        <color rgb="FFFCFCFF"/>
        <color rgb="FF63BE7B"/>
      </colorScale>
    </cfRule>
  </conditionalFormatting>
  <conditionalFormatting sqref="J8">
    <cfRule type="colorScale" priority="1910">
      <colorScale>
        <cfvo type="min"/>
        <cfvo type="max"/>
        <color rgb="FFFCFCFF"/>
        <color rgb="FF63BE7B"/>
      </colorScale>
    </cfRule>
  </conditionalFormatting>
  <conditionalFormatting sqref="K8">
    <cfRule type="colorScale" priority="1909">
      <colorScale>
        <cfvo type="min"/>
        <cfvo type="max"/>
        <color rgb="FFFCFCFF"/>
        <color rgb="FF63BE7B"/>
      </colorScale>
    </cfRule>
  </conditionalFormatting>
  <conditionalFormatting sqref="K8">
    <cfRule type="colorScale" priority="1908">
      <colorScale>
        <cfvo type="min"/>
        <cfvo type="max"/>
        <color rgb="FFFCFCFF"/>
        <color rgb="FF63BE7B"/>
      </colorScale>
    </cfRule>
  </conditionalFormatting>
  <conditionalFormatting sqref="K8">
    <cfRule type="colorScale" priority="1907">
      <colorScale>
        <cfvo type="min"/>
        <cfvo type="max"/>
        <color rgb="FFFCFCFF"/>
        <color rgb="FF63BE7B"/>
      </colorScale>
    </cfRule>
  </conditionalFormatting>
  <conditionalFormatting sqref="K8">
    <cfRule type="colorScale" priority="1906">
      <colorScale>
        <cfvo type="min"/>
        <cfvo type="max"/>
        <color rgb="FFFCFCFF"/>
        <color rgb="FF63BE7B"/>
      </colorScale>
    </cfRule>
  </conditionalFormatting>
  <conditionalFormatting sqref="L8">
    <cfRule type="colorScale" priority="1905">
      <colorScale>
        <cfvo type="min"/>
        <cfvo type="max"/>
        <color rgb="FFFCFCFF"/>
        <color rgb="FF63BE7B"/>
      </colorScale>
    </cfRule>
  </conditionalFormatting>
  <conditionalFormatting sqref="L8">
    <cfRule type="colorScale" priority="1904">
      <colorScale>
        <cfvo type="min"/>
        <cfvo type="max"/>
        <color rgb="FFFCFCFF"/>
        <color rgb="FF63BE7B"/>
      </colorScale>
    </cfRule>
  </conditionalFormatting>
  <conditionalFormatting sqref="L8">
    <cfRule type="colorScale" priority="1903">
      <colorScale>
        <cfvo type="min"/>
        <cfvo type="max"/>
        <color rgb="FFFCFCFF"/>
        <color rgb="FF63BE7B"/>
      </colorScale>
    </cfRule>
  </conditionalFormatting>
  <conditionalFormatting sqref="L8">
    <cfRule type="colorScale" priority="1902">
      <colorScale>
        <cfvo type="min"/>
        <cfvo type="max"/>
        <color rgb="FFFCFCFF"/>
        <color rgb="FF63BE7B"/>
      </colorScale>
    </cfRule>
  </conditionalFormatting>
  <conditionalFormatting sqref="D9">
    <cfRule type="colorScale" priority="1749">
      <colorScale>
        <cfvo type="min"/>
        <cfvo type="percentile" val="50"/>
        <cfvo type="max"/>
        <color rgb="FFF8696B"/>
        <color rgb="FFFCFCFF"/>
        <color rgb="FF63BE7B"/>
      </colorScale>
    </cfRule>
    <cfRule type="colorScale" priority="1774">
      <colorScale>
        <cfvo type="min"/>
        <cfvo type="percentile" val="50"/>
        <cfvo type="max"/>
        <color rgb="FFF8696B"/>
        <color rgb="FFFCFCFF"/>
        <color rgb="FF63BE7B"/>
      </colorScale>
    </cfRule>
    <cfRule type="colorScale" priority="1801">
      <colorScale>
        <cfvo type="min"/>
        <cfvo type="percentile" val="50"/>
        <cfvo type="max"/>
        <color rgb="FFF8696B"/>
        <color rgb="FFFCFCFF"/>
        <color rgb="FF63BE7B"/>
      </colorScale>
    </cfRule>
  </conditionalFormatting>
  <conditionalFormatting sqref="E9">
    <cfRule type="colorScale" priority="1781">
      <colorScale>
        <cfvo type="min"/>
        <cfvo type="max"/>
        <color rgb="FFFCFCFF"/>
        <color rgb="FF63BE7B"/>
      </colorScale>
    </cfRule>
    <cfRule type="colorScale" priority="1782">
      <colorScale>
        <cfvo type="min"/>
        <cfvo type="max"/>
        <color rgb="FFFCFCFF"/>
        <color rgb="FF63BE7B"/>
      </colorScale>
    </cfRule>
    <cfRule type="colorScale" priority="1802">
      <colorScale>
        <cfvo type="min"/>
        <cfvo type="max"/>
        <color rgb="FFFCFCFF"/>
        <color rgb="FF63BE7B"/>
      </colorScale>
    </cfRule>
    <cfRule type="colorScale" priority="1843">
      <colorScale>
        <cfvo type="min"/>
        <cfvo type="percentile" val="50"/>
        <cfvo type="max"/>
        <color rgb="FFF8696B"/>
        <color rgb="FFFCFCFF"/>
        <color rgb="FF63BE7B"/>
      </colorScale>
    </cfRule>
    <cfRule type="colorScale" priority="1844">
      <colorScale>
        <cfvo type="min"/>
        <cfvo type="max"/>
        <color rgb="FFFCFCFF"/>
        <color rgb="FF63BE7B"/>
      </colorScale>
    </cfRule>
    <cfRule type="colorScale" priority="1877">
      <colorScale>
        <cfvo type="min"/>
        <cfvo type="percentile" val="50"/>
        <cfvo type="max"/>
        <color rgb="FFF8696B"/>
        <color rgb="FFFCFCFF"/>
        <color rgb="FF63BE7B"/>
      </colorScale>
    </cfRule>
  </conditionalFormatting>
  <conditionalFormatting sqref="E9:N9">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FEB84"/>
        <color rgb="FF63BE7B"/>
      </colorScale>
    </cfRule>
    <cfRule type="colorScale" priority="1848">
      <colorScale>
        <cfvo type="min"/>
        <cfvo type="max"/>
        <color rgb="FFFFEF9C"/>
        <color rgb="FF63BE7B"/>
      </colorScale>
    </cfRule>
  </conditionalFormatting>
  <conditionalFormatting sqref="F9">
    <cfRule type="colorScale" priority="1748">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max"/>
        <color rgb="FFFCFCFF"/>
        <color rgb="FF63BE7B"/>
      </colorScale>
    </cfRule>
    <cfRule type="colorScale" priority="1803">
      <colorScale>
        <cfvo type="min"/>
        <cfvo type="max"/>
        <color rgb="FFFCFCFF"/>
        <color rgb="FF63BE7B"/>
      </colorScale>
    </cfRule>
    <cfRule type="colorScale" priority="1842">
      <colorScale>
        <cfvo type="min"/>
        <cfvo type="max"/>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fRule type="colorScale" priority="1878">
      <colorScale>
        <cfvo type="min"/>
        <cfvo type="percentile" val="50"/>
        <cfvo type="max"/>
        <color rgb="FFF8696B"/>
        <color rgb="FFFCFCFF"/>
        <color rgb="FF63BE7B"/>
      </colorScale>
    </cfRule>
  </conditionalFormatting>
  <conditionalFormatting sqref="G9">
    <cfRule type="colorScale" priority="1747">
      <colorScale>
        <cfvo type="min"/>
        <cfvo type="max"/>
        <color rgb="FFFCFCFF"/>
        <color rgb="FF63BE7B"/>
      </colorScale>
    </cfRule>
    <cfRule type="colorScale" priority="1763">
      <colorScale>
        <cfvo type="min"/>
        <cfvo type="max"/>
        <color rgb="FFFCFCFF"/>
        <color rgb="FF63BE7B"/>
      </colorScale>
    </cfRule>
    <cfRule type="colorScale" priority="1773">
      <colorScale>
        <cfvo type="min"/>
        <cfvo type="percentile" val="50"/>
        <cfvo type="max"/>
        <color rgb="FFF8696B"/>
        <color rgb="FFFCFCFF"/>
        <color rgb="FF63BE7B"/>
      </colorScale>
    </cfRule>
    <cfRule type="colorScale" priority="1785">
      <colorScale>
        <cfvo type="min"/>
        <cfvo type="max"/>
        <color rgb="FFFCFCFF"/>
        <color rgb="FF63BE7B"/>
      </colorScale>
    </cfRule>
    <cfRule type="colorScale" priority="1786">
      <colorScale>
        <cfvo type="min"/>
        <cfvo type="max"/>
        <color rgb="FFFCFCFF"/>
        <color rgb="FF63BE7B"/>
      </colorScale>
    </cfRule>
    <cfRule type="colorScale" priority="1804">
      <colorScale>
        <cfvo type="min"/>
        <cfvo type="max"/>
        <color rgb="FFFCFCFF"/>
        <color rgb="FF63BE7B"/>
      </colorScale>
    </cfRule>
    <cfRule type="colorScale" priority="1879">
      <colorScale>
        <cfvo type="min"/>
        <cfvo type="percentile" val="50"/>
        <cfvo type="max"/>
        <color rgb="FFF8696B"/>
        <color rgb="FFFCFCFF"/>
        <color rgb="FF63BE7B"/>
      </colorScale>
    </cfRule>
  </conditionalFormatting>
  <conditionalFormatting sqref="H9">
    <cfRule type="colorScale" priority="1780">
      <colorScale>
        <cfvo type="min"/>
        <cfvo type="percentile" val="50"/>
        <cfvo type="max"/>
        <color rgb="FFF8696B"/>
        <color rgb="FFFCFCFF"/>
        <color rgb="FF5A8AC6"/>
      </colorScale>
    </cfRule>
    <cfRule type="colorScale" priority="1787">
      <colorScale>
        <cfvo type="min"/>
        <cfvo type="max"/>
        <color rgb="FFFCFCFF"/>
        <color rgb="FF63BE7B"/>
      </colorScale>
    </cfRule>
    <cfRule type="colorScale" priority="1788">
      <colorScale>
        <cfvo type="min"/>
        <cfvo type="percentile" val="50"/>
        <cfvo type="max"/>
        <color rgb="FFF8696B"/>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max"/>
        <color rgb="FFFCFCFF"/>
        <color rgb="FF63BE7B"/>
      </colorScale>
    </cfRule>
    <cfRule type="colorScale" priority="1807">
      <colorScale>
        <cfvo type="min"/>
        <cfvo type="percentile" val="50"/>
        <cfvo type="max"/>
        <color rgb="FFF8696B"/>
        <color rgb="FFFCFCFF"/>
        <color rgb="FF63BE7B"/>
      </colorScale>
    </cfRule>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fRule type="colorScale" priority="1880">
      <colorScale>
        <cfvo type="min"/>
        <cfvo type="percentile" val="50"/>
        <cfvo type="max"/>
        <color rgb="FFF8696B"/>
        <color rgb="FFFCFCFF"/>
        <color rgb="FF63BE7B"/>
      </colorScale>
    </cfRule>
  </conditionalFormatting>
  <conditionalFormatting sqref="I9">
    <cfRule type="colorScale" priority="1869">
      <colorScale>
        <cfvo type="min"/>
        <cfvo type="percentile" val="50"/>
        <cfvo type="max"/>
        <color rgb="FFF8696B"/>
        <color rgb="FFFCFCFF"/>
        <color rgb="FF63BE7B"/>
      </colorScale>
    </cfRule>
    <cfRule type="colorScale" priority="1870">
      <colorScale>
        <cfvo type="min"/>
        <cfvo type="max"/>
        <color rgb="FFFCFCFF"/>
        <color rgb="FF63BE7B"/>
      </colorScale>
    </cfRule>
    <cfRule type="colorScale" priority="1881">
      <colorScale>
        <cfvo type="min"/>
        <cfvo type="percentile" val="50"/>
        <cfvo type="max"/>
        <color rgb="FFF8696B"/>
        <color rgb="FFFCFCFF"/>
        <color rgb="FF63BE7B"/>
      </colorScale>
    </cfRule>
  </conditionalFormatting>
  <conditionalFormatting sqref="I9:J9 M9:N9">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fRule type="colorScale" priority="1855">
      <colorScale>
        <cfvo type="min"/>
        <cfvo type="percentile" val="50"/>
        <cfvo type="max"/>
        <color rgb="FFF8696B"/>
        <color rgb="FFFCFCFF"/>
        <color rgb="FF63BE7B"/>
      </colorScale>
    </cfRule>
    <cfRule type="colorScale" priority="1856">
      <colorScale>
        <cfvo type="min"/>
        <cfvo type="percentile" val="50"/>
        <cfvo type="max"/>
        <color rgb="FFF8696B"/>
        <color rgb="FFFCFCFF"/>
        <color rgb="FF5A8AC6"/>
      </colorScale>
    </cfRule>
    <cfRule type="colorScale" priority="1857">
      <colorScale>
        <cfvo type="min"/>
        <cfvo type="percentile" val="50"/>
        <cfvo type="max"/>
        <color rgb="FFF8696B"/>
        <color rgb="FFFCFCFF"/>
        <color rgb="FF63BE7B"/>
      </colorScale>
    </cfRule>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max"/>
        <color rgb="FFFCFCFF"/>
        <color rgb="FF63BE7B"/>
      </colorScale>
    </cfRule>
  </conditionalFormatting>
  <conditionalFormatting sqref="J9">
    <cfRule type="colorScale" priority="1762">
      <colorScale>
        <cfvo type="min"/>
        <cfvo type="max"/>
        <color rgb="FFFCFCFF"/>
        <color rgb="FF63BE7B"/>
      </colorScale>
    </cfRule>
    <cfRule type="colorScale" priority="1772">
      <colorScale>
        <cfvo type="min"/>
        <cfvo type="percentile" val="50"/>
        <cfvo type="max"/>
        <color rgb="FFF8696B"/>
        <color rgb="FFFCFCFF"/>
        <color rgb="FF63BE7B"/>
      </colorScale>
    </cfRule>
    <cfRule type="colorScale" priority="1882">
      <colorScale>
        <cfvo type="min"/>
        <cfvo type="percentile" val="50"/>
        <cfvo type="max"/>
        <color rgb="FFF8696B"/>
        <color rgb="FFFCFCFF"/>
        <color rgb="FF63BE7B"/>
      </colorScale>
    </cfRule>
  </conditionalFormatting>
  <conditionalFormatting sqref="K9">
    <cfRule type="colorScale" priority="1871">
      <colorScale>
        <cfvo type="min"/>
        <cfvo type="percentile" val="50"/>
        <cfvo type="max"/>
        <color rgb="FFF8696B"/>
        <color rgb="FFFCFCFF"/>
        <color rgb="FF63BE7B"/>
      </colorScale>
    </cfRule>
  </conditionalFormatting>
  <conditionalFormatting sqref="K9:L9">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808">
      <colorScale>
        <cfvo type="min"/>
        <cfvo type="max"/>
        <color rgb="FFFCFCFF"/>
        <color rgb="FF63BE7B"/>
      </colorScale>
    </cfRule>
    <cfRule type="colorScale" priority="1864">
      <colorScale>
        <cfvo type="min"/>
        <cfvo type="percentile" val="50"/>
        <cfvo type="max"/>
        <color rgb="FFF8696B"/>
        <color rgb="FFFCFCFF"/>
        <color rgb="FF63BE7B"/>
      </colorScale>
    </cfRule>
    <cfRule type="colorScale" priority="1865">
      <colorScale>
        <cfvo type="min"/>
        <cfvo type="max"/>
        <color rgb="FFFCFCFF"/>
        <color rgb="FF63BE7B"/>
      </colorScale>
    </cfRule>
  </conditionalFormatting>
  <conditionalFormatting sqref="L9">
    <cfRule type="colorScale" priority="1872">
      <colorScale>
        <cfvo type="min"/>
        <cfvo type="percentile" val="50"/>
        <cfvo type="max"/>
        <color rgb="FFF8696B"/>
        <color rgb="FFFCFCFF"/>
        <color rgb="FF63BE7B"/>
      </colorScale>
    </cfRule>
  </conditionalFormatting>
  <conditionalFormatting sqref="M9:N9 J9">
    <cfRule type="colorScale" priority="1863">
      <colorScale>
        <cfvo type="min"/>
        <cfvo type="percentile" val="50"/>
        <cfvo type="max"/>
        <color rgb="FFF8696B"/>
        <color rgb="FFFCFCFF"/>
        <color rgb="FF63BE7B"/>
      </colorScale>
    </cfRule>
  </conditionalFormatting>
  <conditionalFormatting sqref="N9">
    <cfRule type="colorScale" priority="1770">
      <colorScale>
        <cfvo type="min"/>
        <cfvo type="max"/>
        <color rgb="FFFCFCFF"/>
        <color rgb="FF63BE7B"/>
      </colorScale>
    </cfRule>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percentile" val="50"/>
        <cfvo type="max"/>
        <color rgb="FFF8696B"/>
        <color rgb="FFFFEB84"/>
        <color rgb="FF63BE7B"/>
      </colorScale>
    </cfRule>
    <cfRule type="colorScale" priority="1779">
      <colorScale>
        <cfvo type="min"/>
        <cfvo type="max"/>
        <color rgb="FFFFEF9C"/>
        <color rgb="FF63BE7B"/>
      </colorScale>
    </cfRule>
    <cfRule type="colorScale" priority="1831">
      <colorScale>
        <cfvo type="min"/>
        <cfvo type="max"/>
        <color rgb="FFFCFCFF"/>
        <color rgb="FF63BE7B"/>
      </colorScale>
    </cfRule>
    <cfRule type="colorScale" priority="1832">
      <colorScale>
        <cfvo type="min"/>
        <cfvo type="percentile" val="50"/>
        <cfvo type="max"/>
        <color rgb="FFF8696B"/>
        <color rgb="FFFFEB84"/>
        <color rgb="FF63BE7B"/>
      </colorScale>
    </cfRule>
    <cfRule type="colorScale" priority="1833">
      <colorScale>
        <cfvo type="min"/>
        <cfvo type="max"/>
        <color rgb="FFFFEF9C"/>
        <color rgb="FF63BE7B"/>
      </colorScale>
    </cfRule>
    <cfRule type="colorScale" priority="1834">
      <colorScale>
        <cfvo type="min"/>
        <cfvo type="percentile" val="50"/>
        <cfvo type="max"/>
        <color rgb="FFF8696B"/>
        <color rgb="FFFCFCFF"/>
        <color rgb="FF63BE7B"/>
      </colorScale>
    </cfRule>
    <cfRule type="colorScale" priority="1835">
      <colorScale>
        <cfvo type="min"/>
        <cfvo type="max"/>
        <color rgb="FFFCFCFF"/>
        <color rgb="FF63BE7B"/>
      </colorScale>
    </cfRule>
    <cfRule type="colorScale" priority="1836">
      <colorScale>
        <cfvo type="min"/>
        <cfvo type="percentile" val="50"/>
        <cfvo type="max"/>
        <color rgb="FFF8696B"/>
        <color rgb="FFFCFCFF"/>
        <color rgb="FF63BE7B"/>
      </colorScale>
    </cfRule>
    <cfRule type="colorScale" priority="1837">
      <colorScale>
        <cfvo type="min"/>
        <cfvo type="percentile" val="50"/>
        <cfvo type="max"/>
        <color rgb="FFF8696B"/>
        <color rgb="FFFCFCFF"/>
        <color rgb="FF5A8AC6"/>
      </colorScale>
    </cfRule>
    <cfRule type="colorScale" priority="1838">
      <colorScale>
        <cfvo type="min"/>
        <cfvo type="percentile" val="50"/>
        <cfvo type="max"/>
        <color rgb="FFF8696B"/>
        <color rgb="FFFCFCFF"/>
        <color rgb="FF63BE7B"/>
      </colorScale>
    </cfRule>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fRule type="colorScale" priority="1866">
      <colorScale>
        <cfvo type="min"/>
        <cfvo type="max"/>
        <color rgb="FFFCFCFF"/>
        <color rgb="FF63BE7B"/>
      </colorScale>
    </cfRule>
    <cfRule type="colorScale" priority="1873">
      <colorScale>
        <cfvo type="min"/>
        <cfvo type="max"/>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FEB84"/>
        <color rgb="FF63BE7B"/>
      </colorScale>
    </cfRule>
    <cfRule type="colorScale" priority="1876">
      <colorScale>
        <cfvo type="min"/>
        <cfvo type="max"/>
        <color rgb="FFFFEF9C"/>
        <color rgb="FF63BE7B"/>
      </colorScale>
    </cfRule>
  </conditionalFormatting>
  <conditionalFormatting sqref="O9">
    <cfRule type="colorScale" priority="1769">
      <colorScale>
        <cfvo type="min"/>
        <cfvo type="percentile" val="50"/>
        <cfvo type="max"/>
        <color rgb="FF63BE7B"/>
        <color rgb="FFFCFCFF"/>
        <color rgb="FFF8696B"/>
      </colorScale>
    </cfRule>
    <cfRule type="colorScale" priority="1775">
      <colorScale>
        <cfvo type="min"/>
        <cfvo type="percentile" val="50"/>
        <cfvo type="max"/>
        <color rgb="FF63BE7B"/>
        <color rgb="FFFCFCFF"/>
        <color rgb="FFF8696B"/>
      </colorScale>
    </cfRule>
    <cfRule type="colorScale" priority="1793">
      <colorScale>
        <cfvo type="min"/>
        <cfvo type="percentile" val="50"/>
        <cfvo type="max"/>
        <color rgb="FF63BE7B"/>
        <color rgb="FFFCFCFF"/>
        <color rgb="FFF8696B"/>
      </colorScale>
    </cfRule>
    <cfRule type="colorScale" priority="1794">
      <colorScale>
        <cfvo type="min"/>
        <cfvo type="percentile" val="50"/>
        <cfvo type="max"/>
        <color rgb="FF63BE7B"/>
        <color rgb="FFFCFCFF"/>
        <color rgb="FFF8696B"/>
      </colorScale>
    </cfRule>
    <cfRule type="colorScale" priority="1810">
      <colorScale>
        <cfvo type="min"/>
        <cfvo type="percentile" val="50"/>
        <cfvo type="max"/>
        <color rgb="FF63BE7B"/>
        <color rgb="FFFCFCFF"/>
        <color rgb="FFF8696B"/>
      </colorScale>
    </cfRule>
  </conditionalFormatting>
  <conditionalFormatting sqref="P9">
    <cfRule type="colorScale" priority="1768">
      <colorScale>
        <cfvo type="min"/>
        <cfvo type="percentile" val="50"/>
        <cfvo type="max"/>
        <color rgb="FF63BE7B"/>
        <color rgb="FFFCFCFF"/>
        <color rgb="FFF8696B"/>
      </colorScale>
    </cfRule>
    <cfRule type="colorScale" priority="1811">
      <colorScale>
        <cfvo type="min"/>
        <cfvo type="percentile" val="50"/>
        <cfvo type="max"/>
        <color rgb="FF63BE7B"/>
        <color rgb="FFFCFCFF"/>
        <color rgb="FFF8696B"/>
      </colorScale>
    </cfRule>
    <cfRule type="colorScale" priority="1812">
      <colorScale>
        <cfvo type="min"/>
        <cfvo type="percentile" val="50"/>
        <cfvo type="max"/>
        <color rgb="FF63BE7B"/>
        <color rgb="FFFCFCFF"/>
        <color rgb="FFF8696B"/>
      </colorScale>
    </cfRule>
    <cfRule type="colorScale" priority="1813">
      <colorScale>
        <cfvo type="min"/>
        <cfvo type="max"/>
        <color rgb="FFFCFCFF"/>
        <color rgb="FFF8696B"/>
      </colorScale>
    </cfRule>
  </conditionalFormatting>
  <conditionalFormatting sqref="Q9">
    <cfRule type="colorScale" priority="1754">
      <colorScale>
        <cfvo type="min"/>
        <cfvo type="percentile" val="50"/>
        <cfvo type="max"/>
        <color rgb="FFF8696B"/>
        <color rgb="FFFCFCFF"/>
        <color rgb="FF63BE7B"/>
      </colorScale>
    </cfRule>
    <cfRule type="colorScale" priority="1760">
      <colorScale>
        <cfvo type="min"/>
        <cfvo type="max"/>
        <color rgb="FFFCFCFF"/>
        <color rgb="FF63BE7B"/>
      </colorScale>
    </cfRule>
    <cfRule type="colorScale" priority="1795">
      <colorScale>
        <cfvo type="min"/>
        <cfvo type="max"/>
        <color rgb="FFFFEF9C"/>
        <color rgb="FF63BE7B"/>
      </colorScale>
    </cfRule>
    <cfRule type="colorScale" priority="1796">
      <colorScale>
        <cfvo type="min"/>
        <cfvo type="max"/>
        <color rgb="FFFFEF9C"/>
        <color rgb="FF63BE7B"/>
      </colorScale>
    </cfRule>
    <cfRule type="colorScale" priority="1814">
      <colorScale>
        <cfvo type="min"/>
        <cfvo type="percentile" val="50"/>
        <cfvo type="max"/>
        <color rgb="FFF8696B"/>
        <color rgb="FFFCFCFF"/>
        <color rgb="FF63BE7B"/>
      </colorScale>
    </cfRule>
    <cfRule type="colorScale" priority="1815">
      <colorScale>
        <cfvo type="min"/>
        <cfvo type="max"/>
        <color rgb="FFFFEF9C"/>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fRule type="colorScale" priority="1818">
      <colorScale>
        <cfvo type="min"/>
        <cfvo type="percentile" val="50"/>
        <cfvo type="max"/>
        <color rgb="FFF8696B"/>
        <color rgb="FFFCFCFF"/>
        <color rgb="FF63BE7B"/>
      </colorScale>
    </cfRule>
  </conditionalFormatting>
  <conditionalFormatting sqref="Q9:W9">
    <cfRule type="colorScale" priority="1884">
      <colorScale>
        <cfvo type="min"/>
        <cfvo type="max"/>
        <color rgb="FFFFEF9C"/>
        <color rgb="FF63BE7B"/>
      </colorScale>
    </cfRule>
  </conditionalFormatting>
  <conditionalFormatting sqref="R9">
    <cfRule type="colorScale" priority="1759">
      <colorScale>
        <cfvo type="min"/>
        <cfvo type="max"/>
        <color rgb="FFFCFCFF"/>
        <color rgb="FF63BE7B"/>
      </colorScale>
    </cfRule>
    <cfRule type="colorScale" priority="1767">
      <colorScale>
        <cfvo type="min"/>
        <cfvo type="percentile" val="50"/>
        <cfvo type="max"/>
        <color rgb="FFF8696B"/>
        <color rgb="FFFCFCFF"/>
        <color rgb="FF63BE7B"/>
      </colorScale>
    </cfRule>
  </conditionalFormatting>
  <conditionalFormatting sqref="R9:S9">
    <cfRule type="colorScale" priority="1797">
      <colorScale>
        <cfvo type="min"/>
        <cfvo type="max"/>
        <color rgb="FFFFEF9C"/>
        <color rgb="FF63BE7B"/>
      </colorScale>
    </cfRule>
    <cfRule type="colorScale" priority="1798">
      <colorScale>
        <cfvo type="min"/>
        <cfvo type="max"/>
        <color rgb="FFFFEF9C"/>
        <color rgb="FF63BE7B"/>
      </colorScale>
    </cfRule>
    <cfRule type="colorScale" priority="1819">
      <colorScale>
        <cfvo type="min"/>
        <cfvo type="percentile" val="50"/>
        <cfvo type="max"/>
        <color rgb="FFF8696B"/>
        <color rgb="FFFCFCFF"/>
        <color rgb="FF63BE7B"/>
      </colorScale>
    </cfRule>
    <cfRule type="colorScale" priority="1820">
      <colorScale>
        <cfvo type="min"/>
        <cfvo type="max"/>
        <color rgb="FFFCFCFF"/>
        <color rgb="FF63BE7B"/>
      </colorScale>
    </cfRule>
    <cfRule type="colorScale" priority="1821">
      <colorScale>
        <cfvo type="min"/>
        <cfvo type="max"/>
        <color rgb="FFFCFCFF"/>
        <color rgb="FF63BE7B"/>
      </colorScale>
    </cfRule>
    <cfRule type="colorScale" priority="1867">
      <colorScale>
        <cfvo type="min"/>
        <cfvo type="percentile" val="50"/>
        <cfvo type="max"/>
        <color rgb="FFF8696B"/>
        <color rgb="FFFCFCFF"/>
        <color rgb="FF63BE7B"/>
      </colorScale>
    </cfRule>
    <cfRule type="colorScale" priority="1868">
      <colorScale>
        <cfvo type="min"/>
        <cfvo type="max"/>
        <color rgb="FFFCFCFF"/>
        <color rgb="FF63BE7B"/>
      </colorScale>
    </cfRule>
  </conditionalFormatting>
  <conditionalFormatting sqref="S9">
    <cfRule type="colorScale" priority="1758">
      <colorScale>
        <cfvo type="min"/>
        <cfvo type="max"/>
        <color rgb="FFFCFCFF"/>
        <color rgb="FF63BE7B"/>
      </colorScale>
    </cfRule>
    <cfRule type="colorScale" priority="1766">
      <colorScale>
        <cfvo type="min"/>
        <cfvo type="percentile" val="50"/>
        <cfvo type="max"/>
        <color rgb="FFF8696B"/>
        <color rgb="FFFCFCFF"/>
        <color rgb="FF63BE7B"/>
      </colorScale>
    </cfRule>
  </conditionalFormatting>
  <conditionalFormatting sqref="T9">
    <cfRule type="colorScale" priority="1757">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99">
      <colorScale>
        <cfvo type="min"/>
        <cfvo type="max"/>
        <color rgb="FFFFEF9C"/>
        <color rgb="FF63BE7B"/>
      </colorScale>
    </cfRule>
    <cfRule type="colorScale" priority="1800">
      <colorScale>
        <cfvo type="min"/>
        <cfvo type="max"/>
        <color rgb="FFFFEF9C"/>
        <color rgb="FF63BE7B"/>
      </colorScale>
    </cfRule>
    <cfRule type="colorScale" priority="1822">
      <colorScale>
        <cfvo type="min"/>
        <cfvo type="percentile" val="50"/>
        <cfvo type="max"/>
        <color rgb="FFF8696B"/>
        <color rgb="FFFCFCFF"/>
        <color rgb="FF63BE7B"/>
      </colorScale>
    </cfRule>
    <cfRule type="colorScale" priority="1823">
      <colorScale>
        <cfvo type="min"/>
        <cfvo type="max"/>
        <color rgb="FFFCFCFF"/>
        <color rgb="FF63BE7B"/>
      </colorScale>
    </cfRule>
    <cfRule type="colorScale" priority="1824">
      <colorScale>
        <cfvo type="min"/>
        <cfvo type="max"/>
        <color rgb="FFFCFCFF"/>
        <color rgb="FF63BE7B"/>
      </colorScale>
    </cfRule>
    <cfRule type="colorScale" priority="1825">
      <colorScale>
        <cfvo type="min"/>
        <cfvo type="max"/>
        <color rgb="FFFCFCFF"/>
        <color rgb="FF63BE7B"/>
      </colorScale>
    </cfRule>
  </conditionalFormatting>
  <conditionalFormatting sqref="U9">
    <cfRule type="colorScale" priority="1756">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27">
      <colorScale>
        <cfvo type="min"/>
        <cfvo type="max"/>
        <color rgb="FFFCFCFF"/>
        <color rgb="FF63BE7B"/>
      </colorScale>
    </cfRule>
  </conditionalFormatting>
  <conditionalFormatting sqref="U9:W9">
    <cfRule type="colorScale" priority="1885">
      <colorScale>
        <cfvo type="min"/>
        <cfvo type="max"/>
        <color rgb="FFFFEF9C"/>
        <color rgb="FF63BE7B"/>
      </colorScale>
    </cfRule>
    <cfRule type="colorScale" priority="1886">
      <colorScale>
        <cfvo type="min"/>
        <cfvo type="max"/>
        <color rgb="FFFFEF9C"/>
        <color rgb="FF63BE7B"/>
      </colorScale>
    </cfRule>
    <cfRule type="colorScale" priority="1887">
      <colorScale>
        <cfvo type="min"/>
        <cfvo type="max"/>
        <color rgb="FFFFEF9C"/>
        <color rgb="FF63BE7B"/>
      </colorScale>
    </cfRule>
  </conditionalFormatting>
  <conditionalFormatting sqref="V9">
    <cfRule type="colorScale" priority="1750">
      <colorScale>
        <cfvo type="min"/>
        <cfvo type="percentile" val="50"/>
        <cfvo type="max"/>
        <color rgb="FF63BE7B"/>
        <color rgb="FFFCFCFF"/>
        <color rgb="FFF8696B"/>
      </colorScale>
    </cfRule>
    <cfRule type="colorScale" priority="1751">
      <colorScale>
        <cfvo type="min"/>
        <cfvo type="percentile" val="50"/>
        <cfvo type="max"/>
        <color rgb="FF63BE7B"/>
        <color rgb="FFFCFCFF"/>
        <color rgb="FFF8696B"/>
      </colorScale>
    </cfRule>
    <cfRule type="colorScale" priority="1752">
      <colorScale>
        <cfvo type="min"/>
        <cfvo type="max"/>
        <color rgb="FF63BE7B"/>
        <color rgb="FFFCFCFF"/>
      </colorScale>
    </cfRule>
    <cfRule type="colorScale" priority="1753">
      <colorScale>
        <cfvo type="min"/>
        <cfvo type="percentile" val="50"/>
        <cfvo type="max"/>
        <color rgb="FF63BE7B"/>
        <color rgb="FFFCFCFF"/>
        <color rgb="FFF8696B"/>
      </colorScale>
    </cfRule>
  </conditionalFormatting>
  <conditionalFormatting sqref="W9">
    <cfRule type="colorScale" priority="1755">
      <colorScale>
        <cfvo type="min"/>
        <cfvo type="percentile" val="50"/>
        <cfvo type="max"/>
        <color rgb="FF63BE7B"/>
        <color rgb="FFFCFCFF"/>
        <color rgb="FFF8696B"/>
      </colorScale>
    </cfRule>
    <cfRule type="colorScale" priority="1828">
      <colorScale>
        <cfvo type="min"/>
        <cfvo type="percentile" val="50"/>
        <cfvo type="max"/>
        <color rgb="FF63BE7B"/>
        <color rgb="FFFCFCFF"/>
        <color rgb="FFF8696B"/>
      </colorScale>
    </cfRule>
    <cfRule type="colorScale" priority="1829">
      <colorScale>
        <cfvo type="min"/>
        <cfvo type="max"/>
        <color rgb="FF63BE7B"/>
        <color rgb="FFFCFCFF"/>
      </colorScale>
    </cfRule>
    <cfRule type="colorScale" priority="1830">
      <colorScale>
        <cfvo type="min"/>
        <cfvo type="percentile" val="50"/>
        <cfvo type="max"/>
        <color rgb="FF63BE7B"/>
        <color rgb="FFFCFCFF"/>
        <color rgb="FFF8696B"/>
      </colorScale>
    </cfRule>
  </conditionalFormatting>
  <conditionalFormatting sqref="D9">
    <cfRule type="colorScale" priority="1734">
      <colorScale>
        <cfvo type="min"/>
        <cfvo type="percentile" val="50"/>
        <cfvo type="max"/>
        <color rgb="FFF8696B"/>
        <color rgb="FFFCFCFF"/>
        <color rgb="FF63BE7B"/>
      </colorScale>
    </cfRule>
  </conditionalFormatting>
  <conditionalFormatting sqref="G9">
    <cfRule type="colorScale" priority="1733">
      <colorScale>
        <cfvo type="min"/>
        <cfvo type="max"/>
        <color rgb="FFFCFCFF"/>
        <color rgb="FF63BE7B"/>
      </colorScale>
    </cfRule>
  </conditionalFormatting>
  <conditionalFormatting sqref="J9">
    <cfRule type="colorScale" priority="1732">
      <colorScale>
        <cfvo type="min"/>
        <cfvo type="max"/>
        <color rgb="FFFCFCFF"/>
        <color rgb="FF63BE7B"/>
      </colorScale>
    </cfRule>
  </conditionalFormatting>
  <conditionalFormatting sqref="N9">
    <cfRule type="colorScale" priority="1745">
      <colorScale>
        <cfvo type="min"/>
        <cfvo type="max"/>
        <color rgb="FFFCFCFF"/>
        <color rgb="FF63BE7B"/>
      </colorScale>
    </cfRule>
  </conditionalFormatting>
  <conditionalFormatting sqref="O9">
    <cfRule type="colorScale" priority="1744">
      <colorScale>
        <cfvo type="min"/>
        <cfvo type="percentile" val="50"/>
        <cfvo type="max"/>
        <color rgb="FF63BE7B"/>
        <color rgb="FFFCFCFF"/>
        <color rgb="FFF8696B"/>
      </colorScale>
    </cfRule>
  </conditionalFormatting>
  <conditionalFormatting sqref="P9">
    <cfRule type="colorScale" priority="1743">
      <colorScale>
        <cfvo type="min"/>
        <cfvo type="percentile" val="50"/>
        <cfvo type="max"/>
        <color rgb="FF63BE7B"/>
        <color rgb="FFFCFCFF"/>
        <color rgb="FFF8696B"/>
      </colorScale>
    </cfRule>
  </conditionalFormatting>
  <conditionalFormatting sqref="Q9">
    <cfRule type="colorScale" priority="1742">
      <colorScale>
        <cfvo type="min"/>
        <cfvo type="percentile" val="50"/>
        <cfvo type="max"/>
        <color rgb="FFF8696B"/>
        <color rgb="FFFCFCFF"/>
        <color rgb="FF63BE7B"/>
      </colorScale>
    </cfRule>
  </conditionalFormatting>
  <conditionalFormatting sqref="R9">
    <cfRule type="colorScale" priority="1741">
      <colorScale>
        <cfvo type="min"/>
        <cfvo type="max"/>
        <color rgb="FFFCFCFF"/>
        <color rgb="FF63BE7B"/>
      </colorScale>
    </cfRule>
  </conditionalFormatting>
  <conditionalFormatting sqref="S9">
    <cfRule type="colorScale" priority="1740">
      <colorScale>
        <cfvo type="min"/>
        <cfvo type="max"/>
        <color rgb="FFFCFCFF"/>
        <color rgb="FF63BE7B"/>
      </colorScale>
    </cfRule>
  </conditionalFormatting>
  <conditionalFormatting sqref="T9">
    <cfRule type="colorScale" priority="1739">
      <colorScale>
        <cfvo type="min"/>
        <cfvo type="max"/>
        <color rgb="FFFCFCFF"/>
        <color rgb="FF63BE7B"/>
      </colorScale>
    </cfRule>
  </conditionalFormatting>
  <conditionalFormatting sqref="U9">
    <cfRule type="colorScale" priority="1737">
      <colorScale>
        <cfvo type="min"/>
        <cfvo type="max"/>
        <color rgb="FFFCFCFF"/>
        <color rgb="FF63BE7B"/>
      </colorScale>
    </cfRule>
    <cfRule type="colorScale" priority="1738">
      <colorScale>
        <cfvo type="min"/>
        <cfvo type="percentile" val="50"/>
        <cfvo type="max"/>
        <color rgb="FFF8696B"/>
        <color rgb="FFFCFCFF"/>
        <color rgb="FF63BE7B"/>
      </colorScale>
    </cfRule>
  </conditionalFormatting>
  <conditionalFormatting sqref="V9">
    <cfRule type="colorScale" priority="1736">
      <colorScale>
        <cfvo type="min"/>
        <cfvo type="percentile" val="50"/>
        <cfvo type="max"/>
        <color rgb="FF63BE7B"/>
        <color rgb="FFFCFCFF"/>
        <color rgb="FFF8696B"/>
      </colorScale>
    </cfRule>
  </conditionalFormatting>
  <conditionalFormatting sqref="W9">
    <cfRule type="colorScale" priority="1735">
      <colorScale>
        <cfvo type="min"/>
        <cfvo type="percentile" val="50"/>
        <cfvo type="max"/>
        <color rgb="FF63BE7B"/>
        <color rgb="FFFCFCFF"/>
        <color rgb="FFF8696B"/>
      </colorScale>
    </cfRule>
  </conditionalFormatting>
  <conditionalFormatting sqref="D10">
    <cfRule type="colorScale" priority="1685">
      <colorScale>
        <cfvo type="min"/>
        <cfvo type="percentile" val="50"/>
        <cfvo type="max"/>
        <color rgb="FFF8696B"/>
        <color rgb="FFFCFCFF"/>
        <color rgb="FF63BE7B"/>
      </colorScale>
    </cfRule>
    <cfRule type="colorScale" priority="1715">
      <colorScale>
        <cfvo type="min"/>
        <cfvo type="percentile" val="50"/>
        <cfvo type="max"/>
        <color rgb="FFF8696B"/>
        <color rgb="FFFCFCFF"/>
        <color rgb="FF63BE7B"/>
      </colorScale>
    </cfRule>
  </conditionalFormatting>
  <conditionalFormatting sqref="D10">
    <cfRule type="colorScale" priority="1534">
      <colorScale>
        <cfvo type="min"/>
        <cfvo type="percentile" val="50"/>
        <cfvo type="max"/>
        <color rgb="FFF8696B"/>
        <color rgb="FFFCFCFF"/>
        <color rgb="FF63BE7B"/>
      </colorScale>
    </cfRule>
  </conditionalFormatting>
  <conditionalFormatting sqref="D10">
    <cfRule type="colorScale" priority="1596">
      <colorScale>
        <cfvo type="min"/>
        <cfvo type="percentile" val="50"/>
        <cfvo type="max"/>
        <color rgb="FFF8696B"/>
        <color rgb="FFFCFCFF"/>
        <color rgb="FF63BE7B"/>
      </colorScale>
    </cfRule>
  </conditionalFormatting>
  <conditionalFormatting sqref="E10">
    <cfRule type="colorScale" priority="1686">
      <colorScale>
        <cfvo type="min"/>
        <cfvo type="max"/>
        <color rgb="FFFCFCFF"/>
        <color rgb="FF63BE7B"/>
      </colorScale>
    </cfRule>
    <cfRule type="colorScale" priority="1716">
      <colorScale>
        <cfvo type="min"/>
        <cfvo type="max"/>
        <color rgb="FFFCFCFF"/>
        <color rgb="FF63BE7B"/>
      </colorScale>
    </cfRule>
  </conditionalFormatting>
  <conditionalFormatting sqref="E10">
    <cfRule type="colorScale" priority="1533">
      <colorScale>
        <cfvo type="min"/>
        <cfvo type="max"/>
        <color rgb="FFFCFCFF"/>
        <color rgb="FF63BE7B"/>
      </colorScale>
    </cfRule>
  </conditionalFormatting>
  <conditionalFormatting sqref="E10:G10">
    <cfRule type="colorScale" priority="1585">
      <colorScale>
        <cfvo type="min"/>
        <cfvo type="max"/>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604">
      <colorScale>
        <cfvo type="min"/>
        <cfvo type="max"/>
        <color rgb="FFFCFCFF"/>
        <color rgb="FF63BE7B"/>
      </colorScale>
    </cfRule>
    <cfRule type="colorScale" priority="1605">
      <colorScale>
        <cfvo type="min"/>
        <cfvo type="percentile" val="50"/>
        <cfvo type="max"/>
        <color rgb="FFF8696B"/>
        <color rgb="FFFCFCFF"/>
        <color rgb="FF63BE7B"/>
      </colorScale>
    </cfRule>
  </conditionalFormatting>
  <conditionalFormatting sqref="E10:M10">
    <cfRule type="colorScale" priority="1581">
      <colorScale>
        <cfvo type="min"/>
        <cfvo type="max"/>
        <color rgb="FFFCFCFF"/>
        <color rgb="FF63BE7B"/>
      </colorScale>
    </cfRule>
    <cfRule type="colorScale" priority="1582">
      <colorScale>
        <cfvo type="min"/>
        <cfvo type="max"/>
        <color rgb="FFFCFCFF"/>
        <color rgb="FF63BE7B"/>
      </colorScale>
    </cfRule>
    <cfRule type="colorScale" priority="1583">
      <colorScale>
        <cfvo type="min"/>
        <cfvo type="percentile" val="50"/>
        <cfvo type="max"/>
        <color rgb="FFF8696B"/>
        <color rgb="FFFFEB84"/>
        <color rgb="FF63BE7B"/>
      </colorScale>
    </cfRule>
    <cfRule type="colorScale" priority="1584">
      <colorScale>
        <cfvo type="min"/>
        <cfvo type="max"/>
        <color rgb="FFFFEF9C"/>
        <color rgb="FF63BE7B"/>
      </colorScale>
    </cfRule>
  </conditionalFormatting>
  <conditionalFormatting sqref="F10">
    <cfRule type="colorScale" priority="1537">
      <colorScale>
        <cfvo type="min"/>
        <cfvo type="max"/>
        <color rgb="FFFCFCFF"/>
        <color rgb="FF63BE7B"/>
      </colorScale>
    </cfRule>
    <cfRule type="colorScale" priority="1538">
      <colorScale>
        <cfvo type="min"/>
        <cfvo type="max"/>
        <color rgb="FFFCFCFF"/>
        <color rgb="FF63BE7B"/>
      </colorScale>
    </cfRule>
  </conditionalFormatting>
  <conditionalFormatting sqref="F10">
    <cfRule type="colorScale" priority="1532">
      <colorScale>
        <cfvo type="min"/>
        <cfvo type="max"/>
        <color rgb="FFFCFCFF"/>
        <color rgb="FF63BE7B"/>
      </colorScale>
    </cfRule>
  </conditionalFormatting>
  <conditionalFormatting sqref="G10">
    <cfRule type="colorScale" priority="1535">
      <colorScale>
        <cfvo type="min"/>
        <cfvo type="max"/>
        <color rgb="FFFCFCFF"/>
        <color rgb="FF63BE7B"/>
      </colorScale>
    </cfRule>
    <cfRule type="colorScale" priority="1536">
      <colorScale>
        <cfvo type="min"/>
        <cfvo type="max"/>
        <color rgb="FFFCFCFF"/>
        <color rgb="FF63BE7B"/>
      </colorScale>
    </cfRule>
  </conditionalFormatting>
  <conditionalFormatting sqref="G10">
    <cfRule type="colorScale" priority="1530">
      <colorScale>
        <cfvo type="min"/>
        <cfvo type="max"/>
        <color rgb="FFFCFCFF"/>
        <color rgb="FF63BE7B"/>
      </colorScale>
    </cfRule>
  </conditionalFormatting>
  <conditionalFormatting sqref="H10">
    <cfRule type="colorScale" priority="1687">
      <colorScale>
        <cfvo type="min"/>
        <cfvo type="percentile" val="50"/>
        <cfvo type="max"/>
        <color rgb="FFF8696B"/>
        <color rgb="FFFCFCFF"/>
        <color rgb="FF63BE7B"/>
      </colorScale>
    </cfRule>
    <cfRule type="colorScale" priority="1711">
      <colorScale>
        <cfvo type="min"/>
        <cfvo type="max"/>
        <color rgb="FFFCFCFF"/>
        <color rgb="FF63BE7B"/>
      </colorScale>
    </cfRule>
    <cfRule type="colorScale" priority="1717">
      <colorScale>
        <cfvo type="min"/>
        <cfvo type="max"/>
        <color rgb="FFFCFCFF"/>
        <color rgb="FF63BE7B"/>
      </colorScale>
    </cfRule>
  </conditionalFormatting>
  <conditionalFormatting sqref="H10">
    <cfRule type="colorScale" priority="1531">
      <colorScale>
        <cfvo type="min"/>
        <cfvo type="max"/>
        <color rgb="FFFCFCFF"/>
        <color rgb="FF63BE7B"/>
      </colorScale>
    </cfRule>
  </conditionalFormatting>
  <conditionalFormatting sqref="H10">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fRule type="colorScale" priority="1597">
      <colorScale>
        <cfvo type="min"/>
        <cfvo type="percentile" val="50"/>
        <cfvo type="max"/>
        <color rgb="FFF8696B"/>
        <color rgb="FFFCFCFF"/>
        <color rgb="FF5A8AC6"/>
      </colorScale>
    </cfRule>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fRule type="colorScale" priority="1606">
      <colorScale>
        <cfvo type="min"/>
        <cfvo type="max"/>
        <color rgb="FFFCFCFF"/>
        <color rgb="FF63BE7B"/>
      </colorScale>
    </cfRule>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onditionalFormatting>
  <conditionalFormatting sqref="I10">
    <cfRule type="colorScale" priority="1688">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8">
      <colorScale>
        <cfvo type="min"/>
        <cfvo type="max"/>
        <color rgb="FFFCFCFF"/>
        <color rgb="FF63BE7B"/>
      </colorScale>
    </cfRule>
  </conditionalFormatting>
  <conditionalFormatting sqref="I10">
    <cfRule type="colorScale" priority="1539">
      <colorScale>
        <cfvo type="min"/>
        <cfvo type="max"/>
        <color rgb="FFFCFCFF"/>
        <color rgb="FF63BE7B"/>
      </colorScale>
    </cfRule>
  </conditionalFormatting>
  <conditionalFormatting sqref="I10">
    <cfRule type="colorScale" priority="1529">
      <colorScale>
        <cfvo type="min"/>
        <cfvo type="max"/>
        <color rgb="FFFCFCFF"/>
        <color rgb="FF63BE7B"/>
      </colorScale>
    </cfRule>
  </conditionalFormatting>
  <conditionalFormatting sqref="I10">
    <cfRule type="colorScale" priority="1592">
      <colorScale>
        <cfvo type="min"/>
        <cfvo type="max"/>
        <color rgb="FFFCFCFF"/>
        <color rgb="FF63BE7B"/>
      </colorScale>
    </cfRule>
    <cfRule type="colorScale" priority="1593">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fRule type="colorScale" priority="1612">
      <colorScale>
        <cfvo type="min"/>
        <cfvo type="percentile" val="50"/>
        <cfvo type="max"/>
        <color rgb="FFF8696B"/>
        <color rgb="FFFCFCFF"/>
        <color rgb="FF5A8AC6"/>
      </colorScale>
    </cfRule>
    <cfRule type="colorScale" priority="1613">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percentile" val="50"/>
        <cfvo type="max"/>
        <color rgb="FFF8696B"/>
        <color rgb="FFFCFCFF"/>
        <color rgb="FF63BE7B"/>
      </colorScale>
    </cfRule>
    <cfRule type="colorScale" priority="1618">
      <colorScale>
        <cfvo type="min"/>
        <cfvo type="max"/>
        <color rgb="FFFCFCFF"/>
        <color rgb="FF63BE7B"/>
      </colorScale>
    </cfRule>
  </conditionalFormatting>
  <conditionalFormatting sqref="J10">
    <cfRule type="colorScale" priority="1696">
      <colorScale>
        <cfvo type="min"/>
        <cfvo type="max"/>
        <color rgb="FFFCFCFF"/>
        <color rgb="FF63BE7B"/>
      </colorScale>
    </cfRule>
    <cfRule type="colorScale" priority="1697">
      <colorScale>
        <cfvo type="min"/>
        <cfvo type="percentile" val="50"/>
        <cfvo type="max"/>
        <color rgb="FFF8696B"/>
        <color rgb="FFFCFCFF"/>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19">
      <colorScale>
        <cfvo type="min"/>
        <cfvo type="max"/>
        <color rgb="FFFCFCFF"/>
        <color rgb="FF63BE7B"/>
      </colorScale>
    </cfRule>
  </conditionalFormatting>
  <conditionalFormatting sqref="J10">
    <cfRule type="colorScale" priority="1528">
      <colorScale>
        <cfvo type="min"/>
        <cfvo type="max"/>
        <color rgb="FFFCFCFF"/>
        <color rgb="FF63BE7B"/>
      </colorScale>
    </cfRule>
  </conditionalFormatting>
  <conditionalFormatting sqref="J10">
    <cfRule type="colorScale" priority="1594">
      <colorScale>
        <cfvo type="min"/>
        <cfvo type="max"/>
        <color rgb="FFFCFCFF"/>
        <color rgb="FF63BE7B"/>
      </colorScale>
    </cfRule>
    <cfRule type="colorScale" priority="1677">
      <colorScale>
        <cfvo type="min"/>
        <cfvo type="max"/>
        <color rgb="FFFCFCFF"/>
        <color rgb="FF63BE7B"/>
      </colorScale>
    </cfRule>
    <cfRule type="colorScale" priority="1678">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80">
      <colorScale>
        <cfvo type="min"/>
        <cfvo type="percentile" val="50"/>
        <cfvo type="max"/>
        <color rgb="FFF8696B"/>
        <color rgb="FFFCFCFF"/>
        <color rgb="FF63BE7B"/>
      </colorScale>
    </cfRule>
  </conditionalFormatting>
  <conditionalFormatting sqref="K10">
    <cfRule type="colorScale" priority="1692">
      <colorScale>
        <cfvo type="min"/>
        <cfvo type="percentile" val="50"/>
        <cfvo type="max"/>
        <color rgb="FFF8696B"/>
        <color rgb="FFFCFCFF"/>
        <color rgb="FF63BE7B"/>
      </colorScale>
    </cfRule>
    <cfRule type="colorScale" priority="1713">
      <colorScale>
        <cfvo type="min"/>
        <cfvo type="max"/>
        <color rgb="FFFCFCFF"/>
        <color rgb="FF63BE7B"/>
      </colorScale>
    </cfRule>
    <cfRule type="colorScale" priority="1720">
      <colorScale>
        <cfvo type="min"/>
        <cfvo type="max"/>
        <color rgb="FFFCFCFF"/>
        <color rgb="FF63BE7B"/>
      </colorScale>
    </cfRule>
  </conditionalFormatting>
  <conditionalFormatting sqref="K10">
    <cfRule type="colorScale" priority="1527">
      <colorScale>
        <cfvo type="min"/>
        <cfvo type="max"/>
        <color rgb="FFFCFCFF"/>
        <color rgb="FF63BE7B"/>
      </colorScale>
    </cfRule>
  </conditionalFormatting>
  <conditionalFormatting sqref="K10">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onditionalFormatting>
  <conditionalFormatting sqref="K10:L10">
    <cfRule type="colorScale" priority="1588">
      <colorScale>
        <cfvo type="min"/>
        <cfvo type="max"/>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onditionalFormatting>
  <conditionalFormatting sqref="L10">
    <cfRule type="colorScale" priority="1693">
      <colorScale>
        <cfvo type="min"/>
        <cfvo type="percentile" val="50"/>
        <cfvo type="max"/>
        <color rgb="FFF8696B"/>
        <color rgb="FFFCFCFF"/>
        <color rgb="FF63BE7B"/>
      </colorScale>
    </cfRule>
    <cfRule type="colorScale" priority="1714">
      <colorScale>
        <cfvo type="min"/>
        <cfvo type="max"/>
        <color rgb="FFFCFCFF"/>
        <color rgb="FF63BE7B"/>
      </colorScale>
    </cfRule>
    <cfRule type="colorScale" priority="1721">
      <colorScale>
        <cfvo type="min"/>
        <cfvo type="max"/>
        <color rgb="FFFCFCFF"/>
        <color rgb="FF63BE7B"/>
      </colorScale>
    </cfRule>
  </conditionalFormatting>
  <conditionalFormatting sqref="L10">
    <cfRule type="colorScale" priority="1526">
      <colorScale>
        <cfvo type="min"/>
        <cfvo type="max"/>
        <color rgb="FFFCFCFF"/>
        <color rgb="FF63BE7B"/>
      </colorScale>
    </cfRule>
  </conditionalFormatting>
  <conditionalFormatting sqref="L10">
    <cfRule type="colorScale" priority="1625">
      <colorScale>
        <cfvo type="min"/>
        <cfvo type="percentile" val="50"/>
        <cfvo type="max"/>
        <color rgb="FFF8696B"/>
        <color rgb="FFFCFCFF"/>
        <color rgb="FF63BE7B"/>
      </colorScale>
    </cfRule>
    <cfRule type="colorScale" priority="1626">
      <colorScale>
        <cfvo type="min"/>
        <cfvo type="max"/>
        <color rgb="FFFCFCFF"/>
        <color rgb="FF63BE7B"/>
      </colorScale>
    </cfRule>
    <cfRule type="colorScale" priority="1627">
      <colorScale>
        <cfvo type="min"/>
        <cfvo type="percentile" val="50"/>
        <cfvo type="max"/>
        <color rgb="FFF8696B"/>
        <color rgb="FFFCFCFF"/>
        <color rgb="FF63BE7B"/>
      </colorScale>
    </cfRule>
  </conditionalFormatting>
  <conditionalFormatting sqref="N10">
    <cfRule type="colorScale" priority="1540">
      <colorScale>
        <cfvo type="min"/>
        <cfvo type="max"/>
        <color rgb="FFFCFCFF"/>
        <color rgb="FF63BE7B"/>
      </colorScale>
    </cfRule>
    <cfRule type="colorScale" priority="1541">
      <colorScale>
        <cfvo type="min"/>
        <cfvo type="percentile" val="50"/>
        <cfvo type="max"/>
        <color rgb="FFF8696B"/>
        <color rgb="FFFCFCFF"/>
        <color rgb="FF63BE7B"/>
      </colorScale>
    </cfRule>
    <cfRule type="colorScale" priority="1542">
      <colorScale>
        <cfvo type="min"/>
        <cfvo type="max"/>
        <color rgb="FFFCFCFF"/>
        <color rgb="FF63BE7B"/>
      </colorScale>
    </cfRule>
    <cfRule type="colorScale" priority="1543">
      <colorScale>
        <cfvo type="min"/>
        <cfvo type="max"/>
        <color rgb="FFFCFCFF"/>
        <color rgb="FF63BE7B"/>
      </colorScale>
    </cfRule>
    <cfRule type="colorScale" priority="1544">
      <colorScale>
        <cfvo type="min"/>
        <cfvo type="percentile" val="50"/>
        <cfvo type="max"/>
        <color rgb="FFF8696B"/>
        <color rgb="FFFFEB84"/>
        <color rgb="FF63BE7B"/>
      </colorScale>
    </cfRule>
    <cfRule type="colorScale" priority="1545">
      <colorScale>
        <cfvo type="min"/>
        <cfvo type="max"/>
        <color rgb="FFFFEF9C"/>
        <color rgb="FF63BE7B"/>
      </colorScale>
    </cfRule>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FEB84"/>
        <color rgb="FF63BE7B"/>
      </colorScale>
    </cfRule>
    <cfRule type="colorScale" priority="1549">
      <colorScale>
        <cfvo type="min"/>
        <cfvo type="max"/>
        <color rgb="FFFFEF9C"/>
        <color rgb="FF63BE7B"/>
      </colorScale>
    </cfRule>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fRule type="colorScale" priority="1552">
      <colorScale>
        <cfvo type="min"/>
        <cfvo type="percentile" val="50"/>
        <cfvo type="max"/>
        <color rgb="FFF8696B"/>
        <color rgb="FFFCFCFF"/>
        <color rgb="FF63BE7B"/>
      </colorScale>
    </cfRule>
    <cfRule type="colorScale" priority="1553">
      <colorScale>
        <cfvo type="min"/>
        <cfvo type="percentile" val="50"/>
        <cfvo type="max"/>
        <color rgb="FFF8696B"/>
        <color rgb="FFFCFCFF"/>
        <color rgb="FF5A8AC6"/>
      </colorScale>
    </cfRule>
    <cfRule type="colorScale" priority="1554">
      <colorScale>
        <cfvo type="min"/>
        <cfvo type="percentile" val="50"/>
        <cfvo type="max"/>
        <color rgb="FFF8696B"/>
        <color rgb="FFFCFCFF"/>
        <color rgb="FF63BE7B"/>
      </colorScale>
    </cfRule>
    <cfRule type="colorScale" priority="1555">
      <colorScale>
        <cfvo type="min"/>
        <cfvo type="percentile" val="50"/>
        <cfvo type="max"/>
        <color rgb="FFF8696B"/>
        <color rgb="FFFCFCFF"/>
        <color rgb="FF63BE7B"/>
      </colorScale>
    </cfRule>
    <cfRule type="colorScale" priority="1556">
      <colorScale>
        <cfvo type="min"/>
        <cfvo type="max"/>
        <color rgb="FFFCFCFF"/>
        <color rgb="FF63BE7B"/>
      </colorScale>
    </cfRule>
    <cfRule type="colorScale" priority="1557">
      <colorScale>
        <cfvo type="min"/>
        <cfvo type="percentile" val="50"/>
        <cfvo type="max"/>
        <color rgb="FFF8696B"/>
        <color rgb="FFFCFCFF"/>
        <color rgb="FF63BE7B"/>
      </colorScale>
    </cfRule>
    <cfRule type="colorScale" priority="1558">
      <colorScale>
        <cfvo type="min"/>
        <cfvo type="percentile" val="50"/>
        <cfvo type="max"/>
        <color rgb="FFF8696B"/>
        <color rgb="FFFCFCFF"/>
        <color rgb="FF63BE7B"/>
      </colorScale>
    </cfRule>
    <cfRule type="colorScale" priority="1559">
      <colorScale>
        <cfvo type="min"/>
        <cfvo type="max"/>
        <color rgb="FFFCFCFF"/>
        <color rgb="FF63BE7B"/>
      </colorScale>
    </cfRule>
    <cfRule type="colorScale" priority="1560">
      <colorScale>
        <cfvo type="min"/>
        <cfvo type="percentile" val="50"/>
        <cfvo type="max"/>
        <color rgb="FFF8696B"/>
        <color rgb="FFFCFCFF"/>
        <color rgb="FF63BE7B"/>
      </colorScale>
    </cfRule>
    <cfRule type="colorScale" priority="1561">
      <colorScale>
        <cfvo type="min"/>
        <cfvo type="max"/>
        <color rgb="FFFCFCFF"/>
        <color rgb="FF63BE7B"/>
      </colorScale>
    </cfRule>
    <cfRule type="colorScale" priority="1562">
      <colorScale>
        <cfvo type="min"/>
        <cfvo type="max"/>
        <color rgb="FFFCFCFF"/>
        <color rgb="FF63BE7B"/>
      </colorScale>
    </cfRule>
    <cfRule type="colorScale" priority="1563">
      <colorScale>
        <cfvo type="min"/>
        <cfvo type="percentile" val="50"/>
        <cfvo type="max"/>
        <color rgb="FFF8696B"/>
        <color rgb="FFFFEB84"/>
        <color rgb="FF63BE7B"/>
      </colorScale>
    </cfRule>
    <cfRule type="colorScale" priority="1564">
      <colorScale>
        <cfvo type="min"/>
        <cfvo type="max"/>
        <color rgb="FFFFEF9C"/>
        <color rgb="FF63BE7B"/>
      </colorScale>
    </cfRule>
    <cfRule type="colorScale" priority="1565">
      <colorScale>
        <cfvo type="min"/>
        <cfvo type="percentile" val="50"/>
        <cfvo type="max"/>
        <color rgb="FFF8696B"/>
        <color rgb="FFFCFCFF"/>
        <color rgb="FF63BE7B"/>
      </colorScale>
    </cfRule>
    <cfRule type="colorScale" priority="1566">
      <colorScale>
        <cfvo type="min"/>
        <cfvo type="max"/>
        <color rgb="FFFCFCFF"/>
        <color rgb="FF63BE7B"/>
      </colorScale>
    </cfRule>
    <cfRule type="colorScale" priority="1567">
      <colorScale>
        <cfvo type="min"/>
        <cfvo type="percentile" val="50"/>
        <cfvo type="max"/>
        <color rgb="FFF8696B"/>
        <color rgb="FFFCFCFF"/>
        <color rgb="FF63BE7B"/>
      </colorScale>
    </cfRule>
    <cfRule type="colorScale" priority="1568">
      <colorScale>
        <cfvo type="min"/>
        <cfvo type="percentile" val="50"/>
        <cfvo type="max"/>
        <color rgb="FFF8696B"/>
        <color rgb="FFFCFCFF"/>
        <color rgb="FF5A8AC6"/>
      </colorScale>
    </cfRule>
    <cfRule type="colorScale" priority="1569">
      <colorScale>
        <cfvo type="min"/>
        <cfvo type="percentile" val="50"/>
        <cfvo type="max"/>
        <color rgb="FFF8696B"/>
        <color rgb="FFFCFCFF"/>
        <color rgb="FF63BE7B"/>
      </colorScale>
    </cfRule>
    <cfRule type="colorScale" priority="1570">
      <colorScale>
        <cfvo type="min"/>
        <cfvo type="percentile" val="50"/>
        <cfvo type="max"/>
        <color rgb="FFF8696B"/>
        <color rgb="FFFCFCFF"/>
        <color rgb="FF63BE7B"/>
      </colorScale>
    </cfRule>
    <cfRule type="colorScale" priority="1571">
      <colorScale>
        <cfvo type="min"/>
        <cfvo type="max"/>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max"/>
        <color rgb="FFFCFCFF"/>
        <color rgb="FF63BE7B"/>
      </colorScale>
    </cfRule>
    <cfRule type="colorScale" priority="1574">
      <colorScale>
        <cfvo type="min"/>
        <cfvo type="max"/>
        <color rgb="FFFCFCFF"/>
        <color rgb="FF63BE7B"/>
      </colorScale>
    </cfRule>
    <cfRule type="colorScale" priority="1575">
      <colorScale>
        <cfvo type="min"/>
        <cfvo type="max"/>
        <color rgb="FFFCFCFF"/>
        <color rgb="FF63BE7B"/>
      </colorScale>
    </cfRule>
    <cfRule type="colorScale" priority="1576">
      <colorScale>
        <cfvo type="min"/>
        <cfvo type="percentile" val="50"/>
        <cfvo type="max"/>
        <color rgb="FFF8696B"/>
        <color rgb="FFFFEB84"/>
        <color rgb="FF63BE7B"/>
      </colorScale>
    </cfRule>
    <cfRule type="colorScale" priority="1577">
      <colorScale>
        <cfvo type="min"/>
        <cfvo type="max"/>
        <color rgb="FFFFEF9C"/>
        <color rgb="FF63BE7B"/>
      </colorScale>
    </cfRule>
    <cfRule type="colorScale" priority="1578">
      <colorScale>
        <cfvo type="min"/>
        <cfvo type="max"/>
        <color rgb="FFFCFCFF"/>
        <color rgb="FF63BE7B"/>
      </colorScale>
    </cfRule>
  </conditionalFormatting>
  <conditionalFormatting sqref="N10">
    <cfRule type="colorScale" priority="1524">
      <colorScale>
        <cfvo type="min"/>
        <cfvo type="max"/>
        <color rgb="FFFCFCFF"/>
        <color rgb="FF63BE7B"/>
      </colorScale>
    </cfRule>
  </conditionalFormatting>
  <conditionalFormatting sqref="O10">
    <cfRule type="colorScale" priority="1689">
      <colorScale>
        <cfvo type="min"/>
        <cfvo type="percentile" val="50"/>
        <cfvo type="max"/>
        <color rgb="FF63BE7B"/>
        <color rgb="FFFCFCFF"/>
        <color rgb="FFF8696B"/>
      </colorScale>
    </cfRule>
    <cfRule type="colorScale" priority="1723">
      <colorScale>
        <cfvo type="min"/>
        <cfvo type="percentile" val="50"/>
        <cfvo type="max"/>
        <color rgb="FF63BE7B"/>
        <color rgb="FFFCFCFF"/>
        <color rgb="FFF8696B"/>
      </colorScale>
    </cfRule>
  </conditionalFormatting>
  <conditionalFormatting sqref="O10">
    <cfRule type="colorScale" priority="1523">
      <colorScale>
        <cfvo type="min"/>
        <cfvo type="percentile" val="50"/>
        <cfvo type="max"/>
        <color rgb="FF63BE7B"/>
        <color rgb="FFFCFCFF"/>
        <color rgb="FFF8696B"/>
      </colorScale>
    </cfRule>
  </conditionalFormatting>
  <conditionalFormatting sqref="O10">
    <cfRule type="colorScale" priority="1579">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onditionalFormatting>
  <conditionalFormatting sqref="P10">
    <cfRule type="colorScale" priority="1694">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onditionalFormatting>
  <conditionalFormatting sqref="P10">
    <cfRule type="colorScale" priority="1522">
      <colorScale>
        <cfvo type="min"/>
        <cfvo type="percentile" val="50"/>
        <cfvo type="max"/>
        <color rgb="FF63BE7B"/>
        <color rgb="FFFCFCFF"/>
        <color rgb="FFF8696B"/>
      </colorScale>
    </cfRule>
  </conditionalFormatting>
  <conditionalFormatting sqref="P10">
    <cfRule type="colorScale" priority="1628">
      <colorScale>
        <cfvo type="min"/>
        <cfvo type="percentile" val="50"/>
        <cfvo type="max"/>
        <color rgb="FF63BE7B"/>
        <color rgb="FFFCFCFF"/>
        <color rgb="FFF8696B"/>
      </colorScale>
    </cfRule>
    <cfRule type="colorScale" priority="1629">
      <colorScale>
        <cfvo type="min"/>
        <cfvo type="percentile" val="50"/>
        <cfvo type="max"/>
        <color rgb="FF63BE7B"/>
        <color rgb="FFFCFCFF"/>
        <color rgb="FFF8696B"/>
      </colorScale>
    </cfRule>
    <cfRule type="colorScale" priority="1630">
      <colorScale>
        <cfvo type="min"/>
        <cfvo type="max"/>
        <color rgb="FFFCFCFF"/>
        <color rgb="FFF8696B"/>
      </colorScale>
    </cfRule>
    <cfRule type="colorScale" priority="1631">
      <colorScale>
        <cfvo type="min"/>
        <cfvo type="percentile" val="50"/>
        <cfvo type="max"/>
        <color rgb="FF63BE7B"/>
        <color rgb="FFFCFCFF"/>
        <color rgb="FFF8696B"/>
      </colorScale>
    </cfRule>
  </conditionalFormatting>
  <conditionalFormatting sqref="Q10">
    <cfRule type="colorScale" priority="1695">
      <colorScale>
        <cfvo type="min"/>
        <cfvo type="percentile" val="50"/>
        <cfvo type="max"/>
        <color rgb="FFF8696B"/>
        <color rgb="FFFCFCFF"/>
        <color rgb="FF63BE7B"/>
      </colorScale>
    </cfRule>
    <cfRule type="colorScale" priority="1725">
      <colorScale>
        <cfvo type="min"/>
        <cfvo type="percentile" val="50"/>
        <cfvo type="max"/>
        <color rgb="FFF8696B"/>
        <color rgb="FFFCFCFF"/>
        <color rgb="FF63BE7B"/>
      </colorScale>
    </cfRule>
  </conditionalFormatting>
  <conditionalFormatting sqref="Q10">
    <cfRule type="colorScale" priority="1521">
      <colorScale>
        <cfvo type="min"/>
        <cfvo type="percentile" val="50"/>
        <cfvo type="max"/>
        <color rgb="FFF8696B"/>
        <color rgb="FFFCFCFF"/>
        <color rgb="FF63BE7B"/>
      </colorScale>
    </cfRule>
  </conditionalFormatting>
  <conditionalFormatting sqref="Q10">
    <cfRule type="colorScale" priority="1589">
      <colorScale>
        <cfvo type="min"/>
        <cfvo type="max"/>
        <color rgb="FFFFEF9C"/>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FEF9C"/>
        <color rgb="FF63BE7B"/>
      </colorScale>
    </cfRule>
    <cfRule type="colorScale" priority="1634">
      <colorScale>
        <cfvo type="min"/>
        <cfvo type="max"/>
        <color rgb="FFFCFCFF"/>
        <color rgb="FF63BE7B"/>
      </colorScale>
    </cfRule>
    <cfRule type="colorScale" priority="1635">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percentile" val="50"/>
        <cfvo type="max"/>
        <color rgb="FFF8696B"/>
        <color rgb="FFFCFCFF"/>
        <color rgb="FF63BE7B"/>
      </colorScale>
    </cfRule>
    <cfRule type="colorScale" priority="1638">
      <colorScale>
        <cfvo type="min"/>
        <cfvo type="max"/>
        <color rgb="FFFCFCFF"/>
        <color rgb="FF63BE7B"/>
      </colorScale>
    </cfRule>
    <cfRule type="colorScale" priority="1639">
      <colorScale>
        <cfvo type="min"/>
        <cfvo type="percentile" val="50"/>
        <cfvo type="max"/>
        <color rgb="FFF8696B"/>
        <color rgb="FFFCFCFF"/>
        <color rgb="FF63BE7B"/>
      </colorScale>
    </cfRule>
  </conditionalFormatting>
  <conditionalFormatting sqref="Q10:W10">
    <cfRule type="colorScale" priority="1580">
      <colorScale>
        <cfvo type="min"/>
        <cfvo type="max"/>
        <color rgb="FFFFEF9C"/>
        <color rgb="FF63BE7B"/>
      </colorScale>
    </cfRule>
  </conditionalFormatting>
  <conditionalFormatting sqref="R10">
    <cfRule type="colorScale" priority="1701">
      <colorScale>
        <cfvo type="min"/>
        <cfvo type="percentile" val="50"/>
        <cfvo type="max"/>
        <color rgb="FFF8696B"/>
        <color rgb="FFFCFCFF"/>
        <color rgb="FF63BE7B"/>
      </colorScale>
    </cfRule>
    <cfRule type="colorScale" priority="1702">
      <colorScale>
        <cfvo type="min"/>
        <cfvo type="max"/>
        <color rgb="FFFCFCFF"/>
        <color rgb="FF63BE7B"/>
      </colorScale>
    </cfRule>
    <cfRule type="colorScale" priority="1709">
      <colorScale>
        <cfvo type="min"/>
        <cfvo type="max"/>
        <color rgb="FFFCFCFF"/>
        <color rgb="FF63BE7B"/>
      </colorScale>
    </cfRule>
    <cfRule type="colorScale" priority="1710">
      <colorScale>
        <cfvo type="min"/>
        <cfvo type="percentile" val="50"/>
        <cfvo type="max"/>
        <color rgb="FFF8696B"/>
        <color rgb="FFFCFCFF"/>
        <color rgb="FF63BE7B"/>
      </colorScale>
    </cfRule>
    <cfRule type="colorScale" priority="1726">
      <colorScale>
        <cfvo type="min"/>
        <cfvo type="max"/>
        <color rgb="FFFCFCFF"/>
        <color rgb="FF63BE7B"/>
      </colorScale>
    </cfRule>
  </conditionalFormatting>
  <conditionalFormatting sqref="R10">
    <cfRule type="colorScale" priority="1520">
      <colorScale>
        <cfvo type="min"/>
        <cfvo type="max"/>
        <color rgb="FFFCFCFF"/>
        <color rgb="FF63BE7B"/>
      </colorScale>
    </cfRule>
  </conditionalFormatting>
  <conditionalFormatting sqref="R10">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onditionalFormatting>
  <conditionalFormatting sqref="R10:S10">
    <cfRule type="colorScale" priority="1590">
      <colorScale>
        <cfvo type="min"/>
        <cfvo type="max"/>
        <color rgb="FFFFEF9C"/>
        <color rgb="FF63BE7B"/>
      </colorScale>
    </cfRule>
    <cfRule type="colorScale" priority="1643">
      <colorScale>
        <cfvo type="min"/>
        <cfvo type="percentile" val="50"/>
        <cfvo type="max"/>
        <color rgb="FFF8696B"/>
        <color rgb="FFFCFCFF"/>
        <color rgb="FF63BE7B"/>
      </colorScale>
    </cfRule>
    <cfRule type="colorScale" priority="1644">
      <colorScale>
        <cfvo type="min"/>
        <cfvo type="max"/>
        <color rgb="FFFCFCFF"/>
        <color rgb="FF63BE7B"/>
      </colorScale>
    </cfRule>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fRule type="colorScale" priority="1647">
      <colorScale>
        <cfvo type="min"/>
        <cfvo type="max"/>
        <color rgb="FFFCFCFF"/>
        <color rgb="FF63BE7B"/>
      </colorScale>
    </cfRule>
  </conditionalFormatting>
  <conditionalFormatting sqref="S10">
    <cfRule type="colorScale" priority="1700">
      <colorScale>
        <cfvo type="min"/>
        <cfvo type="percentile" val="50"/>
        <cfvo type="max"/>
        <color rgb="FFF8696B"/>
        <color rgb="FFFCFCFF"/>
        <color rgb="FF63BE7B"/>
      </colorScale>
    </cfRule>
    <cfRule type="colorScale" priority="1727">
      <colorScale>
        <cfvo type="min"/>
        <cfvo type="max"/>
        <color rgb="FFFCFCFF"/>
        <color rgb="FF63BE7B"/>
      </colorScale>
    </cfRule>
  </conditionalFormatting>
  <conditionalFormatting sqref="S10">
    <cfRule type="colorScale" priority="1519">
      <colorScale>
        <cfvo type="min"/>
        <cfvo type="max"/>
        <color rgb="FFFCFCFF"/>
        <color rgb="FF63BE7B"/>
      </colorScale>
    </cfRule>
  </conditionalFormatting>
  <conditionalFormatting sqref="S10">
    <cfRule type="colorScale" priority="1648">
      <colorScale>
        <cfvo type="min"/>
        <cfvo type="max"/>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onditionalFormatting>
  <conditionalFormatting sqref="T10">
    <cfRule type="colorScale" priority="1703">
      <colorScale>
        <cfvo type="min"/>
        <cfvo type="percentile" val="50"/>
        <cfvo type="max"/>
        <color rgb="FFF8696B"/>
        <color rgb="FFFCFCFF"/>
        <color rgb="FF63BE7B"/>
      </colorScale>
    </cfRule>
    <cfRule type="colorScale" priority="1728">
      <colorScale>
        <cfvo type="min"/>
        <cfvo type="max"/>
        <color rgb="FFFCFCFF"/>
        <color rgb="FF63BE7B"/>
      </colorScale>
    </cfRule>
  </conditionalFormatting>
  <conditionalFormatting sqref="T10">
    <cfRule type="colorScale" priority="1518">
      <colorScale>
        <cfvo type="min"/>
        <cfvo type="max"/>
        <color rgb="FFFCFCFF"/>
        <color rgb="FF63BE7B"/>
      </colorScale>
    </cfRule>
  </conditionalFormatting>
  <conditionalFormatting sqref="T10">
    <cfRule type="colorScale" priority="1591">
      <colorScale>
        <cfvo type="min"/>
        <cfvo type="max"/>
        <color rgb="FFFFEF9C"/>
        <color rgb="FF63BE7B"/>
      </colorScale>
    </cfRule>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fRule type="colorScale" priority="1653">
      <colorScale>
        <cfvo type="min"/>
        <cfvo type="max"/>
        <color rgb="FFFCFCFF"/>
        <color rgb="FF63BE7B"/>
      </colorScale>
    </cfRule>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U10">
    <cfRule type="colorScale" priority="1690">
      <colorScale>
        <cfvo type="min"/>
        <cfvo type="percentile" val="50"/>
        <cfvo type="max"/>
        <color rgb="FFF8696B"/>
        <color rgb="FFFCFCFF"/>
        <color rgb="FF63BE7B"/>
      </colorScale>
    </cfRule>
    <cfRule type="colorScale" priority="1729">
      <colorScale>
        <cfvo type="min"/>
        <cfvo type="max"/>
        <color rgb="FFFCFCFF"/>
        <color rgb="FF63BE7B"/>
      </colorScale>
    </cfRule>
  </conditionalFormatting>
  <conditionalFormatting sqref="U10">
    <cfRule type="colorScale" priority="1517">
      <colorScale>
        <cfvo type="min"/>
        <cfvo type="percentile" val="50"/>
        <cfvo type="max"/>
        <color rgb="FFF8696B"/>
        <color rgb="FFFCFCFF"/>
        <color rgb="FF63BE7B"/>
      </colorScale>
    </cfRule>
  </conditionalFormatting>
  <conditionalFormatting sqref="U10">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max"/>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fRule type="colorScale" priority="1676">
      <colorScale>
        <cfvo type="min"/>
        <cfvo type="percentile" val="50"/>
        <cfvo type="max"/>
        <color rgb="FFF8696B"/>
        <color rgb="FFFCFCFF"/>
        <color rgb="FF63BE7B"/>
      </colorScale>
    </cfRule>
  </conditionalFormatting>
  <conditionalFormatting sqref="U10:W10">
    <cfRule type="colorScale" priority="1663">
      <colorScale>
        <cfvo type="min"/>
        <cfvo type="max"/>
        <color rgb="FFFFEF9C"/>
        <color rgb="FF63BE7B"/>
      </colorScale>
    </cfRule>
    <cfRule type="colorScale" priority="1664">
      <colorScale>
        <cfvo type="min"/>
        <cfvo type="max"/>
        <color rgb="FFFFEF9C"/>
        <color rgb="FF63BE7B"/>
      </colorScale>
    </cfRule>
  </conditionalFormatting>
  <conditionalFormatting sqref="V10">
    <cfRule type="colorScale" priority="1704">
      <colorScale>
        <cfvo type="min"/>
        <cfvo type="percentile" val="50"/>
        <cfvo type="max"/>
        <color rgb="FF63BE7B"/>
        <color rgb="FFFCFCFF"/>
        <color rgb="FFF8696B"/>
      </colorScale>
    </cfRule>
    <cfRule type="colorScale" priority="1730">
      <colorScale>
        <cfvo type="min"/>
        <cfvo type="percentile" val="50"/>
        <cfvo type="max"/>
        <color rgb="FF63BE7B"/>
        <color rgb="FFFCFCFF"/>
        <color rgb="FFF8696B"/>
      </colorScale>
    </cfRule>
  </conditionalFormatting>
  <conditionalFormatting sqref="V10">
    <cfRule type="colorScale" priority="1516">
      <colorScale>
        <cfvo type="min"/>
        <cfvo type="percentile" val="50"/>
        <cfvo type="max"/>
        <color rgb="FF63BE7B"/>
        <color rgb="FFFCFCFF"/>
        <color rgb="FFF8696B"/>
      </colorScale>
    </cfRule>
  </conditionalFormatting>
  <conditionalFormatting sqref="V10">
    <cfRule type="colorScale" priority="1665">
      <colorScale>
        <cfvo type="min"/>
        <cfvo type="percentile" val="50"/>
        <cfvo type="max"/>
        <color rgb="FF63BE7B"/>
        <color rgb="FFFCFCFF"/>
        <color rgb="FFF8696B"/>
      </colorScale>
    </cfRule>
    <cfRule type="colorScale" priority="1666">
      <colorScale>
        <cfvo type="min"/>
        <cfvo type="percentile" val="50"/>
        <cfvo type="max"/>
        <color rgb="FF63BE7B"/>
        <color rgb="FFFCFCFF"/>
        <color rgb="FFF8696B"/>
      </colorScale>
    </cfRule>
    <cfRule type="colorScale" priority="1667">
      <colorScale>
        <cfvo type="min"/>
        <cfvo type="max"/>
        <color rgb="FF63BE7B"/>
        <color rgb="FFFCFCFF"/>
      </colorScale>
    </cfRule>
    <cfRule type="colorScale" priority="1668">
      <colorScale>
        <cfvo type="min"/>
        <cfvo type="percentile" val="50"/>
        <cfvo type="max"/>
        <color rgb="FF63BE7B"/>
        <color rgb="FFFCFCFF"/>
        <color rgb="FFF8696B"/>
      </colorScale>
    </cfRule>
    <cfRule type="colorScale" priority="1669">
      <colorScale>
        <cfvo type="min"/>
        <cfvo type="percentile" val="50"/>
        <cfvo type="max"/>
        <color rgb="FF63BE7B"/>
        <color rgb="FFFCFCFF"/>
        <color rgb="FFF8696B"/>
      </colorScale>
    </cfRule>
  </conditionalFormatting>
  <conditionalFormatting sqref="W10">
    <cfRule type="colorScale" priority="1691">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onditionalFormatting>
  <conditionalFormatting sqref="W10">
    <cfRule type="colorScale" priority="1515">
      <colorScale>
        <cfvo type="min"/>
        <cfvo type="percentile" val="50"/>
        <cfvo type="max"/>
        <color rgb="FF63BE7B"/>
        <color rgb="FFFCFCFF"/>
        <color rgb="FFF8696B"/>
      </colorScale>
    </cfRule>
  </conditionalFormatting>
  <conditionalFormatting sqref="W10">
    <cfRule type="colorScale" priority="1670">
      <colorScale>
        <cfvo type="min"/>
        <cfvo type="percentile" val="50"/>
        <cfvo type="max"/>
        <color rgb="FF63BE7B"/>
        <color rgb="FFFCFCFF"/>
        <color rgb="FFF8696B"/>
      </colorScale>
    </cfRule>
    <cfRule type="colorScale" priority="1671">
      <colorScale>
        <cfvo type="min"/>
        <cfvo type="max"/>
        <color rgb="FF63BE7B"/>
        <color rgb="FFFCFCFF"/>
      </colorScale>
    </cfRule>
    <cfRule type="colorScale" priority="1672">
      <colorScale>
        <cfvo type="min"/>
        <cfvo type="percentile" val="50"/>
        <cfvo type="max"/>
        <color rgb="FF63BE7B"/>
        <color rgb="FFFCFCFF"/>
        <color rgb="FFF8696B"/>
      </colorScale>
    </cfRule>
    <cfRule type="colorScale" priority="1673">
      <colorScale>
        <cfvo type="min"/>
        <cfvo type="percentile" val="50"/>
        <cfvo type="max"/>
        <color rgb="FF63BE7B"/>
        <color rgb="FFFCFCFF"/>
        <color rgb="FFF8696B"/>
      </colorScale>
    </cfRule>
  </conditionalFormatting>
  <conditionalFormatting sqref="D10">
    <cfRule type="colorScale" priority="1514">
      <colorScale>
        <cfvo type="min"/>
        <cfvo type="percentile" val="50"/>
        <cfvo type="max"/>
        <color rgb="FFF8696B"/>
        <color rgb="FFFCFCFF"/>
        <color rgb="FF63BE7B"/>
      </colorScale>
    </cfRule>
  </conditionalFormatting>
  <conditionalFormatting sqref="E10">
    <cfRule type="colorScale" priority="1513">
      <colorScale>
        <cfvo type="min"/>
        <cfvo type="max"/>
        <color rgb="FFFCFCFF"/>
        <color rgb="FF63BE7B"/>
      </colorScale>
    </cfRule>
  </conditionalFormatting>
  <conditionalFormatting sqref="F10">
    <cfRule type="colorScale" priority="1512">
      <colorScale>
        <cfvo type="min"/>
        <cfvo type="max"/>
        <color rgb="FFFCFCFF"/>
        <color rgb="FF63BE7B"/>
      </colorScale>
    </cfRule>
  </conditionalFormatting>
  <conditionalFormatting sqref="G10">
    <cfRule type="colorScale" priority="1511">
      <colorScale>
        <cfvo type="min"/>
        <cfvo type="max"/>
        <color rgb="FFFCFCFF"/>
        <color rgb="FF63BE7B"/>
      </colorScale>
    </cfRule>
  </conditionalFormatting>
  <conditionalFormatting sqref="H10">
    <cfRule type="colorScale" priority="1510">
      <colorScale>
        <cfvo type="min"/>
        <cfvo type="max"/>
        <color rgb="FFFCFCFF"/>
        <color rgb="FF63BE7B"/>
      </colorScale>
    </cfRule>
  </conditionalFormatting>
  <conditionalFormatting sqref="I10">
    <cfRule type="colorScale" priority="1509">
      <colorScale>
        <cfvo type="min"/>
        <cfvo type="max"/>
        <color rgb="FFFCFCFF"/>
        <color rgb="FF63BE7B"/>
      </colorScale>
    </cfRule>
  </conditionalFormatting>
  <conditionalFormatting sqref="J10">
    <cfRule type="colorScale" priority="1508">
      <colorScale>
        <cfvo type="min"/>
        <cfvo type="max"/>
        <color rgb="FFFCFCFF"/>
        <color rgb="FF63BE7B"/>
      </colorScale>
    </cfRule>
  </conditionalFormatting>
  <conditionalFormatting sqref="K10">
    <cfRule type="colorScale" priority="1507">
      <colorScale>
        <cfvo type="min"/>
        <cfvo type="max"/>
        <color rgb="FFFCFCFF"/>
        <color rgb="FF63BE7B"/>
      </colorScale>
    </cfRule>
  </conditionalFormatting>
  <conditionalFormatting sqref="L10">
    <cfRule type="colorScale" priority="1506">
      <colorScale>
        <cfvo type="min"/>
        <cfvo type="max"/>
        <color rgb="FFFCFCFF"/>
        <color rgb="FF63BE7B"/>
      </colorScale>
    </cfRule>
  </conditionalFormatting>
  <conditionalFormatting sqref="N10">
    <cfRule type="colorScale" priority="1504">
      <colorScale>
        <cfvo type="min"/>
        <cfvo type="max"/>
        <color rgb="FFFCFCFF"/>
        <color rgb="FF63BE7B"/>
      </colorScale>
    </cfRule>
  </conditionalFormatting>
  <conditionalFormatting sqref="O10">
    <cfRule type="colorScale" priority="1503">
      <colorScale>
        <cfvo type="min"/>
        <cfvo type="percentile" val="50"/>
        <cfvo type="max"/>
        <color rgb="FF63BE7B"/>
        <color rgb="FFFCFCFF"/>
        <color rgb="FFF8696B"/>
      </colorScale>
    </cfRule>
  </conditionalFormatting>
  <conditionalFormatting sqref="P10">
    <cfRule type="colorScale" priority="1502">
      <colorScale>
        <cfvo type="min"/>
        <cfvo type="percentile" val="50"/>
        <cfvo type="max"/>
        <color rgb="FF63BE7B"/>
        <color rgb="FFFCFCFF"/>
        <color rgb="FFF8696B"/>
      </colorScale>
    </cfRule>
  </conditionalFormatting>
  <conditionalFormatting sqref="Q10">
    <cfRule type="colorScale" priority="1501">
      <colorScale>
        <cfvo type="min"/>
        <cfvo type="percentile" val="50"/>
        <cfvo type="max"/>
        <color rgb="FFF8696B"/>
        <color rgb="FFFCFCFF"/>
        <color rgb="FF63BE7B"/>
      </colorScale>
    </cfRule>
  </conditionalFormatting>
  <conditionalFormatting sqref="R10">
    <cfRule type="colorScale" priority="1500">
      <colorScale>
        <cfvo type="min"/>
        <cfvo type="max"/>
        <color rgb="FFFCFCFF"/>
        <color rgb="FF63BE7B"/>
      </colorScale>
    </cfRule>
  </conditionalFormatting>
  <conditionalFormatting sqref="S10">
    <cfRule type="colorScale" priority="1499">
      <colorScale>
        <cfvo type="min"/>
        <cfvo type="percentile" val="50"/>
        <cfvo type="max"/>
        <color rgb="FFF8696B"/>
        <color rgb="FFFCFCFF"/>
        <color rgb="FF63BE7B"/>
      </colorScale>
    </cfRule>
  </conditionalFormatting>
  <conditionalFormatting sqref="T10">
    <cfRule type="colorScale" priority="1498">
      <colorScale>
        <cfvo type="min"/>
        <cfvo type="percentile" val="50"/>
        <cfvo type="max"/>
        <color rgb="FFF8696B"/>
        <color rgb="FFFCFCFF"/>
        <color rgb="FF63BE7B"/>
      </colorScale>
    </cfRule>
  </conditionalFormatting>
  <conditionalFormatting sqref="U10">
    <cfRule type="colorScale" priority="1497">
      <colorScale>
        <cfvo type="min"/>
        <cfvo type="percentile" val="50"/>
        <cfvo type="max"/>
        <color rgb="FFF8696B"/>
        <color rgb="FFFCFCFF"/>
        <color rgb="FF63BE7B"/>
      </colorScale>
    </cfRule>
  </conditionalFormatting>
  <conditionalFormatting sqref="V10">
    <cfRule type="colorScale" priority="1496">
      <colorScale>
        <cfvo type="min"/>
        <cfvo type="percentile" val="50"/>
        <cfvo type="max"/>
        <color rgb="FF63BE7B"/>
        <color rgb="FFFCFCFF"/>
        <color rgb="FFF8696B"/>
      </colorScale>
    </cfRule>
  </conditionalFormatting>
  <conditionalFormatting sqref="W10">
    <cfRule type="colorScale" priority="1495">
      <colorScale>
        <cfvo type="min"/>
        <cfvo type="percentile" val="50"/>
        <cfvo type="max"/>
        <color rgb="FF63BE7B"/>
        <color rgb="FFFCFCFF"/>
        <color rgb="FFF8696B"/>
      </colorScale>
    </cfRule>
  </conditionalFormatting>
  <conditionalFormatting sqref="N11">
    <cfRule type="colorScale" priority="1434">
      <colorScale>
        <cfvo type="min"/>
        <cfvo type="max"/>
        <color rgb="FFFCFCFF"/>
        <color rgb="FF63BE7B"/>
      </colorScale>
    </cfRule>
    <cfRule type="colorScale" priority="1435">
      <colorScale>
        <cfvo type="min"/>
        <cfvo type="max"/>
        <color rgb="FFFCFCFF"/>
        <color rgb="FF63BE7B"/>
      </colorScale>
    </cfRule>
    <cfRule type="colorScale" priority="1436">
      <colorScale>
        <cfvo type="min"/>
        <cfvo type="percentile" val="50"/>
        <cfvo type="max"/>
        <color rgb="FFF8696B"/>
        <color rgb="FFFFEB84"/>
        <color rgb="FF63BE7B"/>
      </colorScale>
    </cfRule>
    <cfRule type="colorScale" priority="1437">
      <colorScale>
        <cfvo type="min"/>
        <cfvo type="max"/>
        <color rgb="FFFFEF9C"/>
        <color rgb="FF63BE7B"/>
      </colorScale>
    </cfRule>
    <cfRule type="colorScale" priority="1438">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440">
      <colorScale>
        <cfvo type="min"/>
        <cfvo type="percentile" val="50"/>
        <cfvo type="max"/>
        <color rgb="FFF8696B"/>
        <color rgb="FFFCFCFF"/>
        <color rgb="FF63BE7B"/>
      </colorScale>
    </cfRule>
    <cfRule type="colorScale" priority="1441">
      <colorScale>
        <cfvo type="min"/>
        <cfvo type="percentile" val="50"/>
        <cfvo type="max"/>
        <color rgb="FFF8696B"/>
        <color rgb="FFFCFCFF"/>
        <color rgb="FF5A8AC6"/>
      </colorScale>
    </cfRule>
    <cfRule type="colorScale" priority="1442">
      <colorScale>
        <cfvo type="min"/>
        <cfvo type="percentile" val="50"/>
        <cfvo type="max"/>
        <color rgb="FFF8696B"/>
        <color rgb="FFFCFCFF"/>
        <color rgb="FF63BE7B"/>
      </colorScale>
    </cfRule>
    <cfRule type="colorScale" priority="1443">
      <colorScale>
        <cfvo type="min"/>
        <cfvo type="percentile" val="50"/>
        <cfvo type="max"/>
        <color rgb="FFF8696B"/>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47">
      <colorScale>
        <cfvo type="min"/>
        <cfvo type="max"/>
        <color rgb="FFFCFCFF"/>
        <color rgb="FF63BE7B"/>
      </colorScale>
    </cfRule>
    <cfRule type="colorScale" priority="1448">
      <colorScale>
        <cfvo type="min"/>
        <cfvo type="percentile" val="50"/>
        <cfvo type="max"/>
        <color rgb="FFF8696B"/>
        <color rgb="FFFFEB84"/>
        <color rgb="FF63BE7B"/>
      </colorScale>
    </cfRule>
    <cfRule type="colorScale" priority="1449">
      <colorScale>
        <cfvo type="min"/>
        <cfvo type="max"/>
        <color rgb="FFFFEF9C"/>
        <color rgb="FF63BE7B"/>
      </colorScale>
    </cfRule>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FEB84"/>
        <color rgb="FF63BE7B"/>
      </colorScale>
    </cfRule>
    <cfRule type="colorScale" priority="1453">
      <colorScale>
        <cfvo type="min"/>
        <cfvo type="max"/>
        <color rgb="FFFFEF9C"/>
        <color rgb="FF63BE7B"/>
      </colorScale>
    </cfRule>
    <cfRule type="colorScale" priority="1454">
      <colorScale>
        <cfvo type="min"/>
        <cfvo type="max"/>
        <color rgb="FFFCFCFF"/>
        <color rgb="FF63BE7B"/>
      </colorScale>
    </cfRule>
    <cfRule type="colorScale" priority="1455">
      <colorScale>
        <cfvo type="min"/>
        <cfvo type="max"/>
        <color rgb="FFFCFCFF"/>
        <color rgb="FF63BE7B"/>
      </colorScale>
    </cfRule>
    <cfRule type="colorScale" priority="1456">
      <colorScale>
        <cfvo type="min"/>
        <cfvo type="percentile" val="50"/>
        <cfvo type="max"/>
        <color rgb="FFF8696B"/>
        <color rgb="FFFFEB84"/>
        <color rgb="FF63BE7B"/>
      </colorScale>
    </cfRule>
    <cfRule type="colorScale" priority="1457">
      <colorScale>
        <cfvo type="min"/>
        <cfvo type="max"/>
        <color rgb="FFFFEF9C"/>
        <color rgb="FF63BE7B"/>
      </colorScale>
    </cfRule>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fRule type="colorScale" priority="1460">
      <colorScale>
        <cfvo type="min"/>
        <cfvo type="percentile" val="50"/>
        <cfvo type="max"/>
        <color rgb="FFF8696B"/>
        <color rgb="FFFCFCFF"/>
        <color rgb="FF63BE7B"/>
      </colorScale>
    </cfRule>
    <cfRule type="colorScale" priority="1461">
      <colorScale>
        <cfvo type="min"/>
        <cfvo type="percentile" val="50"/>
        <cfvo type="max"/>
        <color rgb="FFF8696B"/>
        <color rgb="FFFCFCFF"/>
        <color rgb="FF5A8AC6"/>
      </colorScale>
    </cfRule>
    <cfRule type="colorScale" priority="1462">
      <colorScale>
        <cfvo type="min"/>
        <cfvo type="percentile" val="50"/>
        <cfvo type="max"/>
        <color rgb="FFF8696B"/>
        <color rgb="FFFCFCFF"/>
        <color rgb="FF63BE7B"/>
      </colorScale>
    </cfRule>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67">
      <colorScale>
        <cfvo type="min"/>
        <cfvo type="max"/>
        <color rgb="FFFCFCFF"/>
        <color rgb="FF63BE7B"/>
      </colorScale>
    </cfRule>
    <cfRule type="colorScale" priority="1468">
      <colorScale>
        <cfvo type="min"/>
        <cfvo type="percentile" val="50"/>
        <cfvo type="max"/>
        <color rgb="FFF8696B"/>
        <color rgb="FFFCFCFF"/>
        <color rgb="FF63BE7B"/>
      </colorScale>
    </cfRule>
    <cfRule type="colorScale" priority="1469">
      <colorScale>
        <cfvo type="min"/>
        <cfvo type="max"/>
        <color rgb="FFFCFCFF"/>
        <color rgb="FF63BE7B"/>
      </colorScale>
    </cfRule>
    <cfRule type="colorScale" priority="1470">
      <colorScale>
        <cfvo type="min"/>
        <cfvo type="max"/>
        <color rgb="FFFCFCFF"/>
        <color rgb="FF63BE7B"/>
      </colorScale>
    </cfRule>
    <cfRule type="colorScale" priority="1471">
      <colorScale>
        <cfvo type="min"/>
        <cfvo type="max"/>
        <color rgb="FFFCFCFF"/>
        <color rgb="FF63BE7B"/>
      </colorScale>
    </cfRule>
    <cfRule type="colorScale" priority="1472">
      <colorScale>
        <cfvo type="min"/>
        <cfvo type="percentile" val="50"/>
        <cfvo type="max"/>
        <color rgb="FFF8696B"/>
        <color rgb="FFFFEB84"/>
        <color rgb="FF63BE7B"/>
      </colorScale>
    </cfRule>
    <cfRule type="colorScale" priority="1473">
      <colorScale>
        <cfvo type="min"/>
        <cfvo type="max"/>
        <color rgb="FFFFEF9C"/>
        <color rgb="FF63BE7B"/>
      </colorScale>
    </cfRule>
  </conditionalFormatting>
  <conditionalFormatting sqref="S11">
    <cfRule type="colorScale" priority="1405">
      <colorScale>
        <cfvo type="min"/>
        <cfvo type="percentile" val="50"/>
        <cfvo type="max"/>
        <color rgb="FFF8696B"/>
        <color rgb="FFFCFCFF"/>
        <color rgb="FF63BE7B"/>
      </colorScale>
    </cfRule>
  </conditionalFormatting>
  <conditionalFormatting sqref="D11">
    <cfRule type="colorScale" priority="1406">
      <colorScale>
        <cfvo type="min"/>
        <cfvo type="percentile" val="50"/>
        <cfvo type="max"/>
        <color rgb="FFF8696B"/>
        <color rgb="FFFCFCFF"/>
        <color rgb="FF63BE7B"/>
      </colorScale>
    </cfRule>
  </conditionalFormatting>
  <conditionalFormatting sqref="E11">
    <cfRule type="colorScale" priority="1407">
      <colorScale>
        <cfvo type="min"/>
        <cfvo type="max"/>
        <color rgb="FFFCFCFF"/>
        <color rgb="FF63BE7B"/>
      </colorScale>
    </cfRule>
  </conditionalFormatting>
  <conditionalFormatting sqref="O11">
    <cfRule type="colorScale" priority="1408">
      <colorScale>
        <cfvo type="min"/>
        <cfvo type="percentile" val="50"/>
        <cfvo type="max"/>
        <color rgb="FF63BE7B"/>
        <color rgb="FFFCFCFF"/>
        <color rgb="FFF8696B"/>
      </colorScale>
    </cfRule>
  </conditionalFormatting>
  <conditionalFormatting sqref="P11">
    <cfRule type="colorScale" priority="1409">
      <colorScale>
        <cfvo type="min"/>
        <cfvo type="percentile" val="50"/>
        <cfvo type="max"/>
        <color rgb="FF63BE7B"/>
        <color rgb="FFFCFCFF"/>
        <color rgb="FFF8696B"/>
      </colorScale>
    </cfRule>
  </conditionalFormatting>
  <conditionalFormatting sqref="Q11">
    <cfRule type="colorScale" priority="1410">
      <colorScale>
        <cfvo type="min"/>
        <cfvo type="percentile" val="50"/>
        <cfvo type="max"/>
        <color rgb="FFF8696B"/>
        <color rgb="FFFCFCFF"/>
        <color rgb="FF63BE7B"/>
      </colorScale>
    </cfRule>
  </conditionalFormatting>
  <conditionalFormatting sqref="R11">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S11">
    <cfRule type="colorScale" priority="1413">
      <colorScale>
        <cfvo type="min"/>
        <cfvo type="percentile" val="50"/>
        <cfvo type="max"/>
        <color rgb="FFF8696B"/>
        <color rgb="FFFCFCFF"/>
        <color rgb="FF63BE7B"/>
      </colorScale>
    </cfRule>
  </conditionalFormatting>
  <conditionalFormatting sqref="T11">
    <cfRule type="colorScale" priority="1414">
      <colorScale>
        <cfvo type="min"/>
        <cfvo type="percentile" val="50"/>
        <cfvo type="max"/>
        <color rgb="FFF8696B"/>
        <color rgb="FFFCFCFF"/>
        <color rgb="FF63BE7B"/>
      </colorScale>
    </cfRule>
  </conditionalFormatting>
  <conditionalFormatting sqref="U11">
    <cfRule type="colorScale" priority="1415">
      <colorScale>
        <cfvo type="min"/>
        <cfvo type="percentile" val="50"/>
        <cfvo type="max"/>
        <color rgb="FFF8696B"/>
        <color rgb="FFFCFCFF"/>
        <color rgb="FF63BE7B"/>
      </colorScale>
    </cfRule>
  </conditionalFormatting>
  <conditionalFormatting sqref="V11">
    <cfRule type="colorScale" priority="1416">
      <colorScale>
        <cfvo type="min"/>
        <cfvo type="percentile" val="50"/>
        <cfvo type="max"/>
        <color rgb="FF63BE7B"/>
        <color rgb="FFFCFCFF"/>
        <color rgb="FFF8696B"/>
      </colorScale>
    </cfRule>
  </conditionalFormatting>
  <conditionalFormatting sqref="W11">
    <cfRule type="colorScale" priority="1417">
      <colorScale>
        <cfvo type="min"/>
        <cfvo type="percentile" val="50"/>
        <cfvo type="max"/>
        <color rgb="FF63BE7B"/>
        <color rgb="FFFCFCFF"/>
        <color rgb="FFF8696B"/>
      </colorScale>
    </cfRule>
  </conditionalFormatting>
  <conditionalFormatting sqref="N11">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onditionalFormatting>
  <conditionalFormatting sqref="D11">
    <cfRule type="colorScale" priority="1420">
      <colorScale>
        <cfvo type="min"/>
        <cfvo type="percentile" val="50"/>
        <cfvo type="max"/>
        <color rgb="FFF8696B"/>
        <color rgb="FFFCFCFF"/>
        <color rgb="FF63BE7B"/>
      </colorScale>
    </cfRule>
  </conditionalFormatting>
  <conditionalFormatting sqref="N11">
    <cfRule type="colorScale" priority="1421">
      <colorScale>
        <cfvo type="min"/>
        <cfvo type="max"/>
        <color rgb="FFFCFCFF"/>
        <color rgb="FF63BE7B"/>
      </colorScale>
    </cfRule>
    <cfRule type="colorScale" priority="1422">
      <colorScale>
        <cfvo type="min"/>
        <cfvo type="percentile" val="50"/>
        <cfvo type="max"/>
        <color rgb="FFF8696B"/>
        <color rgb="FFFCFCFF"/>
        <color rgb="FF63BE7B"/>
      </colorScale>
    </cfRule>
  </conditionalFormatting>
  <conditionalFormatting sqref="O11">
    <cfRule type="colorScale" priority="1423">
      <colorScale>
        <cfvo type="min"/>
        <cfvo type="percentile" val="50"/>
        <cfvo type="max"/>
        <color rgb="FF63BE7B"/>
        <color rgb="FFFCFCFF"/>
        <color rgb="FFF8696B"/>
      </colorScale>
    </cfRule>
  </conditionalFormatting>
  <conditionalFormatting sqref="P11">
    <cfRule type="colorScale" priority="1424">
      <colorScale>
        <cfvo type="min"/>
        <cfvo type="percentile" val="50"/>
        <cfvo type="max"/>
        <color rgb="FF63BE7B"/>
        <color rgb="FFFCFCFF"/>
        <color rgb="FFF8696B"/>
      </colorScale>
    </cfRule>
  </conditionalFormatting>
  <conditionalFormatting sqref="Q11">
    <cfRule type="colorScale" priority="1425">
      <colorScale>
        <cfvo type="min"/>
        <cfvo type="percentile" val="50"/>
        <cfvo type="max"/>
        <color rgb="FFF8696B"/>
        <color rgb="FFFCFCFF"/>
        <color rgb="FF63BE7B"/>
      </colorScale>
    </cfRule>
  </conditionalFormatting>
  <conditionalFormatting sqref="R11">
    <cfRule type="colorScale" priority="1426">
      <colorScale>
        <cfvo type="min"/>
        <cfvo type="max"/>
        <color rgb="FFFCFCFF"/>
        <color rgb="FF63BE7B"/>
      </colorScale>
    </cfRule>
    <cfRule type="colorScale" priority="1427">
      <colorScale>
        <cfvo type="min"/>
        <cfvo type="percentile" val="50"/>
        <cfvo type="max"/>
        <color rgb="FFF8696B"/>
        <color rgb="FFFCFCFF"/>
        <color rgb="FF63BE7B"/>
      </colorScale>
    </cfRule>
  </conditionalFormatting>
  <conditionalFormatting sqref="S11">
    <cfRule type="colorScale" priority="1428">
      <colorScale>
        <cfvo type="min"/>
        <cfvo type="percentile" val="50"/>
        <cfvo type="max"/>
        <color rgb="FFF8696B"/>
        <color rgb="FFFCFCFF"/>
        <color rgb="FF63BE7B"/>
      </colorScale>
    </cfRule>
  </conditionalFormatting>
  <conditionalFormatting sqref="T11">
    <cfRule type="colorScale" priority="1429">
      <colorScale>
        <cfvo type="min"/>
        <cfvo type="percentile" val="50"/>
        <cfvo type="max"/>
        <color rgb="FFF8696B"/>
        <color rgb="FFFCFCFF"/>
        <color rgb="FF63BE7B"/>
      </colorScale>
    </cfRule>
  </conditionalFormatting>
  <conditionalFormatting sqref="U11">
    <cfRule type="colorScale" priority="1430">
      <colorScale>
        <cfvo type="min"/>
        <cfvo type="percentile" val="50"/>
        <cfvo type="max"/>
        <color rgb="FFF8696B"/>
        <color rgb="FFFCFCFF"/>
        <color rgb="FF63BE7B"/>
      </colorScale>
    </cfRule>
  </conditionalFormatting>
  <conditionalFormatting sqref="V11">
    <cfRule type="colorScale" priority="1431">
      <colorScale>
        <cfvo type="min"/>
        <cfvo type="percentile" val="50"/>
        <cfvo type="max"/>
        <color rgb="FF63BE7B"/>
        <color rgb="FFFCFCFF"/>
        <color rgb="FFF8696B"/>
      </colorScale>
    </cfRule>
  </conditionalFormatting>
  <conditionalFormatting sqref="E11">
    <cfRule type="colorScale" priority="1432">
      <colorScale>
        <cfvo type="min"/>
        <cfvo type="max"/>
        <color rgb="FFFCFCFF"/>
        <color rgb="FF63BE7B"/>
      </colorScale>
    </cfRule>
  </conditionalFormatting>
  <conditionalFormatting sqref="W11">
    <cfRule type="colorScale" priority="1433">
      <colorScale>
        <cfvo type="min"/>
        <cfvo type="percentile" val="50"/>
        <cfvo type="max"/>
        <color rgb="FF63BE7B"/>
        <color rgb="FFFCFCFF"/>
        <color rgb="FFF8696B"/>
      </colorScale>
    </cfRule>
  </conditionalFormatting>
  <conditionalFormatting sqref="D11">
    <cfRule type="colorScale" priority="1383">
      <colorScale>
        <cfvo type="min"/>
        <cfvo type="percentile" val="50"/>
        <cfvo type="max"/>
        <color rgb="FFF8696B"/>
        <color rgb="FFFCFCFF"/>
        <color rgb="FF63BE7B"/>
      </colorScale>
    </cfRule>
  </conditionalFormatting>
  <conditionalFormatting sqref="V11">
    <cfRule type="colorScale" priority="1384">
      <colorScale>
        <cfvo type="min"/>
        <cfvo type="max"/>
        <color rgb="FFFFEF9C"/>
        <color rgb="FF63BE7B"/>
      </colorScale>
    </cfRule>
  </conditionalFormatting>
  <conditionalFormatting sqref="V11">
    <cfRule type="colorScale" priority="1385">
      <colorScale>
        <cfvo type="min"/>
        <cfvo type="max"/>
        <color rgb="FFFFEF9C"/>
        <color rgb="FF63BE7B"/>
      </colorScale>
    </cfRule>
  </conditionalFormatting>
  <conditionalFormatting sqref="V11">
    <cfRule type="colorScale" priority="1386">
      <colorScale>
        <cfvo type="min"/>
        <cfvo type="max"/>
        <color rgb="FFFFEF9C"/>
        <color rgb="FF63BE7B"/>
      </colorScale>
    </cfRule>
  </conditionalFormatting>
  <conditionalFormatting sqref="V11">
    <cfRule type="colorScale" priority="1387">
      <colorScale>
        <cfvo type="min"/>
        <cfvo type="percentile" val="50"/>
        <cfvo type="max"/>
        <color rgb="FF63BE7B"/>
        <color rgb="FFFCFCFF"/>
        <color rgb="FFF8696B"/>
      </colorScale>
    </cfRule>
    <cfRule type="colorScale" priority="1388">
      <colorScale>
        <cfvo type="min"/>
        <cfvo type="percentile" val="50"/>
        <cfvo type="max"/>
        <color rgb="FF63BE7B"/>
        <color rgb="FFFCFCFF"/>
        <color rgb="FFF8696B"/>
      </colorScale>
    </cfRule>
    <cfRule type="colorScale" priority="1389">
      <colorScale>
        <cfvo type="min"/>
        <cfvo type="max"/>
        <color rgb="FF63BE7B"/>
        <color rgb="FFFCFCFF"/>
      </colorScale>
    </cfRule>
    <cfRule type="colorScale" priority="1390">
      <colorScale>
        <cfvo type="min"/>
        <cfvo type="percentile" val="50"/>
        <cfvo type="max"/>
        <color rgb="FF63BE7B"/>
        <color rgb="FFFCFCFF"/>
        <color rgb="FFF8696B"/>
      </colorScale>
    </cfRule>
  </conditionalFormatting>
  <conditionalFormatting sqref="V11">
    <cfRule type="colorScale" priority="1391">
      <colorScale>
        <cfvo type="min"/>
        <cfvo type="max"/>
        <color rgb="FFFFEF9C"/>
        <color rgb="FF63BE7B"/>
      </colorScale>
    </cfRule>
  </conditionalFormatting>
  <conditionalFormatting sqref="D11">
    <cfRule type="colorScale" priority="1392">
      <colorScale>
        <cfvo type="min"/>
        <cfvo type="percentile" val="50"/>
        <cfvo type="max"/>
        <color rgb="FFF8696B"/>
        <color rgb="FFFCFCFF"/>
        <color rgb="FF63BE7B"/>
      </colorScale>
    </cfRule>
  </conditionalFormatting>
  <conditionalFormatting sqref="E11">
    <cfRule type="colorScale" priority="1393">
      <colorScale>
        <cfvo type="min"/>
        <cfvo type="max"/>
        <color rgb="FFFCFCFF"/>
        <color rgb="FF63BE7B"/>
      </colorScale>
    </cfRule>
  </conditionalFormatting>
  <conditionalFormatting sqref="O11">
    <cfRule type="colorScale" priority="1394">
      <colorScale>
        <cfvo type="min"/>
        <cfvo type="percentile" val="50"/>
        <cfvo type="max"/>
        <color rgb="FF63BE7B"/>
        <color rgb="FFFCFCFF"/>
        <color rgb="FFF8696B"/>
      </colorScale>
    </cfRule>
  </conditionalFormatting>
  <conditionalFormatting sqref="P11">
    <cfRule type="colorScale" priority="1395">
      <colorScale>
        <cfvo type="min"/>
        <cfvo type="percentile" val="50"/>
        <cfvo type="max"/>
        <color rgb="FF63BE7B"/>
        <color rgb="FFFCFCFF"/>
        <color rgb="FFF8696B"/>
      </colorScale>
    </cfRule>
  </conditionalFormatting>
  <conditionalFormatting sqref="Q11">
    <cfRule type="colorScale" priority="1396">
      <colorScale>
        <cfvo type="min"/>
        <cfvo type="percentile" val="50"/>
        <cfvo type="max"/>
        <color rgb="FFF8696B"/>
        <color rgb="FFFCFCFF"/>
        <color rgb="FF63BE7B"/>
      </colorScale>
    </cfRule>
  </conditionalFormatting>
  <conditionalFormatting sqref="R11">
    <cfRule type="colorScale" priority="1397">
      <colorScale>
        <cfvo type="min"/>
        <cfvo type="max"/>
        <color rgb="FFFCFCFF"/>
        <color rgb="FF63BE7B"/>
      </colorScale>
    </cfRule>
  </conditionalFormatting>
  <conditionalFormatting sqref="S11">
    <cfRule type="colorScale" priority="1398">
      <colorScale>
        <cfvo type="min"/>
        <cfvo type="max"/>
        <color rgb="FFFCFCFF"/>
        <color rgb="FF63BE7B"/>
      </colorScale>
    </cfRule>
    <cfRule type="colorScale" priority="1399">
      <colorScale>
        <cfvo type="min"/>
        <cfvo type="percentile" val="50"/>
        <cfvo type="max"/>
        <color rgb="FFF8696B"/>
        <color rgb="FFFCFCFF"/>
        <color rgb="FF63BE7B"/>
      </colorScale>
    </cfRule>
  </conditionalFormatting>
  <conditionalFormatting sqref="T11">
    <cfRule type="colorScale" priority="1400">
      <colorScale>
        <cfvo type="min"/>
        <cfvo type="max"/>
        <color rgb="FFFCFCFF"/>
        <color rgb="FF63BE7B"/>
      </colorScale>
    </cfRule>
  </conditionalFormatting>
  <conditionalFormatting sqref="U11">
    <cfRule type="colorScale" priority="1401">
      <colorScale>
        <cfvo type="min"/>
        <cfvo type="percentile" val="50"/>
        <cfvo type="max"/>
        <color rgb="FFF8696B"/>
        <color rgb="FFFCFCFF"/>
        <color rgb="FF63BE7B"/>
      </colorScale>
    </cfRule>
  </conditionalFormatting>
  <conditionalFormatting sqref="V11">
    <cfRule type="colorScale" priority="1402">
      <colorScale>
        <cfvo type="min"/>
        <cfvo type="percentile" val="50"/>
        <cfvo type="max"/>
        <color rgb="FF63BE7B"/>
        <color rgb="FFFCFCFF"/>
        <color rgb="FFF8696B"/>
      </colorScale>
    </cfRule>
  </conditionalFormatting>
  <conditionalFormatting sqref="W11">
    <cfRule type="colorScale" priority="1403">
      <colorScale>
        <cfvo type="min"/>
        <cfvo type="percentile" val="50"/>
        <cfvo type="max"/>
        <color rgb="FF63BE7B"/>
        <color rgb="FFFCFCFF"/>
        <color rgb="FFF8696B"/>
      </colorScale>
    </cfRule>
  </conditionalFormatting>
  <conditionalFormatting sqref="N11">
    <cfRule type="colorScale" priority="1404">
      <colorScale>
        <cfvo type="min"/>
        <cfvo type="max"/>
        <color rgb="FFFCFCFF"/>
        <color rgb="FF63BE7B"/>
      </colorScale>
    </cfRule>
  </conditionalFormatting>
  <conditionalFormatting sqref="D11">
    <cfRule type="colorScale" priority="1342">
      <colorScale>
        <cfvo type="min"/>
        <cfvo type="percentile" val="50"/>
        <cfvo type="max"/>
        <color rgb="FFF8696B"/>
        <color rgb="FFFCFCFF"/>
        <color rgb="FF63BE7B"/>
      </colorScale>
    </cfRule>
    <cfRule type="colorScale" priority="1346">
      <colorScale>
        <cfvo type="min"/>
        <cfvo type="percentile" val="50"/>
        <cfvo type="max"/>
        <color rgb="FFF8696B"/>
        <color rgb="FFFCFCFF"/>
        <color rgb="FF63BE7B"/>
      </colorScale>
    </cfRule>
  </conditionalFormatting>
  <conditionalFormatting sqref="E11">
    <cfRule type="colorScale" priority="1335">
      <colorScale>
        <cfvo type="min"/>
        <cfvo type="max"/>
        <color rgb="FFFCFCFF"/>
        <color rgb="FF63BE7B"/>
      </colorScale>
    </cfRule>
    <cfRule type="colorScale" priority="1337">
      <colorScale>
        <cfvo type="min"/>
        <cfvo type="max"/>
        <color rgb="FFFCFCFF"/>
        <color rgb="FF63BE7B"/>
      </colorScale>
    </cfRule>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percentile" val="50"/>
        <cfvo type="max"/>
        <color rgb="FFF8696B"/>
        <color rgb="FFFCFCFF"/>
        <color rgb="FF63BE7B"/>
      </colorScale>
    </cfRule>
  </conditionalFormatting>
  <conditionalFormatting sqref="E11 N11">
    <cfRule type="colorScale" priority="1370">
      <colorScale>
        <cfvo type="min"/>
        <cfvo type="max"/>
        <color rgb="FFFCFCFF"/>
        <color rgb="FF63BE7B"/>
      </colorScale>
    </cfRule>
    <cfRule type="colorScale" priority="1371">
      <colorScale>
        <cfvo type="min"/>
        <cfvo type="max"/>
        <color rgb="FFFCFCFF"/>
        <color rgb="FF63BE7B"/>
      </colorScale>
    </cfRule>
    <cfRule type="colorScale" priority="1372">
      <colorScale>
        <cfvo type="min"/>
        <cfvo type="percentile" val="50"/>
        <cfvo type="max"/>
        <color rgb="FFF8696B"/>
        <color rgb="FFFFEB84"/>
        <color rgb="FF63BE7B"/>
      </colorScale>
    </cfRule>
    <cfRule type="colorScale" priority="1373">
      <colorScale>
        <cfvo type="min"/>
        <cfvo type="max"/>
        <color rgb="FFFFEF9C"/>
        <color rgb="FF63BE7B"/>
      </colorScale>
    </cfRule>
  </conditionalFormatting>
  <conditionalFormatting sqref="O11">
    <cfRule type="colorScale" priority="1334">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fRule type="colorScale" priority="1343">
      <colorScale>
        <cfvo type="min"/>
        <cfvo type="percentile" val="50"/>
        <cfvo type="max"/>
        <color rgb="FF63BE7B"/>
        <color rgb="FFFCFCFF"/>
        <color rgb="FFF8696B"/>
      </colorScale>
    </cfRule>
  </conditionalFormatting>
  <conditionalFormatting sqref="P11">
    <cfRule type="colorScale" priority="1347">
      <colorScale>
        <cfvo type="min"/>
        <cfvo type="percentile" val="50"/>
        <cfvo type="max"/>
        <color rgb="FF63BE7B"/>
        <color rgb="FFFCFCFF"/>
        <color rgb="FFF8696B"/>
      </colorScale>
    </cfRule>
    <cfRule type="colorScale" priority="1348">
      <colorScale>
        <cfvo type="min"/>
        <cfvo type="percentile" val="50"/>
        <cfvo type="max"/>
        <color rgb="FF63BE7B"/>
        <color rgb="FFFCFCFF"/>
        <color rgb="FFF8696B"/>
      </colorScale>
    </cfRule>
    <cfRule type="colorScale" priority="1349">
      <colorScale>
        <cfvo type="min"/>
        <cfvo type="max"/>
        <color rgb="FFFCFCFF"/>
        <color rgb="FFF8696B"/>
      </colorScale>
    </cfRule>
    <cfRule type="colorScale" priority="1374">
      <colorScale>
        <cfvo type="min"/>
        <cfvo type="percentile" val="50"/>
        <cfvo type="max"/>
        <color rgb="FF63BE7B"/>
        <color rgb="FFFCFCFF"/>
        <color rgb="FFF8696B"/>
      </colorScale>
    </cfRule>
  </conditionalFormatting>
  <conditionalFormatting sqref="Q11">
    <cfRule type="colorScale" priority="1339">
      <colorScale>
        <cfvo type="min"/>
        <cfvo type="max"/>
        <color rgb="FFFFEF9C"/>
        <color rgb="FF63BE7B"/>
      </colorScale>
    </cfRule>
    <cfRule type="colorScale" priority="1350">
      <colorScale>
        <cfvo type="min"/>
        <cfvo type="percentile" val="50"/>
        <cfvo type="max"/>
        <color rgb="FFF8696B"/>
        <color rgb="FFFCFCFF"/>
        <color rgb="FF63BE7B"/>
      </colorScale>
    </cfRule>
    <cfRule type="colorScale" priority="1351">
      <colorScale>
        <cfvo type="min"/>
        <cfvo type="max"/>
        <color rgb="FFFFEF9C"/>
        <color rgb="FF63BE7B"/>
      </colorScale>
    </cfRule>
    <cfRule type="colorScale" priority="1352">
      <colorScale>
        <cfvo type="min"/>
        <cfvo type="max"/>
        <color rgb="FFFCFCFF"/>
        <color rgb="FF63BE7B"/>
      </colorScale>
    </cfRule>
    <cfRule type="colorScale" priority="1353">
      <colorScale>
        <cfvo type="min"/>
        <cfvo type="max"/>
        <color rgb="FFFCFCFF"/>
        <color rgb="FF63BE7B"/>
      </colorScale>
    </cfRule>
    <cfRule type="colorScale" priority="1354">
      <colorScale>
        <cfvo type="min"/>
        <cfvo type="percentile" val="50"/>
        <cfvo type="max"/>
        <color rgb="FFF8696B"/>
        <color rgb="FFFCFCFF"/>
        <color rgb="FF63BE7B"/>
      </colorScale>
    </cfRule>
    <cfRule type="colorScale" priority="1375">
      <colorScale>
        <cfvo type="min"/>
        <cfvo type="percentile" val="50"/>
        <cfvo type="max"/>
        <color rgb="FFF8696B"/>
        <color rgb="FFFCFCFF"/>
        <color rgb="FF63BE7B"/>
      </colorScale>
    </cfRule>
  </conditionalFormatting>
  <conditionalFormatting sqref="Q11:U11 W11">
    <cfRule type="colorScale" priority="1381">
      <colorScale>
        <cfvo type="min"/>
        <cfvo type="max"/>
        <color rgb="FFFFEF9C"/>
        <color rgb="FF63BE7B"/>
      </colorScale>
    </cfRule>
  </conditionalFormatting>
  <conditionalFormatting sqref="R11:S11">
    <cfRule type="colorScale" priority="1340">
      <colorScale>
        <cfvo type="min"/>
        <cfvo type="max"/>
        <color rgb="FFFFEF9C"/>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76">
      <colorScale>
        <cfvo type="min"/>
        <cfvo type="percentile" val="50"/>
        <cfvo type="max"/>
        <color rgb="FFF8696B"/>
        <color rgb="FFFCFCFF"/>
        <color rgb="FF63BE7B"/>
      </colorScale>
    </cfRule>
    <cfRule type="colorScale" priority="1377">
      <colorScale>
        <cfvo type="min"/>
        <cfvo type="max"/>
        <color rgb="FFFCFCFF"/>
        <color rgb="FF63BE7B"/>
      </colorScale>
    </cfRule>
  </conditionalFormatting>
  <conditionalFormatting sqref="T11">
    <cfRule type="colorScale" priority="1341">
      <colorScale>
        <cfvo type="min"/>
        <cfvo type="max"/>
        <color rgb="FFFFEF9C"/>
        <color rgb="FF63BE7B"/>
      </colorScale>
    </cfRule>
    <cfRule type="colorScale" priority="1358">
      <colorScale>
        <cfvo type="min"/>
        <cfvo type="percentile" val="50"/>
        <cfvo type="max"/>
        <color rgb="FFF8696B"/>
        <color rgb="FFFCFCFF"/>
        <color rgb="FF63BE7B"/>
      </colorScale>
    </cfRule>
    <cfRule type="colorScale" priority="1359">
      <colorScale>
        <cfvo type="min"/>
        <cfvo type="max"/>
        <color rgb="FFFCFCFF"/>
        <color rgb="FF63BE7B"/>
      </colorScale>
    </cfRule>
    <cfRule type="colorScale" priority="1360">
      <colorScale>
        <cfvo type="min"/>
        <cfvo type="max"/>
        <color rgb="FFFCFCFF"/>
        <color rgb="FF63BE7B"/>
      </colorScale>
    </cfRule>
    <cfRule type="colorScale" priority="1361">
      <colorScale>
        <cfvo type="min"/>
        <cfvo type="max"/>
        <color rgb="FFFCFCFF"/>
        <color rgb="FF63BE7B"/>
      </colorScale>
    </cfRule>
    <cfRule type="colorScale" priority="1378">
      <colorScale>
        <cfvo type="min"/>
        <cfvo type="percentile" val="50"/>
        <cfvo type="max"/>
        <color rgb="FFF8696B"/>
        <color rgb="FFFCFCFF"/>
        <color rgb="FF63BE7B"/>
      </colorScale>
    </cfRule>
    <cfRule type="colorScale" priority="1379">
      <colorScale>
        <cfvo type="min"/>
        <cfvo type="max"/>
        <color rgb="FFFCFCFF"/>
        <color rgb="FF63BE7B"/>
      </colorScale>
    </cfRule>
  </conditionalFormatting>
  <conditionalFormatting sqref="U11">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62">
      <colorScale>
        <cfvo type="min"/>
        <cfvo type="percentile" val="50"/>
        <cfvo type="max"/>
        <color rgb="FFF8696B"/>
        <color rgb="FFFCFCFF"/>
        <color rgb="FF63BE7B"/>
      </colorScale>
    </cfRule>
    <cfRule type="colorScale" priority="1363">
      <colorScale>
        <cfvo type="min"/>
        <cfvo type="max"/>
        <color rgb="FFFCFCFF"/>
        <color rgb="FF63BE7B"/>
      </colorScale>
    </cfRule>
  </conditionalFormatting>
  <conditionalFormatting sqref="V11">
    <cfRule type="colorScale" priority="1326">
      <colorScale>
        <cfvo type="min"/>
        <cfvo type="max"/>
        <color rgb="FFFFEF9C"/>
        <color rgb="FF63BE7B"/>
      </colorScale>
    </cfRule>
    <cfRule type="colorScale" priority="1327">
      <colorScale>
        <cfvo type="min"/>
        <cfvo type="max"/>
        <color rgb="FFFFEF9C"/>
        <color rgb="FF63BE7B"/>
      </colorScale>
    </cfRule>
    <cfRule type="colorScale" priority="1328">
      <colorScale>
        <cfvo type="min"/>
        <cfvo type="max"/>
        <color rgb="FFFFEF9C"/>
        <color rgb="FF63BE7B"/>
      </colorScale>
    </cfRule>
    <cfRule type="colorScale" priority="1329">
      <colorScale>
        <cfvo type="min"/>
        <cfvo type="percentile" val="50"/>
        <cfvo type="max"/>
        <color rgb="FF63BE7B"/>
        <color rgb="FFFCFCFF"/>
        <color rgb="FFF8696B"/>
      </colorScale>
    </cfRule>
    <cfRule type="colorScale" priority="1330">
      <colorScale>
        <cfvo type="min"/>
        <cfvo type="max"/>
        <color rgb="FF63BE7B"/>
        <color rgb="FFFCFCFF"/>
      </colorScale>
    </cfRule>
    <cfRule type="colorScale" priority="1331">
      <colorScale>
        <cfvo type="min"/>
        <cfvo type="percentile" val="50"/>
        <cfvo type="max"/>
        <color rgb="FF63BE7B"/>
        <color rgb="FFFCFCFF"/>
        <color rgb="FFF8696B"/>
      </colorScale>
    </cfRule>
    <cfRule type="colorScale" priority="1332">
      <colorScale>
        <cfvo type="min"/>
        <cfvo type="max"/>
        <color rgb="FF63BE7B"/>
        <color rgb="FFFCFCFF"/>
      </colorScale>
    </cfRule>
    <cfRule type="colorScale" priority="1333">
      <colorScale>
        <cfvo type="min"/>
        <cfvo type="percentile" val="50"/>
        <cfvo type="max"/>
        <color rgb="FF63BE7B"/>
        <color rgb="FFFCFCFF"/>
        <color rgb="FFF8696B"/>
      </colorScale>
    </cfRule>
  </conditionalFormatting>
  <conditionalFormatting sqref="W11 U11">
    <cfRule type="colorScale" priority="1382">
      <colorScale>
        <cfvo type="min"/>
        <cfvo type="max"/>
        <color rgb="FFFFEF9C"/>
        <color rgb="FF63BE7B"/>
      </colorScale>
    </cfRule>
  </conditionalFormatting>
  <conditionalFormatting sqref="W11">
    <cfRule type="colorScale" priority="1364">
      <colorScale>
        <cfvo type="min"/>
        <cfvo type="percentile" val="50"/>
        <cfvo type="max"/>
        <color rgb="FF63BE7B"/>
        <color rgb="FFFCFCFF"/>
        <color rgb="FFF8696B"/>
      </colorScale>
    </cfRule>
    <cfRule type="colorScale" priority="1365">
      <colorScale>
        <cfvo type="min"/>
        <cfvo type="max"/>
        <color rgb="FF63BE7B"/>
        <color rgb="FFFCFCFF"/>
      </colorScale>
    </cfRule>
    <cfRule type="colorScale" priority="1366">
      <colorScale>
        <cfvo type="min"/>
        <cfvo type="percentile" val="50"/>
        <cfvo type="max"/>
        <color rgb="FF63BE7B"/>
        <color rgb="FFFCFCFF"/>
        <color rgb="FFF8696B"/>
      </colorScale>
    </cfRule>
    <cfRule type="colorScale" priority="1380">
      <colorScale>
        <cfvo type="min"/>
        <cfvo type="percentile" val="50"/>
        <cfvo type="max"/>
        <color rgb="FF63BE7B"/>
        <color rgb="FFFCFCFF"/>
        <color rgb="FFF8696B"/>
      </colorScale>
    </cfRule>
  </conditionalFormatting>
  <conditionalFormatting sqref="N11">
    <cfRule type="colorScale" priority="1321">
      <colorScale>
        <cfvo type="min"/>
        <cfvo type="max"/>
        <color rgb="FFFCFCFF"/>
        <color rgb="FF63BE7B"/>
      </colorScale>
    </cfRule>
    <cfRule type="colorScale" priority="1322">
      <colorScale>
        <cfvo type="min"/>
        <cfvo type="max"/>
        <color rgb="FFFCFCFF"/>
        <color rgb="FF63BE7B"/>
      </colorScale>
    </cfRule>
    <cfRule type="colorScale" priority="1323">
      <colorScale>
        <cfvo type="min"/>
        <cfvo type="percentile" val="50"/>
        <cfvo type="max"/>
        <color rgb="FFF8696B"/>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onditionalFormatting>
  <conditionalFormatting sqref="D11">
    <cfRule type="colorScale" priority="1320">
      <colorScale>
        <cfvo type="min"/>
        <cfvo type="percentile" val="50"/>
        <cfvo type="max"/>
        <color rgb="FFF8696B"/>
        <color rgb="FFFCFCFF"/>
        <color rgb="FF63BE7B"/>
      </colorScale>
    </cfRule>
  </conditionalFormatting>
  <conditionalFormatting sqref="E11">
    <cfRule type="colorScale" priority="1319">
      <colorScale>
        <cfvo type="min"/>
        <cfvo type="max"/>
        <color rgb="FFFCFCFF"/>
        <color rgb="FF63BE7B"/>
      </colorScale>
    </cfRule>
  </conditionalFormatting>
  <conditionalFormatting sqref="N11">
    <cfRule type="colorScale" priority="1294">
      <colorScale>
        <cfvo type="min"/>
        <cfvo type="max"/>
        <color rgb="FFFCFCFF"/>
        <color rgb="FF63BE7B"/>
      </colorScale>
    </cfRule>
  </conditionalFormatting>
  <conditionalFormatting sqref="O11">
    <cfRule type="colorScale" priority="1318">
      <colorScale>
        <cfvo type="min"/>
        <cfvo type="percentile" val="50"/>
        <cfvo type="max"/>
        <color rgb="FF63BE7B"/>
        <color rgb="FFFCFCFF"/>
        <color rgb="FFF8696B"/>
      </colorScale>
    </cfRule>
  </conditionalFormatting>
  <conditionalFormatting sqref="P11">
    <cfRule type="colorScale" priority="1317">
      <colorScale>
        <cfvo type="min"/>
        <cfvo type="percentile" val="50"/>
        <cfvo type="max"/>
        <color rgb="FF63BE7B"/>
        <color rgb="FFFCFCFF"/>
        <color rgb="FFF8696B"/>
      </colorScale>
    </cfRule>
  </conditionalFormatting>
  <conditionalFormatting sqref="Q11">
    <cfRule type="colorScale" priority="1316">
      <colorScale>
        <cfvo type="min"/>
        <cfvo type="percentile" val="50"/>
        <cfvo type="max"/>
        <color rgb="FFF8696B"/>
        <color rgb="FFFCFCFF"/>
        <color rgb="FF63BE7B"/>
      </colorScale>
    </cfRule>
  </conditionalFormatting>
  <conditionalFormatting sqref="R11">
    <cfRule type="colorScale" priority="1311">
      <colorScale>
        <cfvo type="min"/>
        <cfvo type="percentile" val="50"/>
        <cfvo type="max"/>
        <color rgb="FFF8696B"/>
        <color rgb="FFFCFCFF"/>
        <color rgb="FF63BE7B"/>
      </colorScale>
    </cfRule>
    <cfRule type="colorScale" priority="1315">
      <colorScale>
        <cfvo type="min"/>
        <cfvo type="max"/>
        <color rgb="FFFCFCFF"/>
        <color rgb="FF63BE7B"/>
      </colorScale>
    </cfRule>
  </conditionalFormatting>
  <conditionalFormatting sqref="S11">
    <cfRule type="colorScale" priority="1312">
      <colorScale>
        <cfvo type="min"/>
        <cfvo type="percentile" val="50"/>
        <cfvo type="max"/>
        <color rgb="FFF8696B"/>
        <color rgb="FFFCFCFF"/>
        <color rgb="FF63BE7B"/>
      </colorScale>
    </cfRule>
  </conditionalFormatting>
  <conditionalFormatting sqref="S11">
    <cfRule type="colorScale" priority="1314">
      <colorScale>
        <cfvo type="min"/>
        <cfvo type="max"/>
        <color rgb="FFFCFCFF"/>
        <color rgb="FF63BE7B"/>
      </colorScale>
    </cfRule>
  </conditionalFormatting>
  <conditionalFormatting sqref="T11">
    <cfRule type="colorScale" priority="1313">
      <colorScale>
        <cfvo type="min"/>
        <cfvo type="percentile" val="50"/>
        <cfvo type="max"/>
        <color rgb="FFF8696B"/>
        <color rgb="FFFCFCFF"/>
        <color rgb="FF63BE7B"/>
      </colorScale>
    </cfRule>
  </conditionalFormatting>
  <conditionalFormatting sqref="U11">
    <cfRule type="colorScale" priority="1310">
      <colorScale>
        <cfvo type="min"/>
        <cfvo type="percentile" val="50"/>
        <cfvo type="max"/>
        <color rgb="FFF8696B"/>
        <color rgb="FFFCFCFF"/>
        <color rgb="FF63BE7B"/>
      </colorScale>
    </cfRule>
  </conditionalFormatting>
  <conditionalFormatting sqref="V11">
    <cfRule type="colorScale" priority="1285">
      <colorScale>
        <cfvo type="min"/>
        <cfvo type="percentile" val="50"/>
        <cfvo type="max"/>
        <color rgb="FF63BE7B"/>
        <color rgb="FFFCFCFF"/>
        <color rgb="FFF8696B"/>
      </colorScale>
    </cfRule>
  </conditionalFormatting>
  <conditionalFormatting sqref="W11">
    <cfRule type="colorScale" priority="1309">
      <colorScale>
        <cfvo type="min"/>
        <cfvo type="percentile" val="50"/>
        <cfvo type="max"/>
        <color rgb="FF63BE7B"/>
        <color rgb="FFFCFCFF"/>
        <color rgb="FFF8696B"/>
      </colorScale>
    </cfRule>
  </conditionalFormatting>
  <conditionalFormatting sqref="D11">
    <cfRule type="colorScale" priority="1308">
      <colorScale>
        <cfvo type="min"/>
        <cfvo type="percentile" val="50"/>
        <cfvo type="max"/>
        <color rgb="FFF8696B"/>
        <color rgb="FFFCFCFF"/>
        <color rgb="FF63BE7B"/>
      </colorScale>
    </cfRule>
  </conditionalFormatting>
  <conditionalFormatting sqref="E11">
    <cfRule type="colorScale" priority="1307">
      <colorScale>
        <cfvo type="min"/>
        <cfvo type="max"/>
        <color rgb="FFFCFCFF"/>
        <color rgb="FF63BE7B"/>
      </colorScale>
    </cfRule>
  </conditionalFormatting>
  <conditionalFormatting sqref="O11">
    <cfRule type="colorScale" priority="1306">
      <colorScale>
        <cfvo type="min"/>
        <cfvo type="percentile" val="50"/>
        <cfvo type="max"/>
        <color rgb="FF63BE7B"/>
        <color rgb="FFFCFCFF"/>
        <color rgb="FFF8696B"/>
      </colorScale>
    </cfRule>
  </conditionalFormatting>
  <conditionalFormatting sqref="P11">
    <cfRule type="colorScale" priority="1305">
      <colorScale>
        <cfvo type="min"/>
        <cfvo type="percentile" val="50"/>
        <cfvo type="max"/>
        <color rgb="FF63BE7B"/>
        <color rgb="FFFCFCFF"/>
        <color rgb="FFF8696B"/>
      </colorScale>
    </cfRule>
  </conditionalFormatting>
  <conditionalFormatting sqref="Q11">
    <cfRule type="colorScale" priority="1304">
      <colorScale>
        <cfvo type="min"/>
        <cfvo type="percentile" val="50"/>
        <cfvo type="max"/>
        <color rgb="FFF8696B"/>
        <color rgb="FFFCFCFF"/>
        <color rgb="FF63BE7B"/>
      </colorScale>
    </cfRule>
  </conditionalFormatting>
  <conditionalFormatting sqref="R11">
    <cfRule type="colorScale" priority="1300">
      <colorScale>
        <cfvo type="min"/>
        <cfvo type="percentile" val="50"/>
        <cfvo type="max"/>
        <color rgb="FFF8696B"/>
        <color rgb="FFFCFCFF"/>
        <color rgb="FF63BE7B"/>
      </colorScale>
    </cfRule>
    <cfRule type="colorScale" priority="1301">
      <colorScale>
        <cfvo type="min"/>
        <cfvo type="max"/>
        <color rgb="FFFCFCFF"/>
        <color rgb="FF63BE7B"/>
      </colorScale>
    </cfRule>
  </conditionalFormatting>
  <conditionalFormatting sqref="S11">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onditionalFormatting>
  <conditionalFormatting sqref="T11">
    <cfRule type="colorScale" priority="1299">
      <colorScale>
        <cfvo type="min"/>
        <cfvo type="percentile" val="50"/>
        <cfvo type="max"/>
        <color rgb="FFF8696B"/>
        <color rgb="FFFCFCFF"/>
        <color rgb="FF63BE7B"/>
      </colorScale>
    </cfRule>
  </conditionalFormatting>
  <conditionalFormatting sqref="U11">
    <cfRule type="colorScale" priority="1298">
      <colorScale>
        <cfvo type="min"/>
        <cfvo type="percentile" val="50"/>
        <cfvo type="max"/>
        <color rgb="FFF8696B"/>
        <color rgb="FFFCFCFF"/>
        <color rgb="FF63BE7B"/>
      </colorScale>
    </cfRule>
  </conditionalFormatting>
  <conditionalFormatting sqref="W11">
    <cfRule type="colorScale" priority="1297">
      <colorScale>
        <cfvo type="min"/>
        <cfvo type="percentile" val="50"/>
        <cfvo type="max"/>
        <color rgb="FF63BE7B"/>
        <color rgb="FFFCFCFF"/>
        <color rgb="FFF8696B"/>
      </colorScale>
    </cfRule>
  </conditionalFormatting>
  <conditionalFormatting sqref="D11">
    <cfRule type="colorScale" priority="1296">
      <colorScale>
        <cfvo type="min"/>
        <cfvo type="percentile" val="50"/>
        <cfvo type="max"/>
        <color rgb="FFF8696B"/>
        <color rgb="FFFCFCFF"/>
        <color rgb="FF63BE7B"/>
      </colorScale>
    </cfRule>
  </conditionalFormatting>
  <conditionalFormatting sqref="E11">
    <cfRule type="colorScale" priority="1295">
      <colorScale>
        <cfvo type="min"/>
        <cfvo type="max"/>
        <color rgb="FFFCFCFF"/>
        <color rgb="FF63BE7B"/>
      </colorScale>
    </cfRule>
  </conditionalFormatting>
  <conditionalFormatting sqref="O11">
    <cfRule type="colorScale" priority="1293">
      <colorScale>
        <cfvo type="min"/>
        <cfvo type="percentile" val="50"/>
        <cfvo type="max"/>
        <color rgb="FF63BE7B"/>
        <color rgb="FFFCFCFF"/>
        <color rgb="FFF8696B"/>
      </colorScale>
    </cfRule>
  </conditionalFormatting>
  <conditionalFormatting sqref="P11">
    <cfRule type="colorScale" priority="1292">
      <colorScale>
        <cfvo type="min"/>
        <cfvo type="percentile" val="50"/>
        <cfvo type="max"/>
        <color rgb="FF63BE7B"/>
        <color rgb="FFFCFCFF"/>
        <color rgb="FFF8696B"/>
      </colorScale>
    </cfRule>
  </conditionalFormatting>
  <conditionalFormatting sqref="Q11">
    <cfRule type="colorScale" priority="1291">
      <colorScale>
        <cfvo type="min"/>
        <cfvo type="percentile" val="50"/>
        <cfvo type="max"/>
        <color rgb="FFF8696B"/>
        <color rgb="FFFCFCFF"/>
        <color rgb="FF63BE7B"/>
      </colorScale>
    </cfRule>
  </conditionalFormatting>
  <conditionalFormatting sqref="R11">
    <cfRule type="colorScale" priority="1290">
      <colorScale>
        <cfvo type="min"/>
        <cfvo type="max"/>
        <color rgb="FFFCFCFF"/>
        <color rgb="FF63BE7B"/>
      </colorScale>
    </cfRule>
  </conditionalFormatting>
  <conditionalFormatting sqref="S11">
    <cfRule type="colorScale" priority="1287">
      <colorScale>
        <cfvo type="min"/>
        <cfvo type="percentile" val="50"/>
        <cfvo type="max"/>
        <color rgb="FFF8696B"/>
        <color rgb="FFFCFCFF"/>
        <color rgb="FF63BE7B"/>
      </colorScale>
    </cfRule>
    <cfRule type="colorScale" priority="1289">
      <colorScale>
        <cfvo type="min"/>
        <cfvo type="max"/>
        <color rgb="FFFCFCFF"/>
        <color rgb="FF63BE7B"/>
      </colorScale>
    </cfRule>
  </conditionalFormatting>
  <conditionalFormatting sqref="T11">
    <cfRule type="colorScale" priority="1288">
      <colorScale>
        <cfvo type="min"/>
        <cfvo type="percentile" val="50"/>
        <cfvo type="max"/>
        <color rgb="FFF8696B"/>
        <color rgb="FFFCFCFF"/>
        <color rgb="FF63BE7B"/>
      </colorScale>
    </cfRule>
  </conditionalFormatting>
  <conditionalFormatting sqref="U11">
    <cfRule type="colorScale" priority="1286">
      <colorScale>
        <cfvo type="min"/>
        <cfvo type="percentile" val="50"/>
        <cfvo type="max"/>
        <color rgb="FFF8696B"/>
        <color rgb="FFFCFCFF"/>
        <color rgb="FF63BE7B"/>
      </colorScale>
    </cfRule>
  </conditionalFormatting>
  <conditionalFormatting sqref="W11">
    <cfRule type="colorScale" priority="1284">
      <colorScale>
        <cfvo type="min"/>
        <cfvo type="percentile" val="50"/>
        <cfvo type="max"/>
        <color rgb="FF63BE7B"/>
        <color rgb="FFFCFCFF"/>
        <color rgb="FFF8696B"/>
      </colorScale>
    </cfRule>
  </conditionalFormatting>
  <conditionalFormatting sqref="D11">
    <cfRule type="colorScale" priority="1474">
      <colorScale>
        <cfvo type="min"/>
        <cfvo type="percentile" val="50"/>
        <cfvo type="max"/>
        <color rgb="FFF8696B"/>
        <color rgb="FFFCFCFF"/>
        <color rgb="FF63BE7B"/>
      </colorScale>
    </cfRule>
  </conditionalFormatting>
  <conditionalFormatting sqref="E11">
    <cfRule type="colorScale" priority="1475">
      <colorScale>
        <cfvo type="min"/>
        <cfvo type="max"/>
        <color rgb="FFFCFCFF"/>
        <color rgb="FF63BE7B"/>
      </colorScale>
    </cfRule>
  </conditionalFormatting>
  <conditionalFormatting sqref="O11">
    <cfRule type="colorScale" priority="1476">
      <colorScale>
        <cfvo type="min"/>
        <cfvo type="percentile" val="50"/>
        <cfvo type="max"/>
        <color rgb="FF63BE7B"/>
        <color rgb="FFFCFCFF"/>
        <color rgb="FFF8696B"/>
      </colorScale>
    </cfRule>
  </conditionalFormatting>
  <conditionalFormatting sqref="P11">
    <cfRule type="colorScale" priority="1477">
      <colorScale>
        <cfvo type="min"/>
        <cfvo type="percentile" val="50"/>
        <cfvo type="max"/>
        <color rgb="FF63BE7B"/>
        <color rgb="FFFCFCFF"/>
        <color rgb="FFF8696B"/>
      </colorScale>
    </cfRule>
  </conditionalFormatting>
  <conditionalFormatting sqref="Q11">
    <cfRule type="colorScale" priority="1478">
      <colorScale>
        <cfvo type="min"/>
        <cfvo type="percentile" val="50"/>
        <cfvo type="max"/>
        <color rgb="FFF8696B"/>
        <color rgb="FFFCFCFF"/>
        <color rgb="FF63BE7B"/>
      </colorScale>
    </cfRule>
  </conditionalFormatting>
  <conditionalFormatting sqref="R11">
    <cfRule type="colorScale" priority="1479">
      <colorScale>
        <cfvo type="min"/>
        <cfvo type="max"/>
        <color rgb="FFFCFCFF"/>
        <color rgb="FF63BE7B"/>
      </colorScale>
    </cfRule>
  </conditionalFormatting>
  <conditionalFormatting sqref="S11">
    <cfRule type="colorScale" priority="1480">
      <colorScale>
        <cfvo type="min"/>
        <cfvo type="max"/>
        <color rgb="FFFCFCFF"/>
        <color rgb="FF63BE7B"/>
      </colorScale>
    </cfRule>
  </conditionalFormatting>
  <conditionalFormatting sqref="T11">
    <cfRule type="colorScale" priority="1481">
      <colorScale>
        <cfvo type="min"/>
        <cfvo type="max"/>
        <color rgb="FFFCFCFF"/>
        <color rgb="FF63BE7B"/>
      </colorScale>
    </cfRule>
  </conditionalFormatting>
  <conditionalFormatting sqref="U11">
    <cfRule type="colorScale" priority="1482">
      <colorScale>
        <cfvo type="min"/>
        <cfvo type="max"/>
        <color rgb="FFFCFCFF"/>
        <color rgb="FF63BE7B"/>
      </colorScale>
    </cfRule>
  </conditionalFormatting>
  <conditionalFormatting sqref="V11">
    <cfRule type="colorScale" priority="1483">
      <colorScale>
        <cfvo type="min"/>
        <cfvo type="percentile" val="50"/>
        <cfvo type="max"/>
        <color rgb="FF63BE7B"/>
        <color rgb="FFFCFCFF"/>
        <color rgb="FFF8696B"/>
      </colorScale>
    </cfRule>
  </conditionalFormatting>
  <conditionalFormatting sqref="N11">
    <cfRule type="colorScale" priority="1484">
      <colorScale>
        <cfvo type="min"/>
        <cfvo type="max"/>
        <color rgb="FFFCFCFF"/>
        <color rgb="FF63BE7B"/>
      </colorScale>
    </cfRule>
  </conditionalFormatting>
  <conditionalFormatting sqref="N11">
    <cfRule type="colorScale" priority="1485">
      <colorScale>
        <cfvo type="min"/>
        <cfvo type="max"/>
        <color rgb="FFFCFCFF"/>
        <color rgb="FF63BE7B"/>
      </colorScale>
    </cfRule>
    <cfRule type="colorScale" priority="1486">
      <colorScale>
        <cfvo type="min"/>
        <cfvo type="percentile" val="50"/>
        <cfvo type="max"/>
        <color rgb="FFF8696B"/>
        <color rgb="FFFCFCFF"/>
        <color rgb="FF63BE7B"/>
      </colorScale>
    </cfRule>
    <cfRule type="colorScale" priority="1487">
      <colorScale>
        <cfvo type="min"/>
        <cfvo type="percentile" val="50"/>
        <cfvo type="max"/>
        <color rgb="FFF8696B"/>
        <color rgb="FFFCFCFF"/>
        <color rgb="FF63BE7B"/>
      </colorScale>
    </cfRule>
  </conditionalFormatting>
  <conditionalFormatting sqref="N11">
    <cfRule type="colorScale" priority="1488">
      <colorScale>
        <cfvo type="min"/>
        <cfvo type="max"/>
        <color rgb="FFFCFCFF"/>
        <color rgb="FF63BE7B"/>
      </colorScale>
    </cfRule>
    <cfRule type="colorScale" priority="1489">
      <colorScale>
        <cfvo type="min"/>
        <cfvo type="max"/>
        <color rgb="FFFCFCFF"/>
        <color rgb="FF63BE7B"/>
      </colorScale>
    </cfRule>
    <cfRule type="colorScale" priority="1490">
      <colorScale>
        <cfvo type="min"/>
        <cfvo type="percentile" val="50"/>
        <cfvo type="max"/>
        <color rgb="FFF8696B"/>
        <color rgb="FFFFEB84"/>
        <color rgb="FF63BE7B"/>
      </colorScale>
    </cfRule>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max"/>
        <color rgb="FFFCFCFF"/>
        <color rgb="FF63BE7B"/>
      </colorScale>
    </cfRule>
    <cfRule type="colorScale" priority="1494">
      <colorScale>
        <cfvo type="min"/>
        <cfvo type="max"/>
        <color rgb="FFFFEF9C"/>
        <color rgb="FF63BE7B"/>
      </colorScale>
    </cfRule>
  </conditionalFormatting>
  <conditionalFormatting sqref="D11">
    <cfRule type="colorScale" priority="1283">
      <colorScale>
        <cfvo type="min"/>
        <cfvo type="percentile" val="50"/>
        <cfvo type="max"/>
        <color rgb="FFF8696B"/>
        <color rgb="FFFCFCFF"/>
        <color rgb="FF63BE7B"/>
      </colorScale>
    </cfRule>
  </conditionalFormatting>
  <conditionalFormatting sqref="N11">
    <cfRule type="colorScale" priority="1152">
      <colorScale>
        <cfvo type="min"/>
        <cfvo type="max"/>
        <color rgb="FFFCFCFF"/>
        <color rgb="FF63BE7B"/>
      </colorScale>
    </cfRule>
  </conditionalFormatting>
  <conditionalFormatting sqref="O11">
    <cfRule type="colorScale" priority="1151">
      <colorScale>
        <cfvo type="min"/>
        <cfvo type="percentile" val="50"/>
        <cfvo type="max"/>
        <color rgb="FF63BE7B"/>
        <color rgb="FFFCFCFF"/>
        <color rgb="FFF8696B"/>
      </colorScale>
    </cfRule>
  </conditionalFormatting>
  <conditionalFormatting sqref="P11">
    <cfRule type="colorScale" priority="1150">
      <colorScale>
        <cfvo type="min"/>
        <cfvo type="percentile" val="50"/>
        <cfvo type="max"/>
        <color rgb="FF63BE7B"/>
        <color rgb="FFFCFCFF"/>
        <color rgb="FFF8696B"/>
      </colorScale>
    </cfRule>
  </conditionalFormatting>
  <conditionalFormatting sqref="Q11">
    <cfRule type="colorScale" priority="1149">
      <colorScale>
        <cfvo type="min"/>
        <cfvo type="percentile" val="50"/>
        <cfvo type="max"/>
        <color rgb="FFF8696B"/>
        <color rgb="FFFCFCFF"/>
        <color rgb="FF63BE7B"/>
      </colorScale>
    </cfRule>
  </conditionalFormatting>
  <conditionalFormatting sqref="R11">
    <cfRule type="colorScale" priority="1148">
      <colorScale>
        <cfvo type="min"/>
        <cfvo type="max"/>
        <color rgb="FFFCFCFF"/>
        <color rgb="FF63BE7B"/>
      </colorScale>
    </cfRule>
  </conditionalFormatting>
  <conditionalFormatting sqref="S11">
    <cfRule type="colorScale" priority="1147">
      <colorScale>
        <cfvo type="min"/>
        <cfvo type="percentile" val="50"/>
        <cfvo type="max"/>
        <color rgb="FFF8696B"/>
        <color rgb="FFFCFCFF"/>
        <color rgb="FF63BE7B"/>
      </colorScale>
    </cfRule>
  </conditionalFormatting>
  <conditionalFormatting sqref="T11">
    <cfRule type="colorScale" priority="1146">
      <colorScale>
        <cfvo type="min"/>
        <cfvo type="percentile" val="50"/>
        <cfvo type="max"/>
        <color rgb="FFF8696B"/>
        <color rgb="FFFCFCFF"/>
        <color rgb="FF63BE7B"/>
      </colorScale>
    </cfRule>
  </conditionalFormatting>
  <conditionalFormatting sqref="U11">
    <cfRule type="colorScale" priority="1145">
      <colorScale>
        <cfvo type="min"/>
        <cfvo type="percentile" val="50"/>
        <cfvo type="max"/>
        <color rgb="FFF8696B"/>
        <color rgb="FFFCFCFF"/>
        <color rgb="FF63BE7B"/>
      </colorScale>
    </cfRule>
  </conditionalFormatting>
  <conditionalFormatting sqref="V11">
    <cfRule type="colorScale" priority="1144">
      <colorScale>
        <cfvo type="min"/>
        <cfvo type="percentile" val="50"/>
        <cfvo type="max"/>
        <color rgb="FF63BE7B"/>
        <color rgb="FFFCFCFF"/>
        <color rgb="FFF8696B"/>
      </colorScale>
    </cfRule>
  </conditionalFormatting>
  <conditionalFormatting sqref="W11">
    <cfRule type="colorScale" priority="1143">
      <colorScale>
        <cfvo type="min"/>
        <cfvo type="percentile" val="50"/>
        <cfvo type="max"/>
        <color rgb="FF63BE7B"/>
        <color rgb="FFFCFCFF"/>
        <color rgb="FFF8696B"/>
      </colorScale>
    </cfRule>
  </conditionalFormatting>
  <conditionalFormatting sqref="D11">
    <cfRule type="colorScale" priority="1282">
      <colorScale>
        <cfvo type="min"/>
        <cfvo type="percentile" val="50"/>
        <cfvo type="max"/>
        <color rgb="FFF8696B"/>
        <color rgb="FFFCFCFF"/>
        <color rgb="FF63BE7B"/>
      </colorScale>
    </cfRule>
  </conditionalFormatting>
  <conditionalFormatting sqref="E11">
    <cfRule type="colorScale" priority="1281">
      <colorScale>
        <cfvo type="min"/>
        <cfvo type="max"/>
        <color rgb="FFFCFCFF"/>
        <color rgb="FF63BE7B"/>
      </colorScale>
    </cfRule>
  </conditionalFormatting>
  <conditionalFormatting sqref="F11">
    <cfRule type="colorScale" priority="1280">
      <colorScale>
        <cfvo type="min"/>
        <cfvo type="max"/>
        <color rgb="FFFCFCFF"/>
        <color rgb="FF63BE7B"/>
      </colorScale>
    </cfRule>
  </conditionalFormatting>
  <conditionalFormatting sqref="F11">
    <cfRule type="colorScale" priority="1270">
      <colorScale>
        <cfvo type="min"/>
        <cfvo type="max"/>
        <color rgb="FFFCFCFF"/>
        <color rgb="FF63BE7B"/>
      </colorScale>
    </cfRule>
  </conditionalFormatting>
  <conditionalFormatting sqref="F11">
    <cfRule type="colorScale" priority="1277">
      <colorScale>
        <cfvo type="min"/>
        <cfvo type="percentile" val="50"/>
        <cfvo type="max"/>
        <color rgb="FFF8696B"/>
        <color rgb="FFFCFCFF"/>
        <color rgb="FF63BE7B"/>
      </colorScale>
    </cfRule>
    <cfRule type="colorScale" priority="1278">
      <colorScale>
        <cfvo type="min"/>
        <cfvo type="max"/>
        <color rgb="FFFCFCFF"/>
        <color rgb="FF63BE7B"/>
      </colorScale>
    </cfRule>
  </conditionalFormatting>
  <conditionalFormatting sqref="F11">
    <cfRule type="colorScale" priority="1279">
      <colorScale>
        <cfvo type="min"/>
        <cfvo type="percentile" val="50"/>
        <cfvo type="max"/>
        <color rgb="FFF8696B"/>
        <color rgb="FFFCFCFF"/>
        <color rgb="FF63BE7B"/>
      </colorScale>
    </cfRule>
  </conditionalFormatting>
  <conditionalFormatting sqref="F11">
    <cfRule type="colorScale" priority="1269">
      <colorScale>
        <cfvo type="min"/>
        <cfvo type="max"/>
        <color rgb="FFFCFCFF"/>
        <color rgb="FF63BE7B"/>
      </colorScale>
    </cfRule>
  </conditionalFormatting>
  <conditionalFormatting sqref="F11">
    <cfRule type="colorScale" priority="1271">
      <colorScale>
        <cfvo type="min"/>
        <cfvo type="max"/>
        <color rgb="FFFCFCFF"/>
        <color rgb="FF63BE7B"/>
      </colorScale>
    </cfRule>
  </conditionalFormatting>
  <conditionalFormatting sqref="F11">
    <cfRule type="colorScale" priority="1272">
      <colorScale>
        <cfvo type="min"/>
        <cfvo type="max"/>
        <color rgb="FFFCFCFF"/>
        <color rgb="FF63BE7B"/>
      </colorScale>
    </cfRule>
  </conditionalFormatting>
  <conditionalFormatting sqref="F11">
    <cfRule type="colorScale" priority="1273">
      <colorScale>
        <cfvo type="min"/>
        <cfvo type="max"/>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FEB84"/>
        <color rgb="FF63BE7B"/>
      </colorScale>
    </cfRule>
    <cfRule type="colorScale" priority="1276">
      <colorScale>
        <cfvo type="min"/>
        <cfvo type="max"/>
        <color rgb="FFFFEF9C"/>
        <color rgb="FF63BE7B"/>
      </colorScale>
    </cfRule>
  </conditionalFormatting>
  <conditionalFormatting sqref="F11">
    <cfRule type="colorScale" priority="1268">
      <colorScale>
        <cfvo type="min"/>
        <cfvo type="max"/>
        <color rgb="FFFCFCFF"/>
        <color rgb="FF63BE7B"/>
      </colorScale>
    </cfRule>
  </conditionalFormatting>
  <conditionalFormatting sqref="F11">
    <cfRule type="colorScale" priority="1267">
      <colorScale>
        <cfvo type="min"/>
        <cfvo type="max"/>
        <color rgb="FFFCFCFF"/>
        <color rgb="FF63BE7B"/>
      </colorScale>
    </cfRule>
  </conditionalFormatting>
  <conditionalFormatting sqref="F11">
    <cfRule type="colorScale" priority="1266">
      <colorScale>
        <cfvo type="min"/>
        <cfvo type="max"/>
        <color rgb="FFFCFCFF"/>
        <color rgb="FF63BE7B"/>
      </colorScale>
    </cfRule>
  </conditionalFormatting>
  <conditionalFormatting sqref="F11">
    <cfRule type="colorScale" priority="1265">
      <colorScale>
        <cfvo type="min"/>
        <cfvo type="max"/>
        <color rgb="FFFCFCFF"/>
        <color rgb="FF63BE7B"/>
      </colorScale>
    </cfRule>
  </conditionalFormatting>
  <conditionalFormatting sqref="G11">
    <cfRule type="colorScale" priority="1264">
      <colorScale>
        <cfvo type="min"/>
        <cfvo type="max"/>
        <color rgb="FFFCFCFF"/>
        <color rgb="FF63BE7B"/>
      </colorScale>
    </cfRule>
  </conditionalFormatting>
  <conditionalFormatting sqref="G11">
    <cfRule type="colorScale" priority="1254">
      <colorScale>
        <cfvo type="min"/>
        <cfvo type="max"/>
        <color rgb="FFFCFCFF"/>
        <color rgb="FF63BE7B"/>
      </colorScale>
    </cfRule>
  </conditionalFormatting>
  <conditionalFormatting sqref="G11">
    <cfRule type="colorScale" priority="1261">
      <colorScale>
        <cfvo type="min"/>
        <cfvo type="percentile" val="50"/>
        <cfvo type="max"/>
        <color rgb="FFF8696B"/>
        <color rgb="FFFCFCFF"/>
        <color rgb="FF63BE7B"/>
      </colorScale>
    </cfRule>
    <cfRule type="colorScale" priority="1262">
      <colorScale>
        <cfvo type="min"/>
        <cfvo type="max"/>
        <color rgb="FFFCFCFF"/>
        <color rgb="FF63BE7B"/>
      </colorScale>
    </cfRule>
  </conditionalFormatting>
  <conditionalFormatting sqref="G11">
    <cfRule type="colorScale" priority="1263">
      <colorScale>
        <cfvo type="min"/>
        <cfvo type="percentile" val="50"/>
        <cfvo type="max"/>
        <color rgb="FFF8696B"/>
        <color rgb="FFFCFCFF"/>
        <color rgb="FF63BE7B"/>
      </colorScale>
    </cfRule>
  </conditionalFormatting>
  <conditionalFormatting sqref="G11">
    <cfRule type="colorScale" priority="1253">
      <colorScale>
        <cfvo type="min"/>
        <cfvo type="max"/>
        <color rgb="FFFCFCFF"/>
        <color rgb="FF63BE7B"/>
      </colorScale>
    </cfRule>
  </conditionalFormatting>
  <conditionalFormatting sqref="G11">
    <cfRule type="colorScale" priority="1255">
      <colorScale>
        <cfvo type="min"/>
        <cfvo type="max"/>
        <color rgb="FFFCFCFF"/>
        <color rgb="FF63BE7B"/>
      </colorScale>
    </cfRule>
  </conditionalFormatting>
  <conditionalFormatting sqref="G11">
    <cfRule type="colorScale" priority="1256">
      <colorScale>
        <cfvo type="min"/>
        <cfvo type="max"/>
        <color rgb="FFFCFCFF"/>
        <color rgb="FF63BE7B"/>
      </colorScale>
    </cfRule>
  </conditionalFormatting>
  <conditionalFormatting sqref="G11">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FEB84"/>
        <color rgb="FF63BE7B"/>
      </colorScale>
    </cfRule>
    <cfRule type="colorScale" priority="1260">
      <colorScale>
        <cfvo type="min"/>
        <cfvo type="max"/>
        <color rgb="FFFFEF9C"/>
        <color rgb="FF63BE7B"/>
      </colorScale>
    </cfRule>
  </conditionalFormatting>
  <conditionalFormatting sqref="G11">
    <cfRule type="colorScale" priority="1252">
      <colorScale>
        <cfvo type="min"/>
        <cfvo type="max"/>
        <color rgb="FFFCFCFF"/>
        <color rgb="FF63BE7B"/>
      </colorScale>
    </cfRule>
  </conditionalFormatting>
  <conditionalFormatting sqref="G11">
    <cfRule type="colorScale" priority="1251">
      <colorScale>
        <cfvo type="min"/>
        <cfvo type="max"/>
        <color rgb="FFFCFCFF"/>
        <color rgb="FF63BE7B"/>
      </colorScale>
    </cfRule>
  </conditionalFormatting>
  <conditionalFormatting sqref="G11">
    <cfRule type="colorScale" priority="1250">
      <colorScale>
        <cfvo type="min"/>
        <cfvo type="max"/>
        <color rgb="FFFCFCFF"/>
        <color rgb="FF63BE7B"/>
      </colorScale>
    </cfRule>
  </conditionalFormatting>
  <conditionalFormatting sqref="G11">
    <cfRule type="colorScale" priority="1249">
      <colorScale>
        <cfvo type="min"/>
        <cfvo type="max"/>
        <color rgb="FFFCFCFF"/>
        <color rgb="FF63BE7B"/>
      </colorScale>
    </cfRule>
  </conditionalFormatting>
  <conditionalFormatting sqref="H11">
    <cfRule type="colorScale" priority="1248">
      <colorScale>
        <cfvo type="min"/>
        <cfvo type="max"/>
        <color rgb="FFFCFCFF"/>
        <color rgb="FF63BE7B"/>
      </colorScale>
    </cfRule>
  </conditionalFormatting>
  <conditionalFormatting sqref="H11">
    <cfRule type="colorScale" priority="1238">
      <colorScale>
        <cfvo type="min"/>
        <cfvo type="max"/>
        <color rgb="FFFCFCFF"/>
        <color rgb="FF63BE7B"/>
      </colorScale>
    </cfRule>
  </conditionalFormatting>
  <conditionalFormatting sqref="H11">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H11">
    <cfRule type="colorScale" priority="1247">
      <colorScale>
        <cfvo type="min"/>
        <cfvo type="percentile" val="50"/>
        <cfvo type="max"/>
        <color rgb="FFF8696B"/>
        <color rgb="FFFCFCFF"/>
        <color rgb="FF63BE7B"/>
      </colorScale>
    </cfRule>
  </conditionalFormatting>
  <conditionalFormatting sqref="H11">
    <cfRule type="colorScale" priority="1237">
      <colorScale>
        <cfvo type="min"/>
        <cfvo type="max"/>
        <color rgb="FFFCFCFF"/>
        <color rgb="FF63BE7B"/>
      </colorScale>
    </cfRule>
  </conditionalFormatting>
  <conditionalFormatting sqref="H11">
    <cfRule type="colorScale" priority="1239">
      <colorScale>
        <cfvo type="min"/>
        <cfvo type="max"/>
        <color rgb="FFFCFCFF"/>
        <color rgb="FF63BE7B"/>
      </colorScale>
    </cfRule>
  </conditionalFormatting>
  <conditionalFormatting sqref="H11">
    <cfRule type="colorScale" priority="1240">
      <colorScale>
        <cfvo type="min"/>
        <cfvo type="max"/>
        <color rgb="FFFCFCFF"/>
        <color rgb="FF63BE7B"/>
      </colorScale>
    </cfRule>
  </conditionalFormatting>
  <conditionalFormatting sqref="H11">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FEB84"/>
        <color rgb="FF63BE7B"/>
      </colorScale>
    </cfRule>
    <cfRule type="colorScale" priority="1244">
      <colorScale>
        <cfvo type="min"/>
        <cfvo type="max"/>
        <color rgb="FFFFEF9C"/>
        <color rgb="FF63BE7B"/>
      </colorScale>
    </cfRule>
  </conditionalFormatting>
  <conditionalFormatting sqref="H11">
    <cfRule type="colorScale" priority="1236">
      <colorScale>
        <cfvo type="min"/>
        <cfvo type="max"/>
        <color rgb="FFFCFCFF"/>
        <color rgb="FF63BE7B"/>
      </colorScale>
    </cfRule>
  </conditionalFormatting>
  <conditionalFormatting sqref="H11">
    <cfRule type="colorScale" priority="1235">
      <colorScale>
        <cfvo type="min"/>
        <cfvo type="max"/>
        <color rgb="FFFCFCFF"/>
        <color rgb="FF63BE7B"/>
      </colorScale>
    </cfRule>
  </conditionalFormatting>
  <conditionalFormatting sqref="H11">
    <cfRule type="colorScale" priority="1234">
      <colorScale>
        <cfvo type="min"/>
        <cfvo type="max"/>
        <color rgb="FFFCFCFF"/>
        <color rgb="FF63BE7B"/>
      </colorScale>
    </cfRule>
  </conditionalFormatting>
  <conditionalFormatting sqref="H11">
    <cfRule type="colorScale" priority="1233">
      <colorScale>
        <cfvo type="min"/>
        <cfvo type="max"/>
        <color rgb="FFFCFCFF"/>
        <color rgb="FF63BE7B"/>
      </colorScale>
    </cfRule>
  </conditionalFormatting>
  <conditionalFormatting sqref="I11">
    <cfRule type="colorScale" priority="1232">
      <colorScale>
        <cfvo type="min"/>
        <cfvo type="max"/>
        <color rgb="FFFCFCFF"/>
        <color rgb="FF63BE7B"/>
      </colorScale>
    </cfRule>
  </conditionalFormatting>
  <conditionalFormatting sqref="I11">
    <cfRule type="colorScale" priority="1222">
      <colorScale>
        <cfvo type="min"/>
        <cfvo type="max"/>
        <color rgb="FFFCFCFF"/>
        <color rgb="FF63BE7B"/>
      </colorScale>
    </cfRule>
  </conditionalFormatting>
  <conditionalFormatting sqref="I11">
    <cfRule type="colorScale" priority="1229">
      <colorScale>
        <cfvo type="min"/>
        <cfvo type="percentile" val="50"/>
        <cfvo type="max"/>
        <color rgb="FFF8696B"/>
        <color rgb="FFFCFCFF"/>
        <color rgb="FF63BE7B"/>
      </colorScale>
    </cfRule>
    <cfRule type="colorScale" priority="1230">
      <colorScale>
        <cfvo type="min"/>
        <cfvo type="max"/>
        <color rgb="FFFCFCFF"/>
        <color rgb="FF63BE7B"/>
      </colorScale>
    </cfRule>
  </conditionalFormatting>
  <conditionalFormatting sqref="I11">
    <cfRule type="colorScale" priority="1231">
      <colorScale>
        <cfvo type="min"/>
        <cfvo type="percentile" val="50"/>
        <cfvo type="max"/>
        <color rgb="FFF8696B"/>
        <color rgb="FFFCFCFF"/>
        <color rgb="FF63BE7B"/>
      </colorScale>
    </cfRule>
  </conditionalFormatting>
  <conditionalFormatting sqref="I11">
    <cfRule type="colorScale" priority="1221">
      <colorScale>
        <cfvo type="min"/>
        <cfvo type="max"/>
        <color rgb="FFFCFCFF"/>
        <color rgb="FF63BE7B"/>
      </colorScale>
    </cfRule>
  </conditionalFormatting>
  <conditionalFormatting sqref="I11">
    <cfRule type="colorScale" priority="1223">
      <colorScale>
        <cfvo type="min"/>
        <cfvo type="max"/>
        <color rgb="FFFCFCFF"/>
        <color rgb="FF63BE7B"/>
      </colorScale>
    </cfRule>
  </conditionalFormatting>
  <conditionalFormatting sqref="I11">
    <cfRule type="colorScale" priority="1224">
      <colorScale>
        <cfvo type="min"/>
        <cfvo type="max"/>
        <color rgb="FFFCFCFF"/>
        <color rgb="FF63BE7B"/>
      </colorScale>
    </cfRule>
  </conditionalFormatting>
  <conditionalFormatting sqref="I11">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FEB84"/>
        <color rgb="FF63BE7B"/>
      </colorScale>
    </cfRule>
    <cfRule type="colorScale" priority="1228">
      <colorScale>
        <cfvo type="min"/>
        <cfvo type="max"/>
        <color rgb="FFFFEF9C"/>
        <color rgb="FF63BE7B"/>
      </colorScale>
    </cfRule>
  </conditionalFormatting>
  <conditionalFormatting sqref="I11">
    <cfRule type="colorScale" priority="1220">
      <colorScale>
        <cfvo type="min"/>
        <cfvo type="max"/>
        <color rgb="FFFCFCFF"/>
        <color rgb="FF63BE7B"/>
      </colorScale>
    </cfRule>
  </conditionalFormatting>
  <conditionalFormatting sqref="I11">
    <cfRule type="colorScale" priority="1219">
      <colorScale>
        <cfvo type="min"/>
        <cfvo type="max"/>
        <color rgb="FFFCFCFF"/>
        <color rgb="FF63BE7B"/>
      </colorScale>
    </cfRule>
  </conditionalFormatting>
  <conditionalFormatting sqref="I11">
    <cfRule type="colorScale" priority="1218">
      <colorScale>
        <cfvo type="min"/>
        <cfvo type="max"/>
        <color rgb="FFFCFCFF"/>
        <color rgb="FF63BE7B"/>
      </colorScale>
    </cfRule>
  </conditionalFormatting>
  <conditionalFormatting sqref="I11">
    <cfRule type="colorScale" priority="1217">
      <colorScale>
        <cfvo type="min"/>
        <cfvo type="max"/>
        <color rgb="FFFCFCFF"/>
        <color rgb="FF63BE7B"/>
      </colorScale>
    </cfRule>
  </conditionalFormatting>
  <conditionalFormatting sqref="J11">
    <cfRule type="colorScale" priority="1216">
      <colorScale>
        <cfvo type="min"/>
        <cfvo type="max"/>
        <color rgb="FFFCFCFF"/>
        <color rgb="FF63BE7B"/>
      </colorScale>
    </cfRule>
  </conditionalFormatting>
  <conditionalFormatting sqref="J11">
    <cfRule type="colorScale" priority="1206">
      <colorScale>
        <cfvo type="min"/>
        <cfvo type="max"/>
        <color rgb="FFFCFCFF"/>
        <color rgb="FF63BE7B"/>
      </colorScale>
    </cfRule>
  </conditionalFormatting>
  <conditionalFormatting sqref="J11">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onditionalFormatting>
  <conditionalFormatting sqref="J11">
    <cfRule type="colorScale" priority="1215">
      <colorScale>
        <cfvo type="min"/>
        <cfvo type="percentile" val="50"/>
        <cfvo type="max"/>
        <color rgb="FFF8696B"/>
        <color rgb="FFFCFCFF"/>
        <color rgb="FF63BE7B"/>
      </colorScale>
    </cfRule>
  </conditionalFormatting>
  <conditionalFormatting sqref="J11">
    <cfRule type="colorScale" priority="1205">
      <colorScale>
        <cfvo type="min"/>
        <cfvo type="max"/>
        <color rgb="FFFCFCFF"/>
        <color rgb="FF63BE7B"/>
      </colorScale>
    </cfRule>
  </conditionalFormatting>
  <conditionalFormatting sqref="J11">
    <cfRule type="colorScale" priority="1207">
      <colorScale>
        <cfvo type="min"/>
        <cfvo type="max"/>
        <color rgb="FFFCFCFF"/>
        <color rgb="FF63BE7B"/>
      </colorScale>
    </cfRule>
  </conditionalFormatting>
  <conditionalFormatting sqref="J11">
    <cfRule type="colorScale" priority="1208">
      <colorScale>
        <cfvo type="min"/>
        <cfvo type="max"/>
        <color rgb="FFFCFCFF"/>
        <color rgb="FF63BE7B"/>
      </colorScale>
    </cfRule>
  </conditionalFormatting>
  <conditionalFormatting sqref="J11">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FEB84"/>
        <color rgb="FF63BE7B"/>
      </colorScale>
    </cfRule>
    <cfRule type="colorScale" priority="1212">
      <colorScale>
        <cfvo type="min"/>
        <cfvo type="max"/>
        <color rgb="FFFFEF9C"/>
        <color rgb="FF63BE7B"/>
      </colorScale>
    </cfRule>
  </conditionalFormatting>
  <conditionalFormatting sqref="J11">
    <cfRule type="colorScale" priority="1204">
      <colorScale>
        <cfvo type="min"/>
        <cfvo type="max"/>
        <color rgb="FFFCFCFF"/>
        <color rgb="FF63BE7B"/>
      </colorScale>
    </cfRule>
  </conditionalFormatting>
  <conditionalFormatting sqref="J11">
    <cfRule type="colorScale" priority="1203">
      <colorScale>
        <cfvo type="min"/>
        <cfvo type="max"/>
        <color rgb="FFFCFCFF"/>
        <color rgb="FF63BE7B"/>
      </colorScale>
    </cfRule>
  </conditionalFormatting>
  <conditionalFormatting sqref="J11">
    <cfRule type="colorScale" priority="1202">
      <colorScale>
        <cfvo type="min"/>
        <cfvo type="max"/>
        <color rgb="FFFCFCFF"/>
        <color rgb="FF63BE7B"/>
      </colorScale>
    </cfRule>
  </conditionalFormatting>
  <conditionalFormatting sqref="J11">
    <cfRule type="colorScale" priority="1201">
      <colorScale>
        <cfvo type="min"/>
        <cfvo type="max"/>
        <color rgb="FFFCFCFF"/>
        <color rgb="FF63BE7B"/>
      </colorScale>
    </cfRule>
  </conditionalFormatting>
  <conditionalFormatting sqref="K11">
    <cfRule type="colorScale" priority="1200">
      <colorScale>
        <cfvo type="min"/>
        <cfvo type="max"/>
        <color rgb="FFFCFCFF"/>
        <color rgb="FF63BE7B"/>
      </colorScale>
    </cfRule>
  </conditionalFormatting>
  <conditionalFormatting sqref="K11">
    <cfRule type="colorScale" priority="1190">
      <colorScale>
        <cfvo type="min"/>
        <cfvo type="max"/>
        <color rgb="FFFCFCFF"/>
        <color rgb="FF63BE7B"/>
      </colorScale>
    </cfRule>
  </conditionalFormatting>
  <conditionalFormatting sqref="K11">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K11">
    <cfRule type="colorScale" priority="1199">
      <colorScale>
        <cfvo type="min"/>
        <cfvo type="percentile" val="50"/>
        <cfvo type="max"/>
        <color rgb="FFF8696B"/>
        <color rgb="FFFCFCFF"/>
        <color rgb="FF63BE7B"/>
      </colorScale>
    </cfRule>
  </conditionalFormatting>
  <conditionalFormatting sqref="K11">
    <cfRule type="colorScale" priority="1189">
      <colorScale>
        <cfvo type="min"/>
        <cfvo type="max"/>
        <color rgb="FFFCFCFF"/>
        <color rgb="FF63BE7B"/>
      </colorScale>
    </cfRule>
  </conditionalFormatting>
  <conditionalFormatting sqref="K11">
    <cfRule type="colorScale" priority="1191">
      <colorScale>
        <cfvo type="min"/>
        <cfvo type="max"/>
        <color rgb="FFFCFCFF"/>
        <color rgb="FF63BE7B"/>
      </colorScale>
    </cfRule>
  </conditionalFormatting>
  <conditionalFormatting sqref="K11">
    <cfRule type="colorScale" priority="1192">
      <colorScale>
        <cfvo type="min"/>
        <cfvo type="max"/>
        <color rgb="FFFCFCFF"/>
        <color rgb="FF63BE7B"/>
      </colorScale>
    </cfRule>
  </conditionalFormatting>
  <conditionalFormatting sqref="K11">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FEB84"/>
        <color rgb="FF63BE7B"/>
      </colorScale>
    </cfRule>
    <cfRule type="colorScale" priority="1196">
      <colorScale>
        <cfvo type="min"/>
        <cfvo type="max"/>
        <color rgb="FFFFEF9C"/>
        <color rgb="FF63BE7B"/>
      </colorScale>
    </cfRule>
  </conditionalFormatting>
  <conditionalFormatting sqref="K11">
    <cfRule type="colorScale" priority="1188">
      <colorScale>
        <cfvo type="min"/>
        <cfvo type="max"/>
        <color rgb="FFFCFCFF"/>
        <color rgb="FF63BE7B"/>
      </colorScale>
    </cfRule>
  </conditionalFormatting>
  <conditionalFormatting sqref="K11">
    <cfRule type="colorScale" priority="1187">
      <colorScale>
        <cfvo type="min"/>
        <cfvo type="max"/>
        <color rgb="FFFCFCFF"/>
        <color rgb="FF63BE7B"/>
      </colorScale>
    </cfRule>
  </conditionalFormatting>
  <conditionalFormatting sqref="K11">
    <cfRule type="colorScale" priority="1186">
      <colorScale>
        <cfvo type="min"/>
        <cfvo type="max"/>
        <color rgb="FFFCFCFF"/>
        <color rgb="FF63BE7B"/>
      </colorScale>
    </cfRule>
  </conditionalFormatting>
  <conditionalFormatting sqref="K11">
    <cfRule type="colorScale" priority="1185">
      <colorScale>
        <cfvo type="min"/>
        <cfvo type="max"/>
        <color rgb="FFFCFCFF"/>
        <color rgb="FF63BE7B"/>
      </colorScale>
    </cfRule>
  </conditionalFormatting>
  <conditionalFormatting sqref="L11">
    <cfRule type="colorScale" priority="1184">
      <colorScale>
        <cfvo type="min"/>
        <cfvo type="max"/>
        <color rgb="FFFCFCFF"/>
        <color rgb="FF63BE7B"/>
      </colorScale>
    </cfRule>
  </conditionalFormatting>
  <conditionalFormatting sqref="L11">
    <cfRule type="colorScale" priority="1174">
      <colorScale>
        <cfvo type="min"/>
        <cfvo type="max"/>
        <color rgb="FFFCFCFF"/>
        <color rgb="FF63BE7B"/>
      </colorScale>
    </cfRule>
  </conditionalFormatting>
  <conditionalFormatting sqref="L11">
    <cfRule type="colorScale" priority="1181">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L11">
    <cfRule type="colorScale" priority="1183">
      <colorScale>
        <cfvo type="min"/>
        <cfvo type="percentile" val="50"/>
        <cfvo type="max"/>
        <color rgb="FFF8696B"/>
        <color rgb="FFFCFCFF"/>
        <color rgb="FF63BE7B"/>
      </colorScale>
    </cfRule>
  </conditionalFormatting>
  <conditionalFormatting sqref="L11">
    <cfRule type="colorScale" priority="1173">
      <colorScale>
        <cfvo type="min"/>
        <cfvo type="max"/>
        <color rgb="FFFCFCFF"/>
        <color rgb="FF63BE7B"/>
      </colorScale>
    </cfRule>
  </conditionalFormatting>
  <conditionalFormatting sqref="L11">
    <cfRule type="colorScale" priority="1175">
      <colorScale>
        <cfvo type="min"/>
        <cfvo type="max"/>
        <color rgb="FFFCFCFF"/>
        <color rgb="FF63BE7B"/>
      </colorScale>
    </cfRule>
  </conditionalFormatting>
  <conditionalFormatting sqref="L11">
    <cfRule type="colorScale" priority="1176">
      <colorScale>
        <cfvo type="min"/>
        <cfvo type="max"/>
        <color rgb="FFFCFCFF"/>
        <color rgb="FF63BE7B"/>
      </colorScale>
    </cfRule>
  </conditionalFormatting>
  <conditionalFormatting sqref="L11">
    <cfRule type="colorScale" priority="1177">
      <colorScale>
        <cfvo type="min"/>
        <cfvo type="max"/>
        <color rgb="FFFCFCFF"/>
        <color rgb="FF63BE7B"/>
      </colorScale>
    </cfRule>
    <cfRule type="colorScale" priority="1178">
      <colorScale>
        <cfvo type="min"/>
        <cfvo type="max"/>
        <color rgb="FFFCFCFF"/>
        <color rgb="FF63BE7B"/>
      </colorScale>
    </cfRule>
    <cfRule type="colorScale" priority="1179">
      <colorScale>
        <cfvo type="min"/>
        <cfvo type="percentile" val="50"/>
        <cfvo type="max"/>
        <color rgb="FFF8696B"/>
        <color rgb="FFFFEB84"/>
        <color rgb="FF63BE7B"/>
      </colorScale>
    </cfRule>
    <cfRule type="colorScale" priority="1180">
      <colorScale>
        <cfvo type="min"/>
        <cfvo type="max"/>
        <color rgb="FFFFEF9C"/>
        <color rgb="FF63BE7B"/>
      </colorScale>
    </cfRule>
  </conditionalFormatting>
  <conditionalFormatting sqref="L11">
    <cfRule type="colorScale" priority="1172">
      <colorScale>
        <cfvo type="min"/>
        <cfvo type="max"/>
        <color rgb="FFFCFCFF"/>
        <color rgb="FF63BE7B"/>
      </colorScale>
    </cfRule>
  </conditionalFormatting>
  <conditionalFormatting sqref="L11">
    <cfRule type="colorScale" priority="1171">
      <colorScale>
        <cfvo type="min"/>
        <cfvo type="max"/>
        <color rgb="FFFCFCFF"/>
        <color rgb="FF63BE7B"/>
      </colorScale>
    </cfRule>
  </conditionalFormatting>
  <conditionalFormatting sqref="L11">
    <cfRule type="colorScale" priority="1170">
      <colorScale>
        <cfvo type="min"/>
        <cfvo type="max"/>
        <color rgb="FFFCFCFF"/>
        <color rgb="FF63BE7B"/>
      </colorScale>
    </cfRule>
  </conditionalFormatting>
  <conditionalFormatting sqref="L11">
    <cfRule type="colorScale" priority="1169">
      <colorScale>
        <cfvo type="min"/>
        <cfvo type="max"/>
        <color rgb="FFFCFCFF"/>
        <color rgb="FF63BE7B"/>
      </colorScale>
    </cfRule>
  </conditionalFormatting>
  <conditionalFormatting sqref="D12">
    <cfRule type="colorScale" priority="911">
      <colorScale>
        <cfvo type="min"/>
        <cfvo type="percentile" val="50"/>
        <cfvo type="max"/>
        <color rgb="FFF8696B"/>
        <color rgb="FFFCFCFF"/>
        <color rgb="FF63BE7B"/>
      </colorScale>
    </cfRule>
  </conditionalFormatting>
  <conditionalFormatting sqref="D12">
    <cfRule type="colorScale" priority="990">
      <colorScale>
        <cfvo type="min"/>
        <cfvo type="percentile" val="50"/>
        <cfvo type="max"/>
        <color rgb="FFF8696B"/>
        <color rgb="FFFCFCFF"/>
        <color rgb="FF63BE7B"/>
      </colorScale>
    </cfRule>
    <cfRule type="colorScale" priority="992">
      <colorScale>
        <cfvo type="min"/>
        <cfvo type="percentile" val="50"/>
        <cfvo type="max"/>
        <color rgb="FFF8696B"/>
        <color rgb="FFFCFCFF"/>
        <color rgb="FF63BE7B"/>
      </colorScale>
    </cfRule>
    <cfRule type="colorScale" priority="998">
      <colorScale>
        <cfvo type="min"/>
        <cfvo type="percentile" val="50"/>
        <cfvo type="max"/>
        <color rgb="FFF8696B"/>
        <color rgb="FFFCFCFF"/>
        <color rgb="FF63BE7B"/>
      </colorScale>
    </cfRule>
    <cfRule type="colorScale" priority="109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onditionalFormatting>
  <conditionalFormatting sqref="E12">
    <cfRule type="colorScale" priority="910">
      <colorScale>
        <cfvo type="min"/>
        <cfvo type="max"/>
        <color rgb="FFFCFCFF"/>
        <color rgb="FF63BE7B"/>
      </colorScale>
    </cfRule>
  </conditionalFormatting>
  <conditionalFormatting sqref="E12">
    <cfRule type="colorScale" priority="982">
      <colorScale>
        <cfvo type="min"/>
        <cfvo type="max"/>
        <color rgb="FFFCFCFF"/>
        <color rgb="FF63BE7B"/>
      </colorScale>
    </cfRule>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97">
      <colorScale>
        <cfvo type="min"/>
        <cfvo type="max"/>
        <color rgb="FFFCFCFF"/>
        <color rgb="FF63BE7B"/>
      </colorScale>
    </cfRule>
    <cfRule type="colorScale" priority="1133">
      <colorScale>
        <cfvo type="min"/>
        <cfvo type="max"/>
        <color rgb="FFFCFCFF"/>
        <color rgb="FF63BE7B"/>
      </colorScale>
    </cfRule>
  </conditionalFormatting>
  <conditionalFormatting sqref="N12">
    <cfRule type="colorScale" priority="978">
      <colorScale>
        <cfvo type="min"/>
        <cfvo type="max"/>
        <color rgb="FFFCFCFF"/>
        <color rgb="FF63BE7B"/>
      </colorScale>
    </cfRule>
    <cfRule type="colorScale" priority="979">
      <colorScale>
        <cfvo type="min"/>
        <cfvo type="max"/>
        <color rgb="FFFCFCFF"/>
        <color rgb="FF63BE7B"/>
      </colorScale>
    </cfRule>
    <cfRule type="colorScale" priority="980">
      <colorScale>
        <cfvo type="min"/>
        <cfvo type="percentile" val="50"/>
        <cfvo type="max"/>
        <color rgb="FFF8696B"/>
        <color rgb="FFFFEB84"/>
        <color rgb="FF63BE7B"/>
      </colorScale>
    </cfRule>
    <cfRule type="colorScale" priority="981">
      <colorScale>
        <cfvo type="min"/>
        <cfvo type="max"/>
        <color rgb="FFFFEF9C"/>
        <color rgb="FF63BE7B"/>
      </colorScale>
    </cfRule>
  </conditionalFormatting>
  <conditionalFormatting sqref="N12">
    <cfRule type="colorScale" priority="970">
      <colorScale>
        <cfvo type="min"/>
        <cfvo type="max"/>
        <color rgb="FFFCFCFF"/>
        <color rgb="FF63BE7B"/>
      </colorScale>
    </cfRule>
    <cfRule type="colorScale" priority="971">
      <colorScale>
        <cfvo type="min"/>
        <cfvo type="max"/>
        <color rgb="FFFCFCFF"/>
        <color rgb="FF63BE7B"/>
      </colorScale>
    </cfRule>
    <cfRule type="colorScale" priority="972">
      <colorScale>
        <cfvo type="min"/>
        <cfvo type="percentile" val="50"/>
        <cfvo type="max"/>
        <color rgb="FFF8696B"/>
        <color rgb="FFFFEB84"/>
        <color rgb="FF63BE7B"/>
      </colorScale>
    </cfRule>
    <cfRule type="colorScale" priority="973">
      <colorScale>
        <cfvo type="min"/>
        <cfvo type="max"/>
        <color rgb="FFFFEF9C"/>
        <color rgb="FF63BE7B"/>
      </colorScale>
    </cfRule>
  </conditionalFormatting>
  <conditionalFormatting sqref="N12">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FEB84"/>
        <color rgb="FF63BE7B"/>
      </colorScale>
    </cfRule>
    <cfRule type="colorScale" priority="968">
      <colorScale>
        <cfvo type="min"/>
        <cfvo type="max"/>
        <color rgb="FFFFEF9C"/>
        <color rgb="FF63BE7B"/>
      </colorScale>
    </cfRule>
  </conditionalFormatting>
  <conditionalFormatting sqref="N12">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FEB84"/>
        <color rgb="FF63BE7B"/>
      </colorScale>
    </cfRule>
    <cfRule type="colorScale" priority="963">
      <colorScale>
        <cfvo type="min"/>
        <cfvo type="max"/>
        <color rgb="FFFFEF9C"/>
        <color rgb="FF63BE7B"/>
      </colorScale>
    </cfRule>
  </conditionalFormatting>
  <conditionalFormatting sqref="N12">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percentile" val="50"/>
        <cfvo type="max"/>
        <color rgb="FFF8696B"/>
        <color rgb="FFFFEB84"/>
        <color rgb="FF63BE7B"/>
      </colorScale>
    </cfRule>
    <cfRule type="colorScale" priority="958">
      <colorScale>
        <cfvo type="min"/>
        <cfvo type="max"/>
        <color rgb="FFFFEF9C"/>
        <color rgb="FF63BE7B"/>
      </colorScale>
    </cfRule>
  </conditionalFormatting>
  <conditionalFormatting sqref="N12">
    <cfRule type="colorScale" priority="950">
      <colorScale>
        <cfvo type="min"/>
        <cfvo type="max"/>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FEB84"/>
        <color rgb="FF63BE7B"/>
      </colorScale>
    </cfRule>
    <cfRule type="colorScale" priority="953">
      <colorScale>
        <cfvo type="min"/>
        <cfvo type="max"/>
        <color rgb="FFFFEF9C"/>
        <color rgb="FF63BE7B"/>
      </colorScale>
    </cfRule>
  </conditionalFormatting>
  <conditionalFormatting sqref="E12:N12">
    <cfRule type="colorScale" priority="930">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FEB84"/>
        <color rgb="FF63BE7B"/>
      </colorScale>
    </cfRule>
    <cfRule type="colorScale" priority="933">
      <colorScale>
        <cfvo type="min"/>
        <cfvo type="max"/>
        <color rgb="FFFFEF9C"/>
        <color rgb="FF63BE7B"/>
      </colorScale>
    </cfRule>
  </conditionalFormatting>
  <conditionalFormatting sqref="F12">
    <cfRule type="colorScale" priority="909">
      <colorScale>
        <cfvo type="min"/>
        <cfvo type="max"/>
        <color rgb="FFFCFCFF"/>
        <color rgb="FF63BE7B"/>
      </colorScale>
    </cfRule>
  </conditionalFormatting>
  <conditionalFormatting sqref="F12">
    <cfRule type="colorScale" priority="920">
      <colorScale>
        <cfvo type="min"/>
        <cfvo type="max"/>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23">
      <colorScale>
        <cfvo type="min"/>
        <cfvo type="max"/>
        <color rgb="FFFCFCFF"/>
        <color rgb="FF63BE7B"/>
      </colorScale>
    </cfRule>
    <cfRule type="colorScale" priority="924">
      <colorScale>
        <cfvo type="min"/>
        <cfvo type="percentile" val="50"/>
        <cfvo type="max"/>
        <color rgb="FFF8696B"/>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fRule type="colorScale" priority="927">
      <colorScale>
        <cfvo type="min"/>
        <cfvo type="max"/>
        <color rgb="FFFCFCFF"/>
        <color rgb="FF63BE7B"/>
      </colorScale>
    </cfRule>
  </conditionalFormatting>
  <conditionalFormatting sqref="G12">
    <cfRule type="colorScale" priority="907">
      <colorScale>
        <cfvo type="min"/>
        <cfvo type="max"/>
        <color rgb="FFFCFCFF"/>
        <color rgb="FF63BE7B"/>
      </colorScale>
    </cfRule>
  </conditionalFormatting>
  <conditionalFormatting sqref="G12">
    <cfRule type="colorScale" priority="912">
      <colorScale>
        <cfvo type="min"/>
        <cfvo type="max"/>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onditionalFormatting>
  <conditionalFormatting sqref="H12">
    <cfRule type="colorScale" priority="908">
      <colorScale>
        <cfvo type="min"/>
        <cfvo type="max"/>
        <color rgb="FFFCFCFF"/>
        <color rgb="FF63BE7B"/>
      </colorScale>
    </cfRule>
  </conditionalFormatting>
  <conditionalFormatting sqref="H12">
    <cfRule type="colorScale" priority="983">
      <colorScale>
        <cfvo type="min"/>
        <cfvo type="percentile" val="50"/>
        <cfvo type="max"/>
        <color rgb="FFF8696B"/>
        <color rgb="FFFCFCFF"/>
        <color rgb="FF63BE7B"/>
      </colorScale>
    </cfRule>
    <cfRule type="colorScale" priority="984">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7">
      <colorScale>
        <cfvo type="min"/>
        <cfvo type="percentile" val="50"/>
        <cfvo type="max"/>
        <color rgb="FFF8696B"/>
        <color rgb="FFFCFCFF"/>
        <color rgb="FF5A8AC6"/>
      </colorScale>
    </cfRule>
    <cfRule type="colorScale" priority="1003">
      <colorScale>
        <cfvo type="min"/>
        <cfvo type="percentile" val="50"/>
        <cfvo type="max"/>
        <color rgb="FFF8696B"/>
        <color rgb="FFFCFCFF"/>
        <color rgb="FF63BE7B"/>
      </colorScale>
    </cfRule>
    <cfRule type="colorScale" priority="1004">
      <colorScale>
        <cfvo type="min"/>
        <cfvo type="max"/>
        <color rgb="FFFCFCFF"/>
        <color rgb="FF63BE7B"/>
      </colorScale>
    </cfRule>
    <cfRule type="colorScale" priority="1005">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max"/>
        <color rgb="FFFCFCFF"/>
        <color rgb="FF63BE7B"/>
      </colorScale>
    </cfRule>
    <cfRule type="colorScale" priority="1098">
      <colorScale>
        <cfvo type="min"/>
        <cfvo type="percentile" val="50"/>
        <cfvo type="max"/>
        <color rgb="FFF8696B"/>
        <color rgb="FFFCFCFF"/>
        <color rgb="FF63BE7B"/>
      </colorScale>
    </cfRule>
    <cfRule type="colorScale" priority="1134">
      <colorScale>
        <cfvo type="min"/>
        <cfvo type="max"/>
        <color rgb="FFFCFCFF"/>
        <color rgb="FF63BE7B"/>
      </colorScale>
    </cfRule>
  </conditionalFormatting>
  <conditionalFormatting sqref="I12">
    <cfRule type="colorScale" priority="928">
      <colorScale>
        <cfvo type="min"/>
        <cfvo type="max"/>
        <color rgb="FFFCFCFF"/>
        <color rgb="FF63BE7B"/>
      </colorScale>
    </cfRule>
  </conditionalFormatting>
  <conditionalFormatting sqref="I12">
    <cfRule type="colorScale" priority="906">
      <colorScale>
        <cfvo type="min"/>
        <cfvo type="max"/>
        <color rgb="FFFCFCFF"/>
        <color rgb="FF63BE7B"/>
      </colorScale>
    </cfRule>
  </conditionalFormatting>
  <conditionalFormatting sqref="I12">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percentile" val="50"/>
        <cfvo type="max"/>
        <color rgb="FFF8696B"/>
        <color rgb="FFFCFCFF"/>
        <color rgb="FF63BE7B"/>
      </colorScale>
    </cfRule>
    <cfRule type="colorScale" priority="1010">
      <colorScale>
        <cfvo type="min"/>
        <cfvo type="percentile" val="50"/>
        <cfvo type="max"/>
        <color rgb="FFF8696B"/>
        <color rgb="FFFCFCFF"/>
        <color rgb="FF5A8AC6"/>
      </colorScale>
    </cfRule>
    <cfRule type="colorScale" priority="1011">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63BE7B"/>
      </colorScale>
    </cfRule>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fRule type="colorScale" priority="1071">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091">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35">
      <colorScale>
        <cfvo type="min"/>
        <cfvo type="max"/>
        <color rgb="FFFCFCFF"/>
        <color rgb="FF63BE7B"/>
      </colorScale>
    </cfRule>
  </conditionalFormatting>
  <conditionalFormatting sqref="J12">
    <cfRule type="colorScale" priority="905">
      <colorScale>
        <cfvo type="min"/>
        <cfvo type="max"/>
        <color rgb="FFFCFCFF"/>
        <color rgb="FF63BE7B"/>
      </colorScale>
    </cfRule>
  </conditionalFormatting>
  <conditionalFormatting sqref="J12">
    <cfRule type="colorScale" priority="975">
      <colorScale>
        <cfvo type="min"/>
        <cfvo type="max"/>
        <color rgb="FFFCFCFF"/>
        <color rgb="FF63BE7B"/>
      </colorScale>
    </cfRule>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1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39">
      <colorScale>
        <cfvo type="min"/>
        <cfvo type="max"/>
        <color rgb="FFFCFCFF"/>
        <color rgb="FF63BE7B"/>
      </colorScale>
    </cfRule>
  </conditionalFormatting>
  <conditionalFormatting sqref="K12">
    <cfRule type="colorScale" priority="904">
      <colorScale>
        <cfvo type="min"/>
        <cfvo type="max"/>
        <color rgb="FFFCFCFF"/>
        <color rgb="FF63BE7B"/>
      </colorScale>
    </cfRule>
  </conditionalFormatting>
  <conditionalFormatting sqref="K12">
    <cfRule type="colorScale" priority="1017">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fRule type="colorScale" priority="1092">
      <colorScale>
        <cfvo type="min"/>
        <cfvo type="percentile" val="50"/>
        <cfvo type="max"/>
        <color rgb="FFF8696B"/>
        <color rgb="FFFCFCFF"/>
        <color rgb="FF63BE7B"/>
      </colorScale>
    </cfRule>
    <cfRule type="colorScale" priority="1100">
      <colorScale>
        <cfvo type="min"/>
        <cfvo type="percentile" val="50"/>
        <cfvo type="max"/>
        <color rgb="FFF8696B"/>
        <color rgb="FFFCFCFF"/>
        <color rgb="FF63BE7B"/>
      </colorScale>
    </cfRule>
    <cfRule type="colorScale" priority="1136">
      <colorScale>
        <cfvo type="min"/>
        <cfvo type="max"/>
        <color rgb="FFFCFCFF"/>
        <color rgb="FF63BE7B"/>
      </colorScale>
    </cfRule>
  </conditionalFormatting>
  <conditionalFormatting sqref="K12:L12">
    <cfRule type="colorScale" priority="938">
      <colorScale>
        <cfvo type="min"/>
        <cfvo type="max"/>
        <color rgb="FFFCFCFF"/>
        <color rgb="FF63BE7B"/>
      </colorScale>
    </cfRule>
    <cfRule type="colorScale" priority="941">
      <colorScale>
        <cfvo type="min"/>
        <cfvo type="max"/>
        <color rgb="FFFCFCFF"/>
        <color rgb="FF63BE7B"/>
      </colorScale>
    </cfRule>
    <cfRule type="colorScale" priority="942">
      <colorScale>
        <cfvo type="min"/>
        <cfvo type="percentile" val="50"/>
        <cfvo type="max"/>
        <color rgb="FFF8696B"/>
        <color rgb="FFFCFCFF"/>
        <color rgb="FF63BE7B"/>
      </colorScale>
    </cfRule>
    <cfRule type="colorScale" priority="943">
      <colorScale>
        <cfvo type="min"/>
        <cfvo type="max"/>
        <color rgb="FFFCFCFF"/>
        <color rgb="FF63BE7B"/>
      </colorScale>
    </cfRule>
  </conditionalFormatting>
  <conditionalFormatting sqref="L12">
    <cfRule type="colorScale" priority="903">
      <colorScale>
        <cfvo type="min"/>
        <cfvo type="max"/>
        <color rgb="FFFCFCFF"/>
        <color rgb="FF63BE7B"/>
      </colorScale>
    </cfRule>
  </conditionalFormatting>
  <conditionalFormatting sqref="L12">
    <cfRule type="colorScale" priority="1018">
      <colorScale>
        <cfvo type="min"/>
        <cfvo type="percentile" val="50"/>
        <cfvo type="max"/>
        <color rgb="FFF8696B"/>
        <color rgb="FFFCFCFF"/>
        <color rgb="FF63BE7B"/>
      </colorScale>
    </cfRule>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fRule type="colorScale" priority="1093">
      <colorScale>
        <cfvo type="min"/>
        <cfvo type="percentile" val="50"/>
        <cfvo type="max"/>
        <color rgb="FFF8696B"/>
        <color rgb="FFFCFCFF"/>
        <color rgb="FF63BE7B"/>
      </colorScale>
    </cfRule>
    <cfRule type="colorScale" priority="1101">
      <colorScale>
        <cfvo type="min"/>
        <cfvo type="percentile" val="50"/>
        <cfvo type="max"/>
        <color rgb="FFF8696B"/>
        <color rgb="FFFCFCFF"/>
        <color rgb="FF63BE7B"/>
      </colorScale>
    </cfRule>
    <cfRule type="colorScale" priority="1137">
      <colorScale>
        <cfvo type="min"/>
        <cfvo type="max"/>
        <color rgb="FFFCFCFF"/>
        <color rgb="FF63BE7B"/>
      </colorScale>
    </cfRule>
  </conditionalFormatting>
  <conditionalFormatting sqref="N12">
    <cfRule type="colorScale" priority="974">
      <colorScale>
        <cfvo type="min"/>
        <cfvo type="max"/>
        <color rgb="FFFCFCFF"/>
        <color rgb="FF63BE7B"/>
      </colorScale>
    </cfRule>
  </conditionalFormatting>
  <conditionalFormatting sqref="N12">
    <cfRule type="colorScale" priority="969">
      <colorScale>
        <cfvo type="min"/>
        <cfvo type="max"/>
        <color rgb="FFFCFCFF"/>
        <color rgb="FF63BE7B"/>
      </colorScale>
    </cfRule>
  </conditionalFormatting>
  <conditionalFormatting sqref="N12">
    <cfRule type="colorScale" priority="964">
      <colorScale>
        <cfvo type="min"/>
        <cfvo type="max"/>
        <color rgb="FFFCFCFF"/>
        <color rgb="FF63BE7B"/>
      </colorScale>
    </cfRule>
  </conditionalFormatting>
  <conditionalFormatting sqref="N12">
    <cfRule type="colorScale" priority="959">
      <colorScale>
        <cfvo type="min"/>
        <cfvo type="max"/>
        <color rgb="FFFCFCFF"/>
        <color rgb="FF63BE7B"/>
      </colorScale>
    </cfRule>
  </conditionalFormatting>
  <conditionalFormatting sqref="N12">
    <cfRule type="colorScale" priority="954">
      <colorScale>
        <cfvo type="min"/>
        <cfvo type="max"/>
        <color rgb="FFFCFCFF"/>
        <color rgb="FF63BE7B"/>
      </colorScale>
    </cfRule>
  </conditionalFormatting>
  <conditionalFormatting sqref="N12">
    <cfRule type="colorScale" priority="949">
      <colorScale>
        <cfvo type="min"/>
        <cfvo type="max"/>
        <color rgb="FFFCFCFF"/>
        <color rgb="FF63BE7B"/>
      </colorScale>
    </cfRule>
  </conditionalFormatting>
  <conditionalFormatting sqref="N12">
    <cfRule type="colorScale" priority="929">
      <colorScale>
        <cfvo type="min"/>
        <cfvo type="max"/>
        <color rgb="FFFCFCFF"/>
        <color rgb="FF63BE7B"/>
      </colorScale>
    </cfRule>
  </conditionalFormatting>
  <conditionalFormatting sqref="N12">
    <cfRule type="colorScale" priority="901">
      <colorScale>
        <cfvo type="min"/>
        <cfvo type="max"/>
        <color rgb="FFFCFCFF"/>
        <color rgb="FF63BE7B"/>
      </colorScale>
    </cfRule>
  </conditionalFormatting>
  <conditionalFormatting sqref="N12">
    <cfRule type="colorScale" priority="1065">
      <colorScale>
        <cfvo type="min"/>
        <cfvo type="max"/>
        <color rgb="FFFCFCFF"/>
        <color rgb="FF63BE7B"/>
      </colorScale>
    </cfRule>
    <cfRule type="colorScale" priority="1066">
      <colorScale>
        <cfvo type="min"/>
        <cfvo type="max"/>
        <color rgb="FFFCFCFF"/>
        <color rgb="FF63BE7B"/>
      </colorScale>
    </cfRule>
    <cfRule type="colorScale" priority="1067">
      <colorScale>
        <cfvo type="min"/>
        <cfvo type="percentile" val="50"/>
        <cfvo type="max"/>
        <color rgb="FFF8696B"/>
        <color rgb="FFFCFCFF"/>
        <color rgb="FF63BE7B"/>
      </colorScale>
    </cfRule>
    <cfRule type="colorScale" priority="1068">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onditionalFormatting>
  <conditionalFormatting sqref="O12">
    <cfRule type="colorScale" priority="900">
      <colorScale>
        <cfvo type="min"/>
        <cfvo type="percentile" val="50"/>
        <cfvo type="max"/>
        <color rgb="FF63BE7B"/>
        <color rgb="FFFCFCFF"/>
        <color rgb="FFF8696B"/>
      </colorScale>
    </cfRule>
  </conditionalFormatting>
  <conditionalFormatting sqref="O12">
    <cfRule type="colorScale" priority="976">
      <colorScale>
        <cfvo type="min"/>
        <cfvo type="percentile" val="50"/>
        <cfvo type="max"/>
        <color rgb="FF63BE7B"/>
        <color rgb="FFFCFCFF"/>
        <color rgb="FFF8696B"/>
      </colorScale>
    </cfRule>
    <cfRule type="colorScale" priority="977">
      <colorScale>
        <cfvo type="min"/>
        <cfvo type="percentile" val="50"/>
        <cfvo type="max"/>
        <color rgb="FF63BE7B"/>
        <color rgb="FFFCFCFF"/>
        <color rgb="FFF8696B"/>
      </colorScale>
    </cfRule>
    <cfRule type="colorScale" priority="987">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1019">
      <colorScale>
        <cfvo type="min"/>
        <cfvo type="percentile" val="50"/>
        <cfvo type="max"/>
        <color rgb="FF63BE7B"/>
        <color rgb="FFFCFCFF"/>
        <color rgb="FFF8696B"/>
      </colorScale>
    </cfRule>
    <cfRule type="colorScale" priority="1076">
      <colorScale>
        <cfvo type="min"/>
        <cfvo type="percentile" val="50"/>
        <cfvo type="max"/>
        <color rgb="FF63BE7B"/>
        <color rgb="FFFCFCFF"/>
        <color rgb="FFF8696B"/>
      </colorScale>
    </cfRule>
    <cfRule type="colorScale" priority="1102">
      <colorScale>
        <cfvo type="min"/>
        <cfvo type="percentile" val="50"/>
        <cfvo type="max"/>
        <color rgb="FF63BE7B"/>
        <color rgb="FFFCFCFF"/>
        <color rgb="FFF8696B"/>
      </colorScale>
    </cfRule>
    <cfRule type="colorScale" priority="1124">
      <colorScale>
        <cfvo type="min"/>
        <cfvo type="percentile" val="50"/>
        <cfvo type="max"/>
        <color rgb="FF63BE7B"/>
        <color rgb="FFFCFCFF"/>
        <color rgb="FFF8696B"/>
      </colorScale>
    </cfRule>
  </conditionalFormatting>
  <conditionalFormatting sqref="P12">
    <cfRule type="colorScale" priority="899">
      <colorScale>
        <cfvo type="min"/>
        <cfvo type="percentile" val="50"/>
        <cfvo type="max"/>
        <color rgb="FF63BE7B"/>
        <color rgb="FFFCFCFF"/>
        <color rgb="FFF8696B"/>
      </colorScale>
    </cfRule>
  </conditionalFormatting>
  <conditionalFormatting sqref="P12">
    <cfRule type="colorScale" priority="1020">
      <colorScale>
        <cfvo type="min"/>
        <cfvo type="percentile" val="50"/>
        <cfvo type="max"/>
        <color rgb="FF63BE7B"/>
        <color rgb="FFFCFCFF"/>
        <color rgb="FFF8696B"/>
      </colorScale>
    </cfRule>
    <cfRule type="colorScale" priority="1021">
      <colorScale>
        <cfvo type="min"/>
        <cfvo type="percentile" val="50"/>
        <cfvo type="max"/>
        <color rgb="FF63BE7B"/>
        <color rgb="FFFCFCFF"/>
        <color rgb="FFF8696B"/>
      </colorScale>
    </cfRule>
    <cfRule type="colorScale" priority="1022">
      <colorScale>
        <cfvo type="min"/>
        <cfvo type="max"/>
        <color rgb="FFFCFCFF"/>
        <color rgb="FFF8696B"/>
      </colorScale>
    </cfRule>
    <cfRule type="colorScale" priority="1023">
      <colorScale>
        <cfvo type="min"/>
        <cfvo type="percentile" val="50"/>
        <cfvo type="max"/>
        <color rgb="FF63BE7B"/>
        <color rgb="FFFCFCFF"/>
        <color rgb="FFF8696B"/>
      </colorScale>
    </cfRule>
    <cfRule type="colorScale" priority="1077">
      <colorScale>
        <cfvo type="min"/>
        <cfvo type="percentile" val="50"/>
        <cfvo type="max"/>
        <color rgb="FF63BE7B"/>
        <color rgb="FFFCFCFF"/>
        <color rgb="FFF8696B"/>
      </colorScale>
    </cfRule>
    <cfRule type="colorScale" priority="1103">
      <colorScale>
        <cfvo type="min"/>
        <cfvo type="percentile" val="50"/>
        <cfvo type="max"/>
        <color rgb="FF63BE7B"/>
        <color rgb="FFFCFCFF"/>
        <color rgb="FFF8696B"/>
      </colorScale>
    </cfRule>
    <cfRule type="colorScale" priority="1125">
      <colorScale>
        <cfvo type="min"/>
        <cfvo type="percentile" val="50"/>
        <cfvo type="max"/>
        <color rgb="FF63BE7B"/>
        <color rgb="FFFCFCFF"/>
        <color rgb="FFF8696B"/>
      </colorScale>
    </cfRule>
  </conditionalFormatting>
  <conditionalFormatting sqref="Q12">
    <cfRule type="colorScale" priority="898">
      <colorScale>
        <cfvo type="min"/>
        <cfvo type="percentile" val="50"/>
        <cfvo type="max"/>
        <color rgb="FFF8696B"/>
        <color rgb="FFFCFCFF"/>
        <color rgb="FF63BE7B"/>
      </colorScale>
    </cfRule>
  </conditionalFormatting>
  <conditionalFormatting sqref="Q12">
    <cfRule type="colorScale" priority="988">
      <colorScale>
        <cfvo type="min"/>
        <cfvo type="max"/>
        <color rgb="FFFFEF9C"/>
        <color rgb="FF63BE7B"/>
      </colorScale>
    </cfRule>
    <cfRule type="colorScale" priority="1024">
      <colorScale>
        <cfvo type="min"/>
        <cfvo type="percentile" val="50"/>
        <cfvo type="max"/>
        <color rgb="FFF8696B"/>
        <color rgb="FFFCFCFF"/>
        <color rgb="FF63BE7B"/>
      </colorScale>
    </cfRule>
    <cfRule type="colorScale" priority="1025">
      <colorScale>
        <cfvo type="min"/>
        <cfvo type="max"/>
        <color rgb="FFFFEF9C"/>
        <color rgb="FF63BE7B"/>
      </colorScale>
    </cfRule>
    <cfRule type="colorScale" priority="1026">
      <colorScale>
        <cfvo type="min"/>
        <cfvo type="max"/>
        <color rgb="FFFCFCFF"/>
        <color rgb="FF63BE7B"/>
      </colorScale>
    </cfRule>
    <cfRule type="colorScale" priority="1027">
      <colorScale>
        <cfvo type="min"/>
        <cfvo type="max"/>
        <color rgb="FFFCFCFF"/>
        <color rgb="FF63BE7B"/>
      </colorScale>
    </cfRule>
    <cfRule type="colorScale" priority="1028">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104">
      <colorScale>
        <cfvo type="min"/>
        <cfvo type="percentile" val="50"/>
        <cfvo type="max"/>
        <color rgb="FFF8696B"/>
        <color rgb="FFFCFCFF"/>
        <color rgb="FF63BE7B"/>
      </colorScale>
    </cfRule>
    <cfRule type="colorScale" priority="1126">
      <colorScale>
        <cfvo type="min"/>
        <cfvo type="percentile" val="50"/>
        <cfvo type="max"/>
        <color rgb="FFF8696B"/>
        <color rgb="FFFCFCFF"/>
        <color rgb="FF63BE7B"/>
      </colorScale>
    </cfRule>
  </conditionalFormatting>
  <conditionalFormatting sqref="Q12:W12">
    <cfRule type="colorScale" priority="934">
      <colorScale>
        <cfvo type="min"/>
        <cfvo type="max"/>
        <color rgb="FFFFEF9C"/>
        <color rgb="FF63BE7B"/>
      </colorScale>
    </cfRule>
    <cfRule type="colorScale" priority="935">
      <colorScale>
        <cfvo type="min"/>
        <cfvo type="max"/>
        <color rgb="FFFFEF9C"/>
        <color rgb="FF63BE7B"/>
      </colorScale>
    </cfRule>
    <cfRule type="colorScale" priority="936">
      <colorScale>
        <cfvo type="min"/>
        <cfvo type="max"/>
        <color rgb="FFFFEF9C"/>
        <color rgb="FF63BE7B"/>
      </colorScale>
    </cfRule>
  </conditionalFormatting>
  <conditionalFormatting sqref="R12">
    <cfRule type="colorScale" priority="897">
      <colorScale>
        <cfvo type="min"/>
        <cfvo type="max"/>
        <color rgb="FFFCFCFF"/>
        <color rgb="FF63BE7B"/>
      </colorScale>
    </cfRule>
  </conditionalFormatting>
  <conditionalFormatting sqref="R12">
    <cfRule type="colorScale" priority="1031">
      <colorScale>
        <cfvo type="min"/>
        <cfvo type="max"/>
        <color rgb="FFFCFCFF"/>
        <color rgb="FF63BE7B"/>
      </colorScale>
    </cfRule>
    <cfRule type="colorScale" priority="1032">
      <colorScale>
        <cfvo type="min"/>
        <cfvo type="percentile" val="50"/>
        <cfvo type="max"/>
        <color rgb="FFF8696B"/>
        <color rgb="FFFCFCFF"/>
        <color rgb="FF63BE7B"/>
      </colorScale>
    </cfRule>
    <cfRule type="colorScale" priority="1079">
      <colorScale>
        <cfvo type="min"/>
        <cfvo type="max"/>
        <color rgb="FFFCFCFF"/>
        <color rgb="FF63BE7B"/>
      </colorScale>
    </cfRule>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onditionalFormatting>
  <conditionalFormatting sqref="R12:S12">
    <cfRule type="colorScale" priority="939">
      <colorScale>
        <cfvo type="min"/>
        <cfvo type="max"/>
        <color rgb="FFFFEF9C"/>
        <color rgb="FF63BE7B"/>
      </colorScale>
    </cfRule>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fRule type="colorScale" priority="947">
      <colorScale>
        <cfvo type="min"/>
        <cfvo type="percentile" val="50"/>
        <cfvo type="max"/>
        <color rgb="FFF8696B"/>
        <color rgb="FFFCFCFF"/>
        <color rgb="FF63BE7B"/>
      </colorScale>
    </cfRule>
    <cfRule type="colorScale" priority="948">
      <colorScale>
        <cfvo type="min"/>
        <cfvo type="max"/>
        <color rgb="FFFCFCFF"/>
        <color rgb="FF63BE7B"/>
      </colorScale>
    </cfRule>
  </conditionalFormatting>
  <conditionalFormatting sqref="S12">
    <cfRule type="colorScale" priority="896">
      <colorScale>
        <cfvo type="min"/>
        <cfvo type="max"/>
        <color rgb="FFFCFCFF"/>
        <color rgb="FF63BE7B"/>
      </colorScale>
    </cfRule>
  </conditionalFormatting>
  <conditionalFormatting sqref="S12">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80">
      <colorScale>
        <cfvo type="min"/>
        <cfvo type="max"/>
        <color rgb="FFFCFCFF"/>
        <color rgb="FF63BE7B"/>
      </colorScale>
    </cfRule>
    <cfRule type="colorScale" priority="1085">
      <colorScale>
        <cfvo type="min"/>
        <cfvo type="max"/>
        <color rgb="FFFCFCFF"/>
        <color rgb="FF63BE7B"/>
      </colorScale>
    </cfRule>
    <cfRule type="colorScale" priority="1086">
      <colorScale>
        <cfvo type="min"/>
        <cfvo type="percentile" val="50"/>
        <cfvo type="max"/>
        <color rgb="FFF8696B"/>
        <color rgb="FFFCFCFF"/>
        <color rgb="FF63BE7B"/>
      </colorScale>
    </cfRule>
    <cfRule type="colorScale" priority="1087">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onditionalFormatting>
  <conditionalFormatting sqref="T12">
    <cfRule type="colorScale" priority="895">
      <colorScale>
        <cfvo type="min"/>
        <cfvo type="max"/>
        <color rgb="FFFCFCFF"/>
        <color rgb="FF63BE7B"/>
      </colorScale>
    </cfRule>
  </conditionalFormatting>
  <conditionalFormatting sqref="T12">
    <cfRule type="colorScale" priority="989">
      <colorScale>
        <cfvo type="min"/>
        <cfvo type="max"/>
        <color rgb="FFFFEF9C"/>
        <color rgb="FF63BE7B"/>
      </colorScale>
    </cfRule>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max"/>
        <color rgb="FFFCFCFF"/>
        <color rgb="FF63BE7B"/>
      </colorScale>
    </cfRule>
    <cfRule type="colorScale" priority="1039">
      <colorScale>
        <cfvo type="min"/>
        <cfvo type="max"/>
        <color rgb="FFFCFCFF"/>
        <color rgb="FF63BE7B"/>
      </colorScale>
    </cfRule>
    <cfRule type="colorScale" priority="104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107">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onditionalFormatting>
  <conditionalFormatting sqref="U12">
    <cfRule type="colorScale" priority="894">
      <colorScale>
        <cfvo type="min"/>
        <cfvo type="percentile" val="50"/>
        <cfvo type="max"/>
        <color rgb="FFF8696B"/>
        <color rgb="FFFCFCFF"/>
        <color rgb="FF63BE7B"/>
      </colorScale>
    </cfRule>
  </conditionalFormatting>
  <conditionalFormatting sqref="U12">
    <cfRule type="colorScale" priority="1041">
      <colorScale>
        <cfvo type="min"/>
        <cfvo type="percentile" val="50"/>
        <cfvo type="max"/>
        <color rgb="FFF8696B"/>
        <color rgb="FFFCFCFF"/>
        <color rgb="FF63BE7B"/>
      </colorScale>
    </cfRule>
    <cfRule type="colorScale" priority="1042">
      <colorScale>
        <cfvo type="min"/>
        <cfvo type="max"/>
        <color rgb="FFFCFCFF"/>
        <color rgb="FF63BE7B"/>
      </colorScale>
    </cfRule>
    <cfRule type="colorScale" priority="1043">
      <colorScale>
        <cfvo type="min"/>
        <cfvo type="max"/>
        <color rgb="FFFCFCFF"/>
        <color rgb="FF63BE7B"/>
      </colorScale>
    </cfRule>
    <cfRule type="colorScale" priority="1044">
      <colorScale>
        <cfvo type="min"/>
        <cfvo type="percentile" val="50"/>
        <cfvo type="max"/>
        <color rgb="FFF8696B"/>
        <color rgb="FFFCFCFF"/>
        <color rgb="FF63BE7B"/>
      </colorScale>
    </cfRule>
    <cfRule type="colorScale" priority="1082">
      <colorScale>
        <cfvo type="min"/>
        <cfvo type="max"/>
        <color rgb="FFFCFCFF"/>
        <color rgb="FF63BE7B"/>
      </colorScale>
    </cfRule>
    <cfRule type="colorScale" priority="1094">
      <colorScale>
        <cfvo type="min"/>
        <cfvo type="percentile" val="50"/>
        <cfvo type="max"/>
        <color rgb="FFF8696B"/>
        <color rgb="FFFCFCFF"/>
        <color rgb="FF63BE7B"/>
      </colorScale>
    </cfRule>
    <cfRule type="colorScale" priority="1108">
      <colorScale>
        <cfvo type="min"/>
        <cfvo type="percentile" val="50"/>
        <cfvo type="max"/>
        <color rgb="FFF8696B"/>
        <color rgb="FFFCFCFF"/>
        <color rgb="FF63BE7B"/>
      </colorScale>
    </cfRule>
    <cfRule type="colorScale" priority="1131">
      <colorScale>
        <cfvo type="min"/>
        <cfvo type="percentile" val="50"/>
        <cfvo type="max"/>
        <color rgb="FFF8696B"/>
        <color rgb="FFFCFCFF"/>
        <color rgb="FF63BE7B"/>
      </colorScale>
    </cfRule>
  </conditionalFormatting>
  <conditionalFormatting sqref="U12:W12">
    <cfRule type="colorScale" priority="937">
      <colorScale>
        <cfvo type="min"/>
        <cfvo type="max"/>
        <color rgb="FFFFEF9C"/>
        <color rgb="FF63BE7B"/>
      </colorScale>
    </cfRule>
    <cfRule type="colorScale" priority="940">
      <colorScale>
        <cfvo type="min"/>
        <cfvo type="max"/>
        <color rgb="FFFFEF9C"/>
        <color rgb="FF63BE7B"/>
      </colorScale>
    </cfRule>
  </conditionalFormatting>
  <conditionalFormatting sqref="V12">
    <cfRule type="colorScale" priority="893">
      <colorScale>
        <cfvo type="min"/>
        <cfvo type="percentile" val="50"/>
        <cfvo type="max"/>
        <color rgb="FF63BE7B"/>
        <color rgb="FFFCFCFF"/>
        <color rgb="FFF8696B"/>
      </colorScale>
    </cfRule>
  </conditionalFormatting>
  <conditionalFormatting sqref="V12">
    <cfRule type="colorScale" priority="991">
      <colorScale>
        <cfvo type="min"/>
        <cfvo type="max"/>
        <color rgb="FFFFEF9C"/>
        <color rgb="FF63BE7B"/>
      </colorScale>
    </cfRule>
    <cfRule type="colorScale" priority="1045">
      <colorScale>
        <cfvo type="min"/>
        <cfvo type="max"/>
        <color rgb="FFFFEF9C"/>
        <color rgb="FF63BE7B"/>
      </colorScale>
    </cfRule>
    <cfRule type="colorScale" priority="1046">
      <colorScale>
        <cfvo type="min"/>
        <cfvo type="percentile" val="50"/>
        <cfvo type="max"/>
        <color rgb="FF63BE7B"/>
        <color rgb="FFFCFCFF"/>
        <color rgb="FFF8696B"/>
      </colorScale>
    </cfRule>
    <cfRule type="colorScale" priority="1047">
      <colorScale>
        <cfvo type="min"/>
        <cfvo type="percentile" val="50"/>
        <cfvo type="max"/>
        <color rgb="FF63BE7B"/>
        <color rgb="FFFCFCFF"/>
        <color rgb="FFF8696B"/>
      </colorScale>
    </cfRule>
    <cfRule type="colorScale" priority="1048">
      <colorScale>
        <cfvo type="min"/>
        <cfvo type="max"/>
        <color rgb="FF63BE7B"/>
        <color rgb="FFFCFCFF"/>
      </colorScale>
    </cfRule>
    <cfRule type="colorScale" priority="1049">
      <colorScale>
        <cfvo type="min"/>
        <cfvo type="percentile" val="50"/>
        <cfvo type="max"/>
        <color rgb="FF63BE7B"/>
        <color rgb="FFFCFCFF"/>
        <color rgb="FFF8696B"/>
      </colorScale>
    </cfRule>
    <cfRule type="colorScale" priority="1050">
      <colorScale>
        <cfvo type="min"/>
        <cfvo type="max"/>
        <color rgb="FFFFEF9C"/>
        <color rgb="FF63BE7B"/>
      </colorScale>
    </cfRule>
    <cfRule type="colorScale" priority="1083">
      <colorScale>
        <cfvo type="min"/>
        <cfvo type="percentile" val="50"/>
        <cfvo type="max"/>
        <color rgb="FF63BE7B"/>
        <color rgb="FFFCFCFF"/>
        <color rgb="FFF8696B"/>
      </colorScale>
    </cfRule>
    <cfRule type="colorScale" priority="1109">
      <colorScale>
        <cfvo type="min"/>
        <cfvo type="percentile" val="50"/>
        <cfvo type="max"/>
        <color rgb="FF63BE7B"/>
        <color rgb="FFFCFCFF"/>
        <color rgb="FFF8696B"/>
      </colorScale>
    </cfRule>
    <cfRule type="colorScale" priority="1132">
      <colorScale>
        <cfvo type="min"/>
        <cfvo type="percentile" val="50"/>
        <cfvo type="max"/>
        <color rgb="FF63BE7B"/>
        <color rgb="FFFCFCFF"/>
        <color rgb="FFF8696B"/>
      </colorScale>
    </cfRule>
  </conditionalFormatting>
  <conditionalFormatting sqref="W12">
    <cfRule type="colorScale" priority="892">
      <colorScale>
        <cfvo type="min"/>
        <cfvo type="percentile" val="50"/>
        <cfvo type="max"/>
        <color rgb="FF63BE7B"/>
        <color rgb="FFFCFCFF"/>
        <color rgb="FFF8696B"/>
      </colorScale>
    </cfRule>
  </conditionalFormatting>
  <conditionalFormatting sqref="W12">
    <cfRule type="colorScale" priority="1051">
      <colorScale>
        <cfvo type="min"/>
        <cfvo type="percentile" val="50"/>
        <cfvo type="max"/>
        <color rgb="FF63BE7B"/>
        <color rgb="FFFCFCFF"/>
        <color rgb="FFF8696B"/>
      </colorScale>
    </cfRule>
    <cfRule type="colorScale" priority="1052">
      <colorScale>
        <cfvo type="min"/>
        <cfvo type="max"/>
        <color rgb="FF63BE7B"/>
        <color rgb="FFFCFCFF"/>
      </colorScale>
    </cfRule>
    <cfRule type="colorScale" priority="1053">
      <colorScale>
        <cfvo type="min"/>
        <cfvo type="percentile" val="50"/>
        <cfvo type="max"/>
        <color rgb="FF63BE7B"/>
        <color rgb="FFFCFCFF"/>
        <color rgb="FFF8696B"/>
      </colorScale>
    </cfRule>
    <cfRule type="colorScale" priority="1054">
      <colorScale>
        <cfvo type="min"/>
        <cfvo type="percentile" val="50"/>
        <cfvo type="max"/>
        <color rgb="FF63BE7B"/>
        <color rgb="FFFCFCFF"/>
        <color rgb="FFF8696B"/>
      </colorScale>
    </cfRule>
    <cfRule type="colorScale" priority="1095">
      <colorScale>
        <cfvo type="min"/>
        <cfvo type="percentile" val="50"/>
        <cfvo type="max"/>
        <color rgb="FF63BE7B"/>
        <color rgb="FFFCFCFF"/>
        <color rgb="FFF8696B"/>
      </colorScale>
    </cfRule>
    <cfRule type="colorScale" priority="1110">
      <colorScale>
        <cfvo type="min"/>
        <cfvo type="percentile" val="50"/>
        <cfvo type="max"/>
        <color rgb="FF63BE7B"/>
        <color rgb="FFFCFCFF"/>
        <color rgb="FFF8696B"/>
      </colorScale>
    </cfRule>
    <cfRule type="colorScale" priority="1138">
      <colorScale>
        <cfvo type="min"/>
        <cfvo type="percentile" val="50"/>
        <cfvo type="max"/>
        <color rgb="FF63BE7B"/>
        <color rgb="FFFCFCFF"/>
        <color rgb="FFF8696B"/>
      </colorScale>
    </cfRule>
  </conditionalFormatting>
  <conditionalFormatting sqref="D12">
    <cfRule type="colorScale" priority="891">
      <colorScale>
        <cfvo type="min"/>
        <cfvo type="percentile" val="50"/>
        <cfvo type="max"/>
        <color rgb="FFF8696B"/>
        <color rgb="FFFCFCFF"/>
        <color rgb="FF63BE7B"/>
      </colorScale>
    </cfRule>
  </conditionalFormatting>
  <conditionalFormatting sqref="E12">
    <cfRule type="colorScale" priority="890">
      <colorScale>
        <cfvo type="min"/>
        <cfvo type="max"/>
        <color rgb="FFFCFCFF"/>
        <color rgb="FF63BE7B"/>
      </colorScale>
    </cfRule>
  </conditionalFormatting>
  <conditionalFormatting sqref="F12">
    <cfRule type="colorScale" priority="889">
      <colorScale>
        <cfvo type="min"/>
        <cfvo type="max"/>
        <color rgb="FFFCFCFF"/>
        <color rgb="FF63BE7B"/>
      </colorScale>
    </cfRule>
  </conditionalFormatting>
  <conditionalFormatting sqref="G12">
    <cfRule type="colorScale" priority="888">
      <colorScale>
        <cfvo type="min"/>
        <cfvo type="max"/>
        <color rgb="FFFCFCFF"/>
        <color rgb="FF63BE7B"/>
      </colorScale>
    </cfRule>
  </conditionalFormatting>
  <conditionalFormatting sqref="H12">
    <cfRule type="colorScale" priority="887">
      <colorScale>
        <cfvo type="min"/>
        <cfvo type="max"/>
        <color rgb="FFFCFCFF"/>
        <color rgb="FF63BE7B"/>
      </colorScale>
    </cfRule>
  </conditionalFormatting>
  <conditionalFormatting sqref="I12">
    <cfRule type="colorScale" priority="886">
      <colorScale>
        <cfvo type="min"/>
        <cfvo type="max"/>
        <color rgb="FFFCFCFF"/>
        <color rgb="FF63BE7B"/>
      </colorScale>
    </cfRule>
  </conditionalFormatting>
  <conditionalFormatting sqref="J12">
    <cfRule type="colorScale" priority="885">
      <colorScale>
        <cfvo type="min"/>
        <cfvo type="max"/>
        <color rgb="FFFCFCFF"/>
        <color rgb="FF63BE7B"/>
      </colorScale>
    </cfRule>
  </conditionalFormatting>
  <conditionalFormatting sqref="K12">
    <cfRule type="colorScale" priority="884">
      <colorScale>
        <cfvo type="min"/>
        <cfvo type="max"/>
        <color rgb="FFFCFCFF"/>
        <color rgb="FF63BE7B"/>
      </colorScale>
    </cfRule>
  </conditionalFormatting>
  <conditionalFormatting sqref="L12">
    <cfRule type="colorScale" priority="883">
      <colorScale>
        <cfvo type="min"/>
        <cfvo type="max"/>
        <color rgb="FFFCFCFF"/>
        <color rgb="FF63BE7B"/>
      </colorScale>
    </cfRule>
  </conditionalFormatting>
  <conditionalFormatting sqref="N12">
    <cfRule type="colorScale" priority="881">
      <colorScale>
        <cfvo type="min"/>
        <cfvo type="max"/>
        <color rgb="FFFCFCFF"/>
        <color rgb="FF63BE7B"/>
      </colorScale>
    </cfRule>
  </conditionalFormatting>
  <conditionalFormatting sqref="O12">
    <cfRule type="colorScale" priority="880">
      <colorScale>
        <cfvo type="min"/>
        <cfvo type="percentile" val="50"/>
        <cfvo type="max"/>
        <color rgb="FF63BE7B"/>
        <color rgb="FFFCFCFF"/>
        <color rgb="FFF8696B"/>
      </colorScale>
    </cfRule>
  </conditionalFormatting>
  <conditionalFormatting sqref="P12">
    <cfRule type="colorScale" priority="879">
      <colorScale>
        <cfvo type="min"/>
        <cfvo type="percentile" val="50"/>
        <cfvo type="max"/>
        <color rgb="FF63BE7B"/>
        <color rgb="FFFCFCFF"/>
        <color rgb="FFF8696B"/>
      </colorScale>
    </cfRule>
  </conditionalFormatting>
  <conditionalFormatting sqref="Q12">
    <cfRule type="colorScale" priority="878">
      <colorScale>
        <cfvo type="min"/>
        <cfvo type="percentile" val="50"/>
        <cfvo type="max"/>
        <color rgb="FFF8696B"/>
        <color rgb="FFFCFCFF"/>
        <color rgb="FF63BE7B"/>
      </colorScale>
    </cfRule>
  </conditionalFormatting>
  <conditionalFormatting sqref="R12">
    <cfRule type="colorScale" priority="877">
      <colorScale>
        <cfvo type="min"/>
        <cfvo type="max"/>
        <color rgb="FFFCFCFF"/>
        <color rgb="FF63BE7B"/>
      </colorScale>
    </cfRule>
  </conditionalFormatting>
  <conditionalFormatting sqref="S12">
    <cfRule type="colorScale" priority="876">
      <colorScale>
        <cfvo type="min"/>
        <cfvo type="percentile" val="50"/>
        <cfvo type="max"/>
        <color rgb="FFF8696B"/>
        <color rgb="FFFCFCFF"/>
        <color rgb="FF63BE7B"/>
      </colorScale>
    </cfRule>
  </conditionalFormatting>
  <conditionalFormatting sqref="T12">
    <cfRule type="colorScale" priority="875">
      <colorScale>
        <cfvo type="min"/>
        <cfvo type="percentile" val="50"/>
        <cfvo type="max"/>
        <color rgb="FFF8696B"/>
        <color rgb="FFFCFCFF"/>
        <color rgb="FF63BE7B"/>
      </colorScale>
    </cfRule>
  </conditionalFormatting>
  <conditionalFormatting sqref="U12">
    <cfRule type="colorScale" priority="874">
      <colorScale>
        <cfvo type="min"/>
        <cfvo type="percentile" val="50"/>
        <cfvo type="max"/>
        <color rgb="FFF8696B"/>
        <color rgb="FFFCFCFF"/>
        <color rgb="FF63BE7B"/>
      </colorScale>
    </cfRule>
  </conditionalFormatting>
  <conditionalFormatting sqref="V12">
    <cfRule type="colorScale" priority="873">
      <colorScale>
        <cfvo type="min"/>
        <cfvo type="percentile" val="50"/>
        <cfvo type="max"/>
        <color rgb="FF63BE7B"/>
        <color rgb="FFFCFCFF"/>
        <color rgb="FFF8696B"/>
      </colorScale>
    </cfRule>
  </conditionalFormatting>
  <conditionalFormatting sqref="W12">
    <cfRule type="colorScale" priority="872">
      <colorScale>
        <cfvo type="min"/>
        <cfvo type="percentile" val="50"/>
        <cfvo type="max"/>
        <color rgb="FF63BE7B"/>
        <color rgb="FFFCFCFF"/>
        <color rgb="FFF8696B"/>
      </colorScale>
    </cfRule>
  </conditionalFormatting>
  <conditionalFormatting sqref="D13:D14">
    <cfRule type="colorScale" priority="660">
      <colorScale>
        <cfvo type="min"/>
        <cfvo type="percentile" val="50"/>
        <cfvo type="max"/>
        <color rgb="FFF8696B"/>
        <color rgb="FFFCFCFF"/>
        <color rgb="FF63BE7B"/>
      </colorScale>
    </cfRule>
  </conditionalFormatting>
  <conditionalFormatting sqref="D13:D14">
    <cfRule type="colorScale" priority="719">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fRule type="colorScale" priority="825">
      <colorScale>
        <cfvo type="min"/>
        <cfvo type="percentile" val="50"/>
        <cfvo type="max"/>
        <color rgb="FFF8696B"/>
        <color rgb="FFFCFCFF"/>
        <color rgb="FF63BE7B"/>
      </colorScale>
    </cfRule>
    <cfRule type="colorScale" priority="846">
      <colorScale>
        <cfvo type="min"/>
        <cfvo type="percentile" val="50"/>
        <cfvo type="max"/>
        <color rgb="FFF8696B"/>
        <color rgb="FFFCFCFF"/>
        <color rgb="FF63BE7B"/>
      </colorScale>
    </cfRule>
  </conditionalFormatting>
  <conditionalFormatting sqref="E13:E14">
    <cfRule type="colorScale" priority="659">
      <colorScale>
        <cfvo type="min"/>
        <cfvo type="max"/>
        <color rgb="FFFCFCFF"/>
        <color rgb="FF63BE7B"/>
      </colorScale>
    </cfRule>
  </conditionalFormatting>
  <conditionalFormatting sqref="E13:E14">
    <cfRule type="colorScale" priority="711">
      <colorScale>
        <cfvo type="min"/>
        <cfvo type="max"/>
        <color rgb="FFFCFCFF"/>
        <color rgb="FF63BE7B"/>
      </colorScale>
    </cfRule>
    <cfRule type="colorScale" priority="728">
      <colorScale>
        <cfvo type="min"/>
        <cfvo type="max"/>
        <color rgb="FFFCFCFF"/>
        <color rgb="FF63BE7B"/>
      </colorScale>
    </cfRule>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fRule type="colorScale" priority="731">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826">
      <colorScale>
        <cfvo type="min"/>
        <cfvo type="max"/>
        <color rgb="FFFCFCFF"/>
        <color rgb="FF63BE7B"/>
      </colorScale>
    </cfRule>
    <cfRule type="colorScale" priority="862">
      <colorScale>
        <cfvo type="min"/>
        <cfvo type="max"/>
        <color rgb="FFFCFCFF"/>
        <color rgb="FF63BE7B"/>
      </colorScale>
    </cfRule>
  </conditionalFormatting>
  <conditionalFormatting sqref="N13:N14">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N13:N14">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FEB84"/>
        <color rgb="FF63BE7B"/>
      </colorScale>
    </cfRule>
    <cfRule type="colorScale" priority="702">
      <colorScale>
        <cfvo type="min"/>
        <cfvo type="max"/>
        <color rgb="FFFFEF9C"/>
        <color rgb="FF63BE7B"/>
      </colorScale>
    </cfRule>
  </conditionalFormatting>
  <conditionalFormatting sqref="E13:N13">
    <cfRule type="colorScale" priority="679">
      <colorScale>
        <cfvo type="min"/>
        <cfvo type="max"/>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FEB84"/>
        <color rgb="FF63BE7B"/>
      </colorScale>
    </cfRule>
    <cfRule type="colorScale" priority="682">
      <colorScale>
        <cfvo type="min"/>
        <cfvo type="max"/>
        <color rgb="FFFFEF9C"/>
        <color rgb="FF63BE7B"/>
      </colorScale>
    </cfRule>
  </conditionalFormatting>
  <conditionalFormatting sqref="F13:F14">
    <cfRule type="colorScale" priority="658">
      <colorScale>
        <cfvo type="min"/>
        <cfvo type="max"/>
        <color rgb="FFFCFCFF"/>
        <color rgb="FF63BE7B"/>
      </colorScale>
    </cfRule>
  </conditionalFormatting>
  <conditionalFormatting sqref="F13:F14">
    <cfRule type="colorScale" priority="669">
      <colorScale>
        <cfvo type="min"/>
        <cfvo type="max"/>
        <color rgb="FFFCFCFF"/>
        <color rgb="FF63BE7B"/>
      </colorScale>
    </cfRule>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onditionalFormatting>
  <conditionalFormatting sqref="G13:G14">
    <cfRule type="colorScale" priority="656">
      <colorScale>
        <cfvo type="min"/>
        <cfvo type="max"/>
        <color rgb="FFFCFCFF"/>
        <color rgb="FF63BE7B"/>
      </colorScale>
    </cfRule>
  </conditionalFormatting>
  <conditionalFormatting sqref="G13:G14">
    <cfRule type="colorScale" priority="661">
      <colorScale>
        <cfvo type="min"/>
        <cfvo type="max"/>
        <color rgb="FFFCFCFF"/>
        <color rgb="FF63BE7B"/>
      </colorScale>
    </cfRule>
    <cfRule type="colorScale" priority="662">
      <colorScale>
        <cfvo type="min"/>
        <cfvo type="max"/>
        <color rgb="FFFCFCFF"/>
        <color rgb="FF63BE7B"/>
      </colorScale>
    </cfRule>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onditionalFormatting>
  <conditionalFormatting sqref="H13:H14">
    <cfRule type="colorScale" priority="657">
      <colorScale>
        <cfvo type="min"/>
        <cfvo type="max"/>
        <color rgb="FFFCFCFF"/>
        <color rgb="FF63BE7B"/>
      </colorScale>
    </cfRule>
  </conditionalFormatting>
  <conditionalFormatting sqref="H13:H14">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6">
      <colorScale>
        <cfvo type="min"/>
        <cfvo type="percentile" val="50"/>
        <cfvo type="max"/>
        <color rgb="FFF8696B"/>
        <color rgb="FFFCFCFF"/>
        <color rgb="FF5A8AC6"/>
      </colorScale>
    </cfRule>
    <cfRule type="colorScale" priority="732">
      <colorScale>
        <cfvo type="min"/>
        <cfvo type="percentile" val="50"/>
        <cfvo type="max"/>
        <color rgb="FFF8696B"/>
        <color rgb="FFFCFCFF"/>
        <color rgb="FF63BE7B"/>
      </colorScale>
    </cfRule>
    <cfRule type="colorScale" priority="733">
      <colorScale>
        <cfvo type="min"/>
        <cfvo type="max"/>
        <color rgb="FFFCFCFF"/>
        <color rgb="FF63BE7B"/>
      </colorScale>
    </cfRule>
    <cfRule type="colorScale" priority="734">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27">
      <colorScale>
        <cfvo type="min"/>
        <cfvo type="percentile" val="50"/>
        <cfvo type="max"/>
        <color rgb="FFF8696B"/>
        <color rgb="FFFCFCFF"/>
        <color rgb="FF63BE7B"/>
      </colorScale>
    </cfRule>
    <cfRule type="colorScale" priority="863">
      <colorScale>
        <cfvo type="min"/>
        <cfvo type="max"/>
        <color rgb="FFFCFCFF"/>
        <color rgb="FF63BE7B"/>
      </colorScale>
    </cfRule>
  </conditionalFormatting>
  <conditionalFormatting sqref="I13:I14">
    <cfRule type="colorScale" priority="677">
      <colorScale>
        <cfvo type="min"/>
        <cfvo type="max"/>
        <color rgb="FFFCFCFF"/>
        <color rgb="FF63BE7B"/>
      </colorScale>
    </cfRule>
  </conditionalFormatting>
  <conditionalFormatting sqref="I13:I14">
    <cfRule type="colorScale" priority="655">
      <colorScale>
        <cfvo type="min"/>
        <cfvo type="max"/>
        <color rgb="FFFCFCFF"/>
        <color rgb="FF63BE7B"/>
      </colorScale>
    </cfRule>
  </conditionalFormatting>
  <conditionalFormatting sqref="I13:I14">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35">
      <colorScale>
        <cfvo type="min"/>
        <cfvo type="percentile" val="50"/>
        <cfvo type="max"/>
        <color rgb="FFF8696B"/>
        <color rgb="FFFCFCFF"/>
        <color rgb="FF63BE7B"/>
      </colorScale>
    </cfRule>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percentile" val="50"/>
        <cfvo type="max"/>
        <color rgb="FFF8696B"/>
        <color rgb="FFFCFCFF"/>
        <color rgb="FF5A8AC6"/>
      </colorScale>
    </cfRule>
    <cfRule type="colorScale" priority="740">
      <colorScale>
        <cfvo type="min"/>
        <cfvo type="percentile" val="50"/>
        <cfvo type="max"/>
        <color rgb="FFF8696B"/>
        <color rgb="FFFCFCFF"/>
        <color rgb="FF63BE7B"/>
      </colorScale>
    </cfRule>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percentile" val="50"/>
        <cfvo type="max"/>
        <color rgb="FFF8696B"/>
        <color rgb="FFFCFCFF"/>
        <color rgb="FF63BE7B"/>
      </colorScale>
    </cfRule>
    <cfRule type="colorScale" priority="745">
      <colorScale>
        <cfvo type="min"/>
        <cfvo type="max"/>
        <color rgb="FFFCFCFF"/>
        <color rgb="FF63BE7B"/>
      </colorScale>
    </cfRule>
    <cfRule type="colorScale" priority="800">
      <colorScale>
        <cfvo type="min"/>
        <cfvo type="max"/>
        <color rgb="FFFCFCFF"/>
        <color rgb="FF63BE7B"/>
      </colorScale>
    </cfRule>
    <cfRule type="colorScale" priority="819">
      <colorScale>
        <cfvo type="min"/>
        <cfvo type="percentile" val="50"/>
        <cfvo type="max"/>
        <color rgb="FFF8696B"/>
        <color rgb="FFFCFCFF"/>
        <color rgb="FF63BE7B"/>
      </colorScale>
    </cfRule>
    <cfRule type="colorScale" priority="820">
      <colorScale>
        <cfvo type="min"/>
        <cfvo type="max"/>
        <color rgb="FFFCFCFF"/>
        <color rgb="FF63BE7B"/>
      </colorScale>
    </cfRule>
    <cfRule type="colorScale" priority="828">
      <colorScale>
        <cfvo type="min"/>
        <cfvo type="percentile" val="50"/>
        <cfvo type="max"/>
        <color rgb="FFF8696B"/>
        <color rgb="FFFCFCFF"/>
        <color rgb="FF63BE7B"/>
      </colorScale>
    </cfRule>
    <cfRule type="colorScale" priority="864">
      <colorScale>
        <cfvo type="min"/>
        <cfvo type="max"/>
        <color rgb="FFFCFCFF"/>
        <color rgb="FF63BE7B"/>
      </colorScale>
    </cfRule>
  </conditionalFormatting>
  <conditionalFormatting sqref="J13:J14">
    <cfRule type="colorScale" priority="654">
      <colorScale>
        <cfvo type="min"/>
        <cfvo type="max"/>
        <color rgb="FFFCFCFF"/>
        <color rgb="FF63BE7B"/>
      </colorScale>
    </cfRule>
  </conditionalFormatting>
  <conditionalFormatting sqref="J13:J14">
    <cfRule type="colorScale" priority="704">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840">
      <colorScale>
        <cfvo type="min"/>
        <cfvo type="percentile" val="50"/>
        <cfvo type="max"/>
        <color rgb="FFF8696B"/>
        <color rgb="FFFCFCFF"/>
        <color rgb="FF63BE7B"/>
      </colorScale>
    </cfRule>
    <cfRule type="colorScale" priority="841">
      <colorScale>
        <cfvo type="min"/>
        <cfvo type="max"/>
        <color rgb="FFFCFCFF"/>
        <color rgb="FF63BE7B"/>
      </colorScale>
    </cfRule>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K13:K14">
    <cfRule type="colorScale" priority="653">
      <colorScale>
        <cfvo type="min"/>
        <cfvo type="max"/>
        <color rgb="FFFCFCFF"/>
        <color rgb="FF63BE7B"/>
      </colorScale>
    </cfRule>
  </conditionalFormatting>
  <conditionalFormatting sqref="K13:K14">
    <cfRule type="colorScale" priority="746">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21">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65">
      <colorScale>
        <cfvo type="min"/>
        <cfvo type="max"/>
        <color rgb="FFFCFCFF"/>
        <color rgb="FF63BE7B"/>
      </colorScale>
    </cfRule>
  </conditionalFormatting>
  <conditionalFormatting sqref="K13:L13">
    <cfRule type="colorScale" priority="687">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L13:L14">
    <cfRule type="colorScale" priority="652">
      <colorScale>
        <cfvo type="min"/>
        <cfvo type="max"/>
        <color rgb="FFFCFCFF"/>
        <color rgb="FF63BE7B"/>
      </colorScale>
    </cfRule>
  </conditionalFormatting>
  <conditionalFormatting sqref="L13:L14">
    <cfRule type="colorScale" priority="747">
      <colorScale>
        <cfvo type="min"/>
        <cfvo type="percentile" val="50"/>
        <cfvo type="max"/>
        <color rgb="FFF8696B"/>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fRule type="colorScale" priority="822">
      <colorScale>
        <cfvo type="min"/>
        <cfvo type="percentile" val="50"/>
        <cfvo type="max"/>
        <color rgb="FFF8696B"/>
        <color rgb="FFFCFCFF"/>
        <color rgb="FF63BE7B"/>
      </colorScale>
    </cfRule>
    <cfRule type="colorScale" priority="830">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N13:N14">
    <cfRule type="colorScale" priority="703">
      <colorScale>
        <cfvo type="min"/>
        <cfvo type="max"/>
        <color rgb="FFFCFCFF"/>
        <color rgb="FF63BE7B"/>
      </colorScale>
    </cfRule>
  </conditionalFormatting>
  <conditionalFormatting sqref="N13:N14">
    <cfRule type="colorScale" priority="698">
      <colorScale>
        <cfvo type="min"/>
        <cfvo type="max"/>
        <color rgb="FFFCFCFF"/>
        <color rgb="FF63BE7B"/>
      </colorScale>
    </cfRule>
  </conditionalFormatting>
  <conditionalFormatting sqref="N13">
    <cfRule type="colorScale" priority="678">
      <colorScale>
        <cfvo type="min"/>
        <cfvo type="max"/>
        <color rgb="FFFCFCFF"/>
        <color rgb="FF63BE7B"/>
      </colorScale>
    </cfRule>
  </conditionalFormatting>
  <conditionalFormatting sqref="N13:N14">
    <cfRule type="colorScale" priority="650">
      <colorScale>
        <cfvo type="min"/>
        <cfvo type="max"/>
        <color rgb="FFFCFCFF"/>
        <color rgb="FF63BE7B"/>
      </colorScale>
    </cfRule>
  </conditionalFormatting>
  <conditionalFormatting sqref="N13:N14">
    <cfRule type="colorScale" priority="794">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813">
      <colorScale>
        <cfvo type="min"/>
        <cfvo type="max"/>
        <color rgb="FFFCFCFF"/>
        <color rgb="FF63BE7B"/>
      </colorScale>
    </cfRule>
    <cfRule type="colorScale" priority="844">
      <colorScale>
        <cfvo type="min"/>
        <cfvo type="percentile" val="50"/>
        <cfvo type="max"/>
        <color rgb="FFF8696B"/>
        <color rgb="FFFCFCFF"/>
        <color rgb="FF63BE7B"/>
      </colorScale>
    </cfRule>
    <cfRule type="colorScale" priority="845">
      <colorScale>
        <cfvo type="min"/>
        <cfvo type="max"/>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fRule type="colorScale" priority="870">
      <colorScale>
        <cfvo type="min"/>
        <cfvo type="max"/>
        <color rgb="FFFCFCFF"/>
        <color rgb="FF63BE7B"/>
      </colorScale>
    </cfRule>
    <cfRule type="colorScale" priority="871">
      <colorScale>
        <cfvo type="min"/>
        <cfvo type="percentile" val="50"/>
        <cfvo type="max"/>
        <color rgb="FFF8696B"/>
        <color rgb="FFFCFCFF"/>
        <color rgb="FF63BE7B"/>
      </colorScale>
    </cfRule>
  </conditionalFormatting>
  <conditionalFormatting sqref="O13:O14">
    <cfRule type="colorScale" priority="649">
      <colorScale>
        <cfvo type="min"/>
        <cfvo type="percentile" val="50"/>
        <cfvo type="max"/>
        <color rgb="FF63BE7B"/>
        <color rgb="FFFCFCFF"/>
        <color rgb="FFF8696B"/>
      </colorScale>
    </cfRule>
  </conditionalFormatting>
  <conditionalFormatting sqref="O13:O14">
    <cfRule type="colorScale" priority="705">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6">
      <colorScale>
        <cfvo type="min"/>
        <cfvo type="percentile" val="50"/>
        <cfvo type="max"/>
        <color rgb="FF63BE7B"/>
        <color rgb="FFFCFCFF"/>
        <color rgb="FFF8696B"/>
      </colorScale>
    </cfRule>
    <cfRule type="colorScale" priority="725">
      <colorScale>
        <cfvo type="min"/>
        <cfvo type="percentile" val="50"/>
        <cfvo type="max"/>
        <color rgb="FF63BE7B"/>
        <color rgb="FFFCFCFF"/>
        <color rgb="FFF8696B"/>
      </colorScale>
    </cfRule>
    <cfRule type="colorScale" priority="748">
      <colorScale>
        <cfvo type="min"/>
        <cfvo type="percentile" val="50"/>
        <cfvo type="max"/>
        <color rgb="FF63BE7B"/>
        <color rgb="FFFCFCFF"/>
        <color rgb="FFF8696B"/>
      </colorScale>
    </cfRule>
    <cfRule type="colorScale" priority="805">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onditionalFormatting>
  <conditionalFormatting sqref="P13:P14">
    <cfRule type="colorScale" priority="648">
      <colorScale>
        <cfvo type="min"/>
        <cfvo type="percentile" val="50"/>
        <cfvo type="max"/>
        <color rgb="FF63BE7B"/>
        <color rgb="FFFCFCFF"/>
        <color rgb="FFF8696B"/>
      </colorScale>
    </cfRule>
  </conditionalFormatting>
  <conditionalFormatting sqref="P13:P14">
    <cfRule type="colorScale" priority="749">
      <colorScale>
        <cfvo type="min"/>
        <cfvo type="percentile" val="50"/>
        <cfvo type="max"/>
        <color rgb="FF63BE7B"/>
        <color rgb="FFFCFCFF"/>
        <color rgb="FFF8696B"/>
      </colorScale>
    </cfRule>
    <cfRule type="colorScale" priority="750">
      <colorScale>
        <cfvo type="min"/>
        <cfvo type="percentile" val="50"/>
        <cfvo type="max"/>
        <color rgb="FF63BE7B"/>
        <color rgb="FFFCFCFF"/>
        <color rgb="FFF8696B"/>
      </colorScale>
    </cfRule>
    <cfRule type="colorScale" priority="751">
      <colorScale>
        <cfvo type="min"/>
        <cfvo type="max"/>
        <color rgb="FFFCFCFF"/>
        <color rgb="FFF8696B"/>
      </colorScale>
    </cfRule>
    <cfRule type="colorScale" priority="752">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32">
      <colorScale>
        <cfvo type="min"/>
        <cfvo type="percentile" val="50"/>
        <cfvo type="max"/>
        <color rgb="FF63BE7B"/>
        <color rgb="FFFCFCFF"/>
        <color rgb="FFF8696B"/>
      </colorScale>
    </cfRule>
    <cfRule type="colorScale" priority="854">
      <colorScale>
        <cfvo type="min"/>
        <cfvo type="percentile" val="50"/>
        <cfvo type="max"/>
        <color rgb="FF63BE7B"/>
        <color rgb="FFFCFCFF"/>
        <color rgb="FFF8696B"/>
      </colorScale>
    </cfRule>
  </conditionalFormatting>
  <conditionalFormatting sqref="Q13:Q14">
    <cfRule type="colorScale" priority="647">
      <colorScale>
        <cfvo type="min"/>
        <cfvo type="percentile" val="50"/>
        <cfvo type="max"/>
        <color rgb="FFF8696B"/>
        <color rgb="FFFCFCFF"/>
        <color rgb="FF63BE7B"/>
      </colorScale>
    </cfRule>
  </conditionalFormatting>
  <conditionalFormatting sqref="Q13:Q14">
    <cfRule type="colorScale" priority="717">
      <colorScale>
        <cfvo type="min"/>
        <cfvo type="max"/>
        <color rgb="FFFFEF9C"/>
        <color rgb="FF63BE7B"/>
      </colorScale>
    </cfRule>
    <cfRule type="colorScale" priority="753">
      <colorScale>
        <cfvo type="min"/>
        <cfvo type="percentile" val="50"/>
        <cfvo type="max"/>
        <color rgb="FFF8696B"/>
        <color rgb="FFFCFCFF"/>
        <color rgb="FF63BE7B"/>
      </colorScale>
    </cfRule>
    <cfRule type="colorScale" priority="754">
      <colorScale>
        <cfvo type="min"/>
        <cfvo type="max"/>
        <color rgb="FFFFEF9C"/>
        <color rgb="FF63BE7B"/>
      </colorScale>
    </cfRule>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percentile" val="50"/>
        <cfvo type="max"/>
        <color rgb="FFF8696B"/>
        <color rgb="FFFCFCFF"/>
        <color rgb="FF63BE7B"/>
      </colorScale>
    </cfRule>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33">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onditionalFormatting>
  <conditionalFormatting sqref="Q13:W13">
    <cfRule type="colorScale" priority="683">
      <colorScale>
        <cfvo type="min"/>
        <cfvo type="max"/>
        <color rgb="FFFFEF9C"/>
        <color rgb="FF63BE7B"/>
      </colorScale>
    </cfRule>
    <cfRule type="colorScale" priority="684">
      <colorScale>
        <cfvo type="min"/>
        <cfvo type="max"/>
        <color rgb="FFFFEF9C"/>
        <color rgb="FF63BE7B"/>
      </colorScale>
    </cfRule>
    <cfRule type="colorScale" priority="685">
      <colorScale>
        <cfvo type="min"/>
        <cfvo type="max"/>
        <color rgb="FFFFEF9C"/>
        <color rgb="FF63BE7B"/>
      </colorScale>
    </cfRule>
  </conditionalFormatting>
  <conditionalFormatting sqref="R13:R14">
    <cfRule type="colorScale" priority="646">
      <colorScale>
        <cfvo type="min"/>
        <cfvo type="max"/>
        <color rgb="FFFCFCFF"/>
        <color rgb="FF63BE7B"/>
      </colorScale>
    </cfRule>
  </conditionalFormatting>
  <conditionalFormatting sqref="R13:R14">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808">
      <colorScale>
        <cfvo type="min"/>
        <cfvo type="max"/>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percentile" val="50"/>
        <cfvo type="max"/>
        <color rgb="FFF8696B"/>
        <color rgb="FFFCFCFF"/>
        <color rgb="FF63BE7B"/>
      </colorScale>
    </cfRule>
  </conditionalFormatting>
  <conditionalFormatting sqref="R13:S13">
    <cfRule type="colorScale" priority="688">
      <colorScale>
        <cfvo type="min"/>
        <cfvo type="max"/>
        <color rgb="FFFFEF9C"/>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onditionalFormatting>
  <conditionalFormatting sqref="S13:S14">
    <cfRule type="colorScale" priority="645">
      <colorScale>
        <cfvo type="min"/>
        <cfvo type="max"/>
        <color rgb="FFFCFCFF"/>
        <color rgb="FF63BE7B"/>
      </colorScale>
    </cfRule>
  </conditionalFormatting>
  <conditionalFormatting sqref="S13:S14">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4">
      <colorScale>
        <cfvo type="min"/>
        <cfvo type="max"/>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percentile" val="50"/>
        <cfvo type="max"/>
        <color rgb="FFF8696B"/>
        <color rgb="FFFCFCFF"/>
        <color rgb="FF63BE7B"/>
      </colorScale>
    </cfRule>
    <cfRule type="colorScale" priority="858">
      <colorScale>
        <cfvo type="min"/>
        <cfvo type="percentile" val="50"/>
        <cfvo type="max"/>
        <color rgb="FFF8696B"/>
        <color rgb="FFFCFCFF"/>
        <color rgb="FF63BE7B"/>
      </colorScale>
    </cfRule>
  </conditionalFormatting>
  <conditionalFormatting sqref="T13:T14">
    <cfRule type="colorScale" priority="644">
      <colorScale>
        <cfvo type="min"/>
        <cfvo type="max"/>
        <color rgb="FFFCFCFF"/>
        <color rgb="FF63BE7B"/>
      </colorScale>
    </cfRule>
  </conditionalFormatting>
  <conditionalFormatting sqref="T13:T14">
    <cfRule type="colorScale" priority="718">
      <colorScale>
        <cfvo type="min"/>
        <cfvo type="max"/>
        <color rgb="FFFFEF9C"/>
        <color rgb="FF63BE7B"/>
      </colorScale>
    </cfRule>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810">
      <colorScale>
        <cfvo type="min"/>
        <cfvo type="max"/>
        <color rgb="FFFCFCFF"/>
        <color rgb="FF63BE7B"/>
      </colorScale>
    </cfRule>
    <cfRule type="colorScale" priority="836">
      <colorScale>
        <cfvo type="min"/>
        <cfvo type="percentile" val="50"/>
        <cfvo type="max"/>
        <color rgb="FFF8696B"/>
        <color rgb="FFFCFCFF"/>
        <color rgb="FF63BE7B"/>
      </colorScale>
    </cfRule>
    <cfRule type="colorScale" priority="859">
      <colorScale>
        <cfvo type="min"/>
        <cfvo type="percentile" val="50"/>
        <cfvo type="max"/>
        <color rgb="FFF8696B"/>
        <color rgb="FFFCFCFF"/>
        <color rgb="FF63BE7B"/>
      </colorScale>
    </cfRule>
  </conditionalFormatting>
  <conditionalFormatting sqref="U13:U14">
    <cfRule type="colorScale" priority="643">
      <colorScale>
        <cfvo type="min"/>
        <cfvo type="percentile" val="50"/>
        <cfvo type="max"/>
        <color rgb="FFF8696B"/>
        <color rgb="FFFCFCFF"/>
        <color rgb="FF63BE7B"/>
      </colorScale>
    </cfRule>
  </conditionalFormatting>
  <conditionalFormatting sqref="U13:U14">
    <cfRule type="colorScale" priority="770">
      <colorScale>
        <cfvo type="min"/>
        <cfvo type="percentile" val="50"/>
        <cfvo type="max"/>
        <color rgb="FFF8696B"/>
        <color rgb="FFFCFCFF"/>
        <color rgb="FF63BE7B"/>
      </colorScale>
    </cfRule>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percentile" val="50"/>
        <cfvo type="max"/>
        <color rgb="FFF8696B"/>
        <color rgb="FFFCFCFF"/>
        <color rgb="FF63BE7B"/>
      </colorScale>
    </cfRule>
    <cfRule type="colorScale" priority="811">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37">
      <colorScale>
        <cfvo type="min"/>
        <cfvo type="percentile" val="50"/>
        <cfvo type="max"/>
        <color rgb="FFF8696B"/>
        <color rgb="FFFCFCFF"/>
        <color rgb="FF63BE7B"/>
      </colorScale>
    </cfRule>
    <cfRule type="colorScale" priority="860">
      <colorScale>
        <cfvo type="min"/>
        <cfvo type="percentile" val="50"/>
        <cfvo type="max"/>
        <color rgb="FFF8696B"/>
        <color rgb="FFFCFCFF"/>
        <color rgb="FF63BE7B"/>
      </colorScale>
    </cfRule>
  </conditionalFormatting>
  <conditionalFormatting sqref="U13:W13">
    <cfRule type="colorScale" priority="686">
      <colorScale>
        <cfvo type="min"/>
        <cfvo type="max"/>
        <color rgb="FFFFEF9C"/>
        <color rgb="FF63BE7B"/>
      </colorScale>
    </cfRule>
    <cfRule type="colorScale" priority="689">
      <colorScale>
        <cfvo type="min"/>
        <cfvo type="max"/>
        <color rgb="FFFFEF9C"/>
        <color rgb="FF63BE7B"/>
      </colorScale>
    </cfRule>
  </conditionalFormatting>
  <conditionalFormatting sqref="V13:V14">
    <cfRule type="colorScale" priority="642">
      <colorScale>
        <cfvo type="min"/>
        <cfvo type="percentile" val="50"/>
        <cfvo type="max"/>
        <color rgb="FF63BE7B"/>
        <color rgb="FFFCFCFF"/>
        <color rgb="FFF8696B"/>
      </colorScale>
    </cfRule>
  </conditionalFormatting>
  <conditionalFormatting sqref="V13:V14">
    <cfRule type="colorScale" priority="720">
      <colorScale>
        <cfvo type="min"/>
        <cfvo type="max"/>
        <color rgb="FFFFEF9C"/>
        <color rgb="FF63BE7B"/>
      </colorScale>
    </cfRule>
    <cfRule type="colorScale" priority="774">
      <colorScale>
        <cfvo type="min"/>
        <cfvo type="max"/>
        <color rgb="FFFFEF9C"/>
        <color rgb="FF63BE7B"/>
      </colorScale>
    </cfRule>
    <cfRule type="colorScale" priority="775">
      <colorScale>
        <cfvo type="min"/>
        <cfvo type="percentile" val="50"/>
        <cfvo type="max"/>
        <color rgb="FF63BE7B"/>
        <color rgb="FFFCFCFF"/>
        <color rgb="FFF8696B"/>
      </colorScale>
    </cfRule>
    <cfRule type="colorScale" priority="776">
      <colorScale>
        <cfvo type="min"/>
        <cfvo type="percentile" val="50"/>
        <cfvo type="max"/>
        <color rgb="FF63BE7B"/>
        <color rgb="FFFCFCFF"/>
        <color rgb="FFF8696B"/>
      </colorScale>
    </cfRule>
    <cfRule type="colorScale" priority="777">
      <colorScale>
        <cfvo type="min"/>
        <cfvo type="max"/>
        <color rgb="FF63BE7B"/>
        <color rgb="FFFCFCFF"/>
      </colorScale>
    </cfRule>
    <cfRule type="colorScale" priority="778">
      <colorScale>
        <cfvo type="min"/>
        <cfvo type="percentile" val="50"/>
        <cfvo type="max"/>
        <color rgb="FF63BE7B"/>
        <color rgb="FFFCFCFF"/>
        <color rgb="FFF8696B"/>
      </colorScale>
    </cfRule>
    <cfRule type="colorScale" priority="779">
      <colorScale>
        <cfvo type="min"/>
        <cfvo type="max"/>
        <color rgb="FFFFEF9C"/>
        <color rgb="FF63BE7B"/>
      </colorScale>
    </cfRule>
    <cfRule type="colorScale" priority="812">
      <colorScale>
        <cfvo type="min"/>
        <cfvo type="percentile" val="50"/>
        <cfvo type="max"/>
        <color rgb="FF63BE7B"/>
        <color rgb="FFFCFCFF"/>
        <color rgb="FFF8696B"/>
      </colorScale>
    </cfRule>
    <cfRule type="colorScale" priority="838">
      <colorScale>
        <cfvo type="min"/>
        <cfvo type="percentile" val="50"/>
        <cfvo type="max"/>
        <color rgb="FF63BE7B"/>
        <color rgb="FFFCFCFF"/>
        <color rgb="FFF8696B"/>
      </colorScale>
    </cfRule>
    <cfRule type="colorScale" priority="861">
      <colorScale>
        <cfvo type="min"/>
        <cfvo type="percentile" val="50"/>
        <cfvo type="max"/>
        <color rgb="FF63BE7B"/>
        <color rgb="FFFCFCFF"/>
        <color rgb="FFF8696B"/>
      </colorScale>
    </cfRule>
  </conditionalFormatting>
  <conditionalFormatting sqref="W13:W14">
    <cfRule type="colorScale" priority="641">
      <colorScale>
        <cfvo type="min"/>
        <cfvo type="percentile" val="50"/>
        <cfvo type="max"/>
        <color rgb="FF63BE7B"/>
        <color rgb="FFFCFCFF"/>
        <color rgb="FFF8696B"/>
      </colorScale>
    </cfRule>
  </conditionalFormatting>
  <conditionalFormatting sqref="W13:W14">
    <cfRule type="colorScale" priority="780">
      <colorScale>
        <cfvo type="min"/>
        <cfvo type="percentile" val="50"/>
        <cfvo type="max"/>
        <color rgb="FF63BE7B"/>
        <color rgb="FFFCFCFF"/>
        <color rgb="FFF8696B"/>
      </colorScale>
    </cfRule>
    <cfRule type="colorScale" priority="781">
      <colorScale>
        <cfvo type="min"/>
        <cfvo type="max"/>
        <color rgb="FF63BE7B"/>
        <color rgb="FFFCFCFF"/>
      </colorScale>
    </cfRule>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824">
      <colorScale>
        <cfvo type="min"/>
        <cfvo type="percentile" val="50"/>
        <cfvo type="max"/>
        <color rgb="FF63BE7B"/>
        <color rgb="FFFCFCFF"/>
        <color rgb="FFF8696B"/>
      </colorScale>
    </cfRule>
    <cfRule type="colorScale" priority="839">
      <colorScale>
        <cfvo type="min"/>
        <cfvo type="percentile" val="50"/>
        <cfvo type="max"/>
        <color rgb="FF63BE7B"/>
        <color rgb="FFFCFCFF"/>
        <color rgb="FFF8696B"/>
      </colorScale>
    </cfRule>
    <cfRule type="colorScale" priority="867">
      <colorScale>
        <cfvo type="min"/>
        <cfvo type="percentile" val="50"/>
        <cfvo type="max"/>
        <color rgb="FF63BE7B"/>
        <color rgb="FFFCFCFF"/>
        <color rgb="FFF8696B"/>
      </colorScale>
    </cfRule>
  </conditionalFormatting>
  <conditionalFormatting sqref="D13:D14">
    <cfRule type="colorScale" priority="640">
      <colorScale>
        <cfvo type="min"/>
        <cfvo type="percentile" val="50"/>
        <cfvo type="max"/>
        <color rgb="FFF8696B"/>
        <color rgb="FFFCFCFF"/>
        <color rgb="FF63BE7B"/>
      </colorScale>
    </cfRule>
  </conditionalFormatting>
  <conditionalFormatting sqref="E13:E14">
    <cfRule type="colorScale" priority="639">
      <colorScale>
        <cfvo type="min"/>
        <cfvo type="max"/>
        <color rgb="FFFCFCFF"/>
        <color rgb="FF63BE7B"/>
      </colorScale>
    </cfRule>
  </conditionalFormatting>
  <conditionalFormatting sqref="F13:F14">
    <cfRule type="colorScale" priority="638">
      <colorScale>
        <cfvo type="min"/>
        <cfvo type="max"/>
        <color rgb="FFFCFCFF"/>
        <color rgb="FF63BE7B"/>
      </colorScale>
    </cfRule>
  </conditionalFormatting>
  <conditionalFormatting sqref="G13:G14">
    <cfRule type="colorScale" priority="637">
      <colorScale>
        <cfvo type="min"/>
        <cfvo type="max"/>
        <color rgb="FFFCFCFF"/>
        <color rgb="FF63BE7B"/>
      </colorScale>
    </cfRule>
  </conditionalFormatting>
  <conditionalFormatting sqref="H13:H14">
    <cfRule type="colorScale" priority="636">
      <colorScale>
        <cfvo type="min"/>
        <cfvo type="max"/>
        <color rgb="FFFCFCFF"/>
        <color rgb="FF63BE7B"/>
      </colorScale>
    </cfRule>
  </conditionalFormatting>
  <conditionalFormatting sqref="I13:I14">
    <cfRule type="colorScale" priority="635">
      <colorScale>
        <cfvo type="min"/>
        <cfvo type="max"/>
        <color rgb="FFFCFCFF"/>
        <color rgb="FF63BE7B"/>
      </colorScale>
    </cfRule>
  </conditionalFormatting>
  <conditionalFormatting sqref="J13:J14">
    <cfRule type="colorScale" priority="634">
      <colorScale>
        <cfvo type="min"/>
        <cfvo type="max"/>
        <color rgb="FFFCFCFF"/>
        <color rgb="FF63BE7B"/>
      </colorScale>
    </cfRule>
  </conditionalFormatting>
  <conditionalFormatting sqref="K13:K14">
    <cfRule type="colorScale" priority="633">
      <colorScale>
        <cfvo type="min"/>
        <cfvo type="max"/>
        <color rgb="FFFCFCFF"/>
        <color rgb="FF63BE7B"/>
      </colorScale>
    </cfRule>
  </conditionalFormatting>
  <conditionalFormatting sqref="L13:L14">
    <cfRule type="colorScale" priority="632">
      <colorScale>
        <cfvo type="min"/>
        <cfvo type="max"/>
        <color rgb="FFFCFCFF"/>
        <color rgb="FF63BE7B"/>
      </colorScale>
    </cfRule>
  </conditionalFormatting>
  <conditionalFormatting sqref="N13:N14">
    <cfRule type="colorScale" priority="630">
      <colorScale>
        <cfvo type="min"/>
        <cfvo type="max"/>
        <color rgb="FFFCFCFF"/>
        <color rgb="FF63BE7B"/>
      </colorScale>
    </cfRule>
  </conditionalFormatting>
  <conditionalFormatting sqref="O13:O14">
    <cfRule type="colorScale" priority="629">
      <colorScale>
        <cfvo type="min"/>
        <cfvo type="percentile" val="50"/>
        <cfvo type="max"/>
        <color rgb="FF63BE7B"/>
        <color rgb="FFFCFCFF"/>
        <color rgb="FFF8696B"/>
      </colorScale>
    </cfRule>
  </conditionalFormatting>
  <conditionalFormatting sqref="P13:P14">
    <cfRule type="colorScale" priority="628">
      <colorScale>
        <cfvo type="min"/>
        <cfvo type="percentile" val="50"/>
        <cfvo type="max"/>
        <color rgb="FF63BE7B"/>
        <color rgb="FFFCFCFF"/>
        <color rgb="FFF8696B"/>
      </colorScale>
    </cfRule>
  </conditionalFormatting>
  <conditionalFormatting sqref="Q13:Q14">
    <cfRule type="colorScale" priority="627">
      <colorScale>
        <cfvo type="min"/>
        <cfvo type="percentile" val="50"/>
        <cfvo type="max"/>
        <color rgb="FFF8696B"/>
        <color rgb="FFFCFCFF"/>
        <color rgb="FF63BE7B"/>
      </colorScale>
    </cfRule>
  </conditionalFormatting>
  <conditionalFormatting sqref="R13:R14">
    <cfRule type="colorScale" priority="626">
      <colorScale>
        <cfvo type="min"/>
        <cfvo type="max"/>
        <color rgb="FFFCFCFF"/>
        <color rgb="FF63BE7B"/>
      </colorScale>
    </cfRule>
  </conditionalFormatting>
  <conditionalFormatting sqref="S13:S14">
    <cfRule type="colorScale" priority="625">
      <colorScale>
        <cfvo type="min"/>
        <cfvo type="percentile" val="50"/>
        <cfvo type="max"/>
        <color rgb="FFF8696B"/>
        <color rgb="FFFCFCFF"/>
        <color rgb="FF63BE7B"/>
      </colorScale>
    </cfRule>
  </conditionalFormatting>
  <conditionalFormatting sqref="T13:T14">
    <cfRule type="colorScale" priority="624">
      <colorScale>
        <cfvo type="min"/>
        <cfvo type="percentile" val="50"/>
        <cfvo type="max"/>
        <color rgb="FFF8696B"/>
        <color rgb="FFFCFCFF"/>
        <color rgb="FF63BE7B"/>
      </colorScale>
    </cfRule>
  </conditionalFormatting>
  <conditionalFormatting sqref="U13:U14">
    <cfRule type="colorScale" priority="623">
      <colorScale>
        <cfvo type="min"/>
        <cfvo type="percentile" val="50"/>
        <cfvo type="max"/>
        <color rgb="FFF8696B"/>
        <color rgb="FFFCFCFF"/>
        <color rgb="FF63BE7B"/>
      </colorScale>
    </cfRule>
  </conditionalFormatting>
  <conditionalFormatting sqref="V13:V14">
    <cfRule type="colorScale" priority="622">
      <colorScale>
        <cfvo type="min"/>
        <cfvo type="percentile" val="50"/>
        <cfvo type="max"/>
        <color rgb="FF63BE7B"/>
        <color rgb="FFFCFCFF"/>
        <color rgb="FFF8696B"/>
      </colorScale>
    </cfRule>
  </conditionalFormatting>
  <conditionalFormatting sqref="W13:W14">
    <cfRule type="colorScale" priority="621">
      <colorScale>
        <cfvo type="min"/>
        <cfvo type="percentile" val="50"/>
        <cfvo type="max"/>
        <color rgb="FF63BE7B"/>
        <color rgb="FFFCFCFF"/>
        <color rgb="FFF8696B"/>
      </colorScale>
    </cfRule>
  </conditionalFormatting>
  <conditionalFormatting sqref="D2:D14">
    <cfRule type="colorScale" priority="324">
      <colorScale>
        <cfvo type="min"/>
        <cfvo type="percentile" val="50"/>
        <cfvo type="max"/>
        <color rgb="FFF8696B"/>
        <color rgb="FFFCFCFF"/>
        <color rgb="FF63BE7B"/>
      </colorScale>
    </cfRule>
  </conditionalFormatting>
  <conditionalFormatting sqref="G2:G14">
    <cfRule type="colorScale" priority="323">
      <colorScale>
        <cfvo type="min"/>
        <cfvo type="max"/>
        <color rgb="FFFCFCFF"/>
        <color rgb="FF63BE7B"/>
      </colorScale>
    </cfRule>
  </conditionalFormatting>
  <conditionalFormatting sqref="J2:J14">
    <cfRule type="colorScale" priority="322">
      <colorScale>
        <cfvo type="min"/>
        <cfvo type="max"/>
        <color rgb="FFFCFCFF"/>
        <color rgb="FF63BE7B"/>
      </colorScale>
    </cfRule>
  </conditionalFormatting>
  <conditionalFormatting sqref="N2:N14">
    <cfRule type="colorScale" priority="320">
      <colorScale>
        <cfvo type="min"/>
        <cfvo type="max"/>
        <color rgb="FFFCFCFF"/>
        <color rgb="FF63BE7B"/>
      </colorScale>
    </cfRule>
  </conditionalFormatting>
  <conditionalFormatting sqref="O2:O14">
    <cfRule type="colorScale" priority="319">
      <colorScale>
        <cfvo type="min"/>
        <cfvo type="percentile" val="50"/>
        <cfvo type="max"/>
        <color rgb="FF63BE7B"/>
        <color rgb="FFFCFCFF"/>
        <color rgb="FFF8696B"/>
      </colorScale>
    </cfRule>
  </conditionalFormatting>
  <conditionalFormatting sqref="P2:P14">
    <cfRule type="colorScale" priority="318">
      <colorScale>
        <cfvo type="min"/>
        <cfvo type="percentile" val="50"/>
        <cfvo type="max"/>
        <color rgb="FF63BE7B"/>
        <color rgb="FFFCFCFF"/>
        <color rgb="FFF8696B"/>
      </colorScale>
    </cfRule>
  </conditionalFormatting>
  <conditionalFormatting sqref="Q2:Q14">
    <cfRule type="colorScale" priority="317">
      <colorScale>
        <cfvo type="min"/>
        <cfvo type="percentile" val="50"/>
        <cfvo type="max"/>
        <color rgb="FFF8696B"/>
        <color rgb="FFFCFCFF"/>
        <color rgb="FF63BE7B"/>
      </colorScale>
    </cfRule>
  </conditionalFormatting>
  <conditionalFormatting sqref="R2:R14">
    <cfRule type="colorScale" priority="316">
      <colorScale>
        <cfvo type="min"/>
        <cfvo type="max"/>
        <color rgb="FFFCFCFF"/>
        <color rgb="FF63BE7B"/>
      </colorScale>
    </cfRule>
  </conditionalFormatting>
  <conditionalFormatting sqref="S2:S14">
    <cfRule type="colorScale" priority="315">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T2:T14">
    <cfRule type="colorScale" priority="314">
      <colorScale>
        <cfvo type="min"/>
        <cfvo type="percentile" val="50"/>
        <cfvo type="max"/>
        <color rgb="FFF8696B"/>
        <color rgb="FFFCFCFF"/>
        <color rgb="FF63BE7B"/>
      </colorScale>
    </cfRule>
    <cfRule type="colorScale" priority="312">
      <colorScale>
        <cfvo type="min"/>
        <cfvo type="max"/>
        <color rgb="FFFCFCFF"/>
        <color rgb="FF63BE7B"/>
      </colorScale>
    </cfRule>
  </conditionalFormatting>
  <conditionalFormatting sqref="U2:U14">
    <cfRule type="colorScale" priority="311">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V2:V14">
    <cfRule type="colorScale" priority="309">
      <colorScale>
        <cfvo type="min"/>
        <cfvo type="percentile" val="50"/>
        <cfvo type="max"/>
        <color rgb="FF63BE7B"/>
        <color rgb="FFFCFCFF"/>
        <color rgb="FFF8696B"/>
      </colorScale>
    </cfRule>
  </conditionalFormatting>
  <conditionalFormatting sqref="W2:W14">
    <cfRule type="colorScale" priority="308">
      <colorScale>
        <cfvo type="min"/>
        <cfvo type="percentile" val="50"/>
        <cfvo type="max"/>
        <color rgb="FF63BE7B"/>
        <color rgb="FFFCFCFF"/>
        <color rgb="FFF8696B"/>
      </colorScale>
    </cfRule>
  </conditionalFormatting>
  <conditionalFormatting sqref="E14:N14">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28">
      <colorScale>
        <cfvo type="min"/>
        <cfvo type="percentile" val="50"/>
        <cfvo type="max"/>
        <color rgb="FFF8696B"/>
        <color rgb="FFFFEB84"/>
        <color rgb="FF63BE7B"/>
      </colorScale>
    </cfRule>
    <cfRule type="colorScale" priority="329">
      <colorScale>
        <cfvo type="min"/>
        <cfvo type="max"/>
        <color rgb="FFFFEF9C"/>
        <color rgb="FF63BE7B"/>
      </colorScale>
    </cfRule>
  </conditionalFormatting>
  <conditionalFormatting sqref="K14:L14">
    <cfRule type="colorScale" priority="334">
      <colorScale>
        <cfvo type="min"/>
        <cfvo type="max"/>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onditionalFormatting>
  <conditionalFormatting sqref="N14">
    <cfRule type="colorScale" priority="325">
      <colorScale>
        <cfvo type="min"/>
        <cfvo type="max"/>
        <color rgb="FFFCFCFF"/>
        <color rgb="FF63BE7B"/>
      </colorScale>
    </cfRule>
  </conditionalFormatting>
  <conditionalFormatting sqref="Q14:W14">
    <cfRule type="colorScale" priority="330">
      <colorScale>
        <cfvo type="min"/>
        <cfvo type="max"/>
        <color rgb="FFFFEF9C"/>
        <color rgb="FF63BE7B"/>
      </colorScale>
    </cfRule>
    <cfRule type="colorScale" priority="331">
      <colorScale>
        <cfvo type="min"/>
        <cfvo type="max"/>
        <color rgb="FFFFEF9C"/>
        <color rgb="FF63BE7B"/>
      </colorScale>
    </cfRule>
    <cfRule type="colorScale" priority="332">
      <colorScale>
        <cfvo type="min"/>
        <cfvo type="max"/>
        <color rgb="FFFFEF9C"/>
        <color rgb="FF63BE7B"/>
      </colorScale>
    </cfRule>
  </conditionalFormatting>
  <conditionalFormatting sqref="R14:S14">
    <cfRule type="colorScale" priority="335">
      <colorScale>
        <cfvo type="min"/>
        <cfvo type="max"/>
        <color rgb="FFFFEF9C"/>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U14:W14">
    <cfRule type="colorScale" priority="333">
      <colorScale>
        <cfvo type="min"/>
        <cfvo type="max"/>
        <color rgb="FFFFEF9C"/>
        <color rgb="FF63BE7B"/>
      </colorScale>
    </cfRule>
    <cfRule type="colorScale" priority="336">
      <colorScale>
        <cfvo type="min"/>
        <cfvo type="max"/>
        <color rgb="FFFFEF9C"/>
        <color rgb="FF63BE7B"/>
      </colorScale>
    </cfRule>
  </conditionalFormatting>
  <conditionalFormatting sqref="D15">
    <cfRule type="colorScale" priority="267">
      <colorScale>
        <cfvo type="min"/>
        <cfvo type="percentile" val="50"/>
        <cfvo type="max"/>
        <color rgb="FFF8696B"/>
        <color rgb="FFFCFCFF"/>
        <color rgb="FF63BE7B"/>
      </colorScale>
    </cfRule>
  </conditionalFormatting>
  <conditionalFormatting sqref="D15">
    <cfRule type="colorScale" priority="268">
      <colorScale>
        <cfvo type="min"/>
        <cfvo type="percentile" val="50"/>
        <cfvo type="max"/>
        <color rgb="FFF8696B"/>
        <color rgb="FFFCFCFF"/>
        <color rgb="FF63BE7B"/>
      </colorScale>
    </cfRule>
  </conditionalFormatting>
  <conditionalFormatting sqref="E15">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CFCFF"/>
        <color rgb="FF63BE7B"/>
      </colorScale>
    </cfRule>
  </conditionalFormatting>
  <conditionalFormatting sqref="E15">
    <cfRule type="colorScale" priority="272">
      <colorScale>
        <cfvo type="min"/>
        <cfvo type="max"/>
        <color rgb="FFFCFCFF"/>
        <color rgb="FF63BE7B"/>
      </colorScale>
    </cfRule>
    <cfRule type="colorScale" priority="273">
      <colorScale>
        <cfvo type="min"/>
        <cfvo type="max"/>
        <color rgb="FFFCFCFF"/>
        <color rgb="FF63BE7B"/>
      </colorScale>
    </cfRule>
    <cfRule type="colorScale" priority="274">
      <colorScale>
        <cfvo type="min"/>
        <cfvo type="max"/>
        <color rgb="FFFCFCFF"/>
        <color rgb="FF63BE7B"/>
      </colorScale>
    </cfRule>
  </conditionalFormatting>
  <conditionalFormatting sqref="E15:M15">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onditionalFormatting>
  <conditionalFormatting sqref="N15">
    <cfRule type="colorScale" priority="212">
      <colorScale>
        <cfvo type="min"/>
        <cfvo type="max"/>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fRule type="colorScale" priority="215">
      <colorScale>
        <cfvo type="min"/>
        <cfvo type="max"/>
        <color rgb="FFFFEF9C"/>
        <color rgb="FF63BE7B"/>
      </colorScale>
    </cfRule>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CFCFF"/>
        <color rgb="FF63BE7B"/>
      </colorScale>
    </cfRule>
    <cfRule type="colorScale" priority="219">
      <colorScale>
        <cfvo type="min"/>
        <cfvo type="percentile" val="50"/>
        <cfvo type="max"/>
        <color rgb="FFF8696B"/>
        <color rgb="FFFCFCFF"/>
        <color rgb="FF5A8AC6"/>
      </colorScale>
    </cfRule>
    <cfRule type="colorScale" priority="220">
      <colorScale>
        <cfvo type="min"/>
        <cfvo type="percentile" val="50"/>
        <cfvo type="max"/>
        <color rgb="FFF8696B"/>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fRule type="colorScale" priority="227">
      <colorScale>
        <cfvo type="min"/>
        <cfvo type="max"/>
        <color rgb="FFFFEF9C"/>
        <color rgb="FF63BE7B"/>
      </colorScale>
    </cfRule>
    <cfRule type="colorScale" priority="228">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fRule type="colorScale" priority="232">
      <colorScale>
        <cfvo type="min"/>
        <cfvo type="max"/>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fRule type="colorScale" priority="235">
      <colorScale>
        <cfvo type="min"/>
        <cfvo type="max"/>
        <color rgb="FFFFEF9C"/>
        <color rgb="FF63BE7B"/>
      </colorScale>
    </cfRule>
    <cfRule type="colorScale" priority="236">
      <colorScale>
        <cfvo type="min"/>
        <cfvo type="max"/>
        <color rgb="FFFCFCFF"/>
        <color rgb="FF63BE7B"/>
      </colorScale>
    </cfRule>
    <cfRule type="colorScale" priority="237">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5A8AC6"/>
      </colorScale>
    </cfRule>
    <cfRule type="colorScale" priority="240">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onditionalFormatting>
  <conditionalFormatting sqref="O15">
    <cfRule type="colorScale" priority="275">
      <colorScale>
        <cfvo type="min"/>
        <cfvo type="percentile" val="50"/>
        <cfvo type="max"/>
        <color rgb="FF63BE7B"/>
        <color rgb="FFFCFCFF"/>
        <color rgb="FFF8696B"/>
      </colorScale>
    </cfRule>
  </conditionalFormatting>
  <conditionalFormatting sqref="O15">
    <cfRule type="colorScale" priority="276">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onditionalFormatting>
  <conditionalFormatting sqref="P15">
    <cfRule type="colorScale" priority="280">
      <colorScale>
        <cfvo type="min"/>
        <cfvo type="percentile" val="50"/>
        <cfvo type="max"/>
        <color rgb="FF63BE7B"/>
        <color rgb="FFFCFCFF"/>
        <color rgb="FFF8696B"/>
      </colorScale>
    </cfRule>
  </conditionalFormatting>
  <conditionalFormatting sqref="P15">
    <cfRule type="colorScale" priority="281">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fRule type="colorScale" priority="283">
      <colorScale>
        <cfvo type="min"/>
        <cfvo type="max"/>
        <color rgb="FFFCFCFF"/>
        <color rgb="FFF8696B"/>
      </colorScale>
    </cfRule>
  </conditionalFormatting>
  <conditionalFormatting sqref="Q15">
    <cfRule type="colorScale" priority="284">
      <colorScale>
        <cfvo type="min"/>
        <cfvo type="percentile" val="50"/>
        <cfvo type="max"/>
        <color rgb="FFF8696B"/>
        <color rgb="FFFCFCFF"/>
        <color rgb="FF63BE7B"/>
      </colorScale>
    </cfRule>
  </conditionalFormatting>
  <conditionalFormatting sqref="Q15">
    <cfRule type="colorScale" priority="285">
      <colorScale>
        <cfvo type="min"/>
        <cfvo type="percentile" val="50"/>
        <cfvo type="max"/>
        <color rgb="FFF8696B"/>
        <color rgb="FFFCFCFF"/>
        <color rgb="FF63BE7B"/>
      </colorScale>
    </cfRule>
    <cfRule type="colorScale" priority="286">
      <colorScale>
        <cfvo type="min"/>
        <cfvo type="max"/>
        <color rgb="FFFFEF9C"/>
        <color rgb="FF63BE7B"/>
      </colorScale>
    </cfRule>
    <cfRule type="colorScale" priority="287">
      <colorScale>
        <cfvo type="min"/>
        <cfvo type="max"/>
        <color rgb="FFFFEF9C"/>
        <color rgb="FF63BE7B"/>
      </colorScale>
    </cfRule>
    <cfRule type="colorScale" priority="288">
      <colorScale>
        <cfvo type="min"/>
        <cfvo type="max"/>
        <color rgb="FFFFEF9C"/>
        <color rgb="FF63BE7B"/>
      </colorScale>
    </cfRule>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Q15:U15 W15">
    <cfRule type="colorScale" priority="256">
      <colorScale>
        <cfvo type="min"/>
        <cfvo type="max"/>
        <color rgb="FFFFEF9C"/>
        <color rgb="FF63BE7B"/>
      </colorScale>
    </cfRule>
  </conditionalFormatting>
  <conditionalFormatting sqref="R15:S15">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max"/>
        <color rgb="FFFFEF9C"/>
        <color rgb="FF63BE7B"/>
      </colorScale>
    </cfRule>
    <cfRule type="colorScale" priority="260">
      <colorScale>
        <cfvo type="min"/>
        <cfvo type="max"/>
        <color rgb="FFFFEF9C"/>
        <color rgb="FF63BE7B"/>
      </colorScale>
    </cfRule>
    <cfRule type="colorScale" priority="261">
      <colorScale>
        <cfvo type="min"/>
        <cfvo type="max"/>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onditionalFormatting>
  <conditionalFormatting sqref="T15">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T15">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fRule type="colorScale" priority="296">
      <colorScale>
        <cfvo type="min"/>
        <cfvo type="max"/>
        <color rgb="FFFFEF9C"/>
        <color rgb="FF63BE7B"/>
      </colorScale>
    </cfRule>
    <cfRule type="colorScale" priority="297">
      <colorScale>
        <cfvo type="min"/>
        <cfvo type="max"/>
        <color rgb="FFFFEF9C"/>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onditionalFormatting>
  <conditionalFormatting sqref="U15">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W15 U15">
    <cfRule type="colorScale" priority="262">
      <colorScale>
        <cfvo type="min"/>
        <cfvo type="max"/>
        <color rgb="FFFFEF9C"/>
        <color rgb="FF63BE7B"/>
      </colorScale>
    </cfRule>
    <cfRule type="colorScale" priority="263">
      <colorScale>
        <cfvo type="min"/>
        <cfvo type="max"/>
        <color rgb="FFFFEF9C"/>
        <color rgb="FF63BE7B"/>
      </colorScale>
    </cfRule>
    <cfRule type="colorScale" priority="264">
      <colorScale>
        <cfvo type="min"/>
        <cfvo type="max"/>
        <color rgb="FFFFEF9C"/>
        <color rgb="FF63BE7B"/>
      </colorScale>
    </cfRule>
  </conditionalFormatting>
  <conditionalFormatting sqref="U15">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W15">
    <cfRule type="colorScale" priority="304">
      <colorScale>
        <cfvo type="min"/>
        <cfvo type="percentile" val="50"/>
        <cfvo type="max"/>
        <color rgb="FF63BE7B"/>
        <color rgb="FFFCFCFF"/>
        <color rgb="FFF8696B"/>
      </colorScale>
    </cfRule>
  </conditionalFormatting>
  <conditionalFormatting sqref="W15">
    <cfRule type="colorScale" priority="305">
      <colorScale>
        <cfvo type="min"/>
        <cfvo type="percentile" val="50"/>
        <cfvo type="max"/>
        <color rgb="FF63BE7B"/>
        <color rgb="FFFCFCFF"/>
        <color rgb="FFF8696B"/>
      </colorScale>
    </cfRule>
    <cfRule type="colorScale" priority="306">
      <colorScale>
        <cfvo type="min"/>
        <cfvo type="max"/>
        <color rgb="FF63BE7B"/>
        <color rgb="FFFCFCFF"/>
      </colorScale>
    </cfRule>
    <cfRule type="colorScale" priority="307">
      <colorScale>
        <cfvo type="min"/>
        <cfvo type="percentile" val="50"/>
        <cfvo type="max"/>
        <color rgb="FF63BE7B"/>
        <color rgb="FFFCFCFF"/>
        <color rgb="FFF8696B"/>
      </colorScale>
    </cfRule>
  </conditionalFormatting>
  <conditionalFormatting sqref="N15">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N15">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N15">
    <cfRule type="colorScale" priority="207">
      <colorScale>
        <cfvo type="min"/>
        <cfvo type="max"/>
        <color rgb="FFFCFCFF"/>
        <color rgb="FF63BE7B"/>
      </colorScale>
    </cfRule>
  </conditionalFormatting>
  <conditionalFormatting sqref="N15">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onditionalFormatting>
  <conditionalFormatting sqref="N15">
    <cfRule type="colorScale" priority="199">
      <colorScale>
        <cfvo type="min"/>
        <cfvo type="max"/>
        <color rgb="FFFCFCFF"/>
        <color rgb="FF63BE7B"/>
      </colorScale>
    </cfRule>
  </conditionalFormatting>
  <conditionalFormatting sqref="N15">
    <cfRule type="colorScale" priority="198">
      <colorScale>
        <cfvo type="min"/>
        <cfvo type="max"/>
        <color rgb="FFFCFCFF"/>
        <color rgb="FF63BE7B"/>
      </colorScale>
    </cfRule>
  </conditionalFormatting>
  <conditionalFormatting sqref="N15">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onditionalFormatting>
  <conditionalFormatting sqref="N15">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82">
      <colorScale>
        <cfvo type="min"/>
        <cfvo type="max"/>
        <color rgb="FFFFEF9C"/>
        <color rgb="FF63BE7B"/>
      </colorScale>
    </cfRule>
  </conditionalFormatting>
  <conditionalFormatting sqref="V15">
    <cfRule type="colorScale" priority="177">
      <colorScale>
        <cfvo type="min"/>
        <cfvo type="max"/>
        <color rgb="FFFFEF9C"/>
        <color rgb="FF63BE7B"/>
      </colorScale>
    </cfRule>
    <cfRule type="colorScale" priority="178">
      <colorScale>
        <cfvo type="min"/>
        <cfvo type="max"/>
        <color rgb="FFFFEF9C"/>
        <color rgb="FF63BE7B"/>
      </colorScale>
    </cfRule>
  </conditionalFormatting>
  <conditionalFormatting sqref="N15">
    <cfRule type="colorScale" priority="183">
      <colorScale>
        <cfvo type="min"/>
        <cfvo type="max"/>
        <color rgb="FFFCFCFF"/>
        <color rgb="FF63BE7B"/>
      </colorScale>
    </cfRule>
  </conditionalFormatting>
  <conditionalFormatting sqref="N15">
    <cfRule type="colorScale" priority="184">
      <colorScale>
        <cfvo type="min"/>
        <cfvo type="max"/>
        <color rgb="FFFCFCFF"/>
        <color rgb="FF63BE7B"/>
      </colorScale>
    </cfRule>
  </conditionalFormatting>
  <conditionalFormatting sqref="V15">
    <cfRule type="colorScale" priority="185">
      <colorScale>
        <cfvo type="min"/>
        <cfvo type="max"/>
        <color rgb="FFFFEF9C"/>
        <color rgb="FF63BE7B"/>
      </colorScale>
    </cfRule>
    <cfRule type="colorScale" priority="18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fRule type="colorScale" priority="188">
      <colorScale>
        <cfvo type="min"/>
        <cfvo type="max"/>
        <color rgb="FF63BE7B"/>
        <color rgb="FFFCFCFF"/>
      </colorScale>
    </cfRule>
    <cfRule type="colorScale" priority="189">
      <colorScale>
        <cfvo type="min"/>
        <cfvo type="percentile" val="50"/>
        <cfvo type="max"/>
        <color rgb="FF63BE7B"/>
        <color rgb="FFFCFCFF"/>
        <color rgb="FFF8696B"/>
      </colorScale>
    </cfRule>
    <cfRule type="colorScale" priority="190">
      <colorScale>
        <cfvo type="min"/>
        <cfvo type="max"/>
        <color rgb="FFFFEF9C"/>
        <color rgb="FF63BE7B"/>
      </colorScale>
    </cfRule>
    <cfRule type="colorScale" priority="191">
      <colorScale>
        <cfvo type="min"/>
        <cfvo type="max"/>
        <color rgb="FFFFEF9C"/>
        <color rgb="FF63BE7B"/>
      </colorScale>
    </cfRule>
    <cfRule type="colorScale" priority="192">
      <colorScale>
        <cfvo type="min"/>
        <cfvo type="max"/>
        <color rgb="FFFFEF9C"/>
        <color rgb="FF63BE7B"/>
      </colorScale>
    </cfRule>
  </conditionalFormatting>
  <conditionalFormatting sqref="V15">
    <cfRule type="colorScale" priority="193">
      <colorScale>
        <cfvo type="min"/>
        <cfvo type="percentile" val="50"/>
        <cfvo type="max"/>
        <color rgb="FF63BE7B"/>
        <color rgb="FFFCFCFF"/>
        <color rgb="FFF8696B"/>
      </colorScale>
    </cfRule>
  </conditionalFormatting>
  <conditionalFormatting sqref="N15">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N15">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onditionalFormatting>
  <conditionalFormatting sqref="N15">
    <cfRule type="colorScale" priority="157">
      <colorScale>
        <cfvo type="min"/>
        <cfvo type="max"/>
        <color rgb="FFFCFCFF"/>
        <color rgb="FF63BE7B"/>
      </colorScale>
    </cfRule>
  </conditionalFormatting>
  <conditionalFormatting sqref="V15">
    <cfRule type="colorScale" priority="148">
      <colorScale>
        <cfvo type="min"/>
        <cfvo type="percentile" val="50"/>
        <cfvo type="max"/>
        <color rgb="FF63BE7B"/>
        <color rgb="FFFCFCFF"/>
        <color rgb="FFF8696B"/>
      </colorScale>
    </cfRule>
  </conditionalFormatting>
  <conditionalFormatting sqref="N15">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5">
      <colorScale>
        <cfvo type="min"/>
        <cfvo type="max"/>
        <color rgb="FFFFEF9C"/>
        <color rgb="FF63BE7B"/>
      </colorScale>
    </cfRule>
  </conditionalFormatting>
  <conditionalFormatting sqref="N15">
    <cfRule type="colorScale" priority="176">
      <colorScale>
        <cfvo type="min"/>
        <cfvo type="max"/>
        <color rgb="FFFCFCFF"/>
        <color rgb="FF63BE7B"/>
      </colorScale>
    </cfRule>
  </conditionalFormatting>
  <conditionalFormatting sqref="D15">
    <cfRule type="colorScale" priority="171">
      <colorScale>
        <cfvo type="min"/>
        <cfvo type="percentile" val="50"/>
        <cfvo type="max"/>
        <color rgb="FFF8696B"/>
        <color rgb="FFFCFCFF"/>
        <color rgb="FF63BE7B"/>
      </colorScale>
    </cfRule>
  </conditionalFormatting>
  <conditionalFormatting sqref="E15">
    <cfRule type="colorScale" priority="170">
      <colorScale>
        <cfvo type="min"/>
        <cfvo type="max"/>
        <color rgb="FFFCFCFF"/>
        <color rgb="FF63BE7B"/>
      </colorScale>
    </cfRule>
  </conditionalFormatting>
  <conditionalFormatting sqref="O15">
    <cfRule type="colorScale" priority="169">
      <colorScale>
        <cfvo type="min"/>
        <cfvo type="percentile" val="50"/>
        <cfvo type="max"/>
        <color rgb="FF63BE7B"/>
        <color rgb="FFFCFCFF"/>
        <color rgb="FFF8696B"/>
      </colorScale>
    </cfRule>
  </conditionalFormatting>
  <conditionalFormatting sqref="P15">
    <cfRule type="colorScale" priority="168">
      <colorScale>
        <cfvo type="min"/>
        <cfvo type="percentile" val="50"/>
        <cfvo type="max"/>
        <color rgb="FF63BE7B"/>
        <color rgb="FFFCFCFF"/>
        <color rgb="FFF8696B"/>
      </colorScale>
    </cfRule>
  </conditionalFormatting>
  <conditionalFormatting sqref="Q15">
    <cfRule type="colorScale" priority="167">
      <colorScale>
        <cfvo type="min"/>
        <cfvo type="percentile" val="50"/>
        <cfvo type="max"/>
        <color rgb="FFF8696B"/>
        <color rgb="FFFCFCFF"/>
        <color rgb="FF63BE7B"/>
      </colorScale>
    </cfRule>
  </conditionalFormatting>
  <conditionalFormatting sqref="R15">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onditionalFormatting>
  <conditionalFormatting sqref="S15">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T15">
    <cfRule type="colorScale" priority="162">
      <colorScale>
        <cfvo type="min"/>
        <cfvo type="percentile" val="50"/>
        <cfvo type="max"/>
        <color rgb="FFF8696B"/>
        <color rgb="FFFCFCFF"/>
        <color rgb="FF63BE7B"/>
      </colorScale>
    </cfRule>
  </conditionalFormatting>
  <conditionalFormatting sqref="U15">
    <cfRule type="colorScale" priority="161">
      <colorScale>
        <cfvo type="min"/>
        <cfvo type="percentile" val="50"/>
        <cfvo type="max"/>
        <color rgb="FFF8696B"/>
        <color rgb="FFFCFCFF"/>
        <color rgb="FF63BE7B"/>
      </colorScale>
    </cfRule>
  </conditionalFormatting>
  <conditionalFormatting sqref="W15">
    <cfRule type="colorScale" priority="160">
      <colorScale>
        <cfvo type="min"/>
        <cfvo type="percentile" val="50"/>
        <cfvo type="max"/>
        <color rgb="FF63BE7B"/>
        <color rgb="FFFCFCFF"/>
        <color rgb="FFF8696B"/>
      </colorScale>
    </cfRule>
  </conditionalFormatting>
  <conditionalFormatting sqref="D15">
    <cfRule type="colorScale" priority="159">
      <colorScale>
        <cfvo type="min"/>
        <cfvo type="percentile" val="50"/>
        <cfvo type="max"/>
        <color rgb="FFF8696B"/>
        <color rgb="FFFCFCFF"/>
        <color rgb="FF63BE7B"/>
      </colorScale>
    </cfRule>
  </conditionalFormatting>
  <conditionalFormatting sqref="E15">
    <cfRule type="colorScale" priority="158">
      <colorScale>
        <cfvo type="min"/>
        <cfvo type="max"/>
        <color rgb="FFFCFCFF"/>
        <color rgb="FF63BE7B"/>
      </colorScale>
    </cfRule>
  </conditionalFormatting>
  <conditionalFormatting sqref="O15">
    <cfRule type="colorScale" priority="156">
      <colorScale>
        <cfvo type="min"/>
        <cfvo type="percentile" val="50"/>
        <cfvo type="max"/>
        <color rgb="FF63BE7B"/>
        <color rgb="FFFCFCFF"/>
        <color rgb="FFF8696B"/>
      </colorScale>
    </cfRule>
  </conditionalFormatting>
  <conditionalFormatting sqref="P15">
    <cfRule type="colorScale" priority="155">
      <colorScale>
        <cfvo type="min"/>
        <cfvo type="percentile" val="50"/>
        <cfvo type="max"/>
        <color rgb="FF63BE7B"/>
        <color rgb="FFFCFCFF"/>
        <color rgb="FFF8696B"/>
      </colorScale>
    </cfRule>
  </conditionalFormatting>
  <conditionalFormatting sqref="Q15">
    <cfRule type="colorScale" priority="154">
      <colorScale>
        <cfvo type="min"/>
        <cfvo type="percentile" val="50"/>
        <cfvo type="max"/>
        <color rgb="FFF8696B"/>
        <color rgb="FFFCFCFF"/>
        <color rgb="FF63BE7B"/>
      </colorScale>
    </cfRule>
  </conditionalFormatting>
  <conditionalFormatting sqref="R15">
    <cfRule type="colorScale" priority="153">
      <colorScale>
        <cfvo type="min"/>
        <cfvo type="max"/>
        <color rgb="FFFCFCFF"/>
        <color rgb="FF63BE7B"/>
      </colorScale>
    </cfRule>
  </conditionalFormatting>
  <conditionalFormatting sqref="S15">
    <cfRule type="colorScale" priority="150">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T15">
    <cfRule type="colorScale" priority="151">
      <colorScale>
        <cfvo type="min"/>
        <cfvo type="percentile" val="50"/>
        <cfvo type="max"/>
        <color rgb="FFF8696B"/>
        <color rgb="FFFCFCFF"/>
        <color rgb="FF63BE7B"/>
      </colorScale>
    </cfRule>
  </conditionalFormatting>
  <conditionalFormatting sqref="U15">
    <cfRule type="colorScale" priority="149">
      <colorScale>
        <cfvo type="min"/>
        <cfvo type="percentile" val="50"/>
        <cfvo type="max"/>
        <color rgb="FFF8696B"/>
        <color rgb="FFFCFCFF"/>
        <color rgb="FF63BE7B"/>
      </colorScale>
    </cfRule>
  </conditionalFormatting>
  <conditionalFormatting sqref="W15">
    <cfRule type="colorScale" priority="147">
      <colorScale>
        <cfvo type="min"/>
        <cfvo type="percentile" val="50"/>
        <cfvo type="max"/>
        <color rgb="FF63BE7B"/>
        <color rgb="FFFCFCFF"/>
        <color rgb="FFF8696B"/>
      </colorScale>
    </cfRule>
  </conditionalFormatting>
  <conditionalFormatting sqref="D15">
    <cfRule type="colorScale" priority="146">
      <colorScale>
        <cfvo type="min"/>
        <cfvo type="percentile" val="50"/>
        <cfvo type="max"/>
        <color rgb="FFF8696B"/>
        <color rgb="FFFCFCFF"/>
        <color rgb="FF63BE7B"/>
      </colorScale>
    </cfRule>
  </conditionalFormatting>
  <conditionalFormatting sqref="N15">
    <cfRule type="colorScale" priority="121">
      <colorScale>
        <cfvo type="min"/>
        <cfvo type="max"/>
        <color rgb="FFFCFCFF"/>
        <color rgb="FF63BE7B"/>
      </colorScale>
    </cfRule>
  </conditionalFormatting>
  <conditionalFormatting sqref="O15">
    <cfRule type="colorScale" priority="120">
      <colorScale>
        <cfvo type="min"/>
        <cfvo type="percentile" val="50"/>
        <cfvo type="max"/>
        <color rgb="FF63BE7B"/>
        <color rgb="FFFCFCFF"/>
        <color rgb="FFF8696B"/>
      </colorScale>
    </cfRule>
  </conditionalFormatting>
  <conditionalFormatting sqref="P15">
    <cfRule type="colorScale" priority="119">
      <colorScale>
        <cfvo type="min"/>
        <cfvo type="percentile" val="50"/>
        <cfvo type="max"/>
        <color rgb="FF63BE7B"/>
        <color rgb="FFFCFCFF"/>
        <color rgb="FFF8696B"/>
      </colorScale>
    </cfRule>
  </conditionalFormatting>
  <conditionalFormatting sqref="Q15">
    <cfRule type="colorScale" priority="118">
      <colorScale>
        <cfvo type="min"/>
        <cfvo type="percentile" val="50"/>
        <cfvo type="max"/>
        <color rgb="FFF8696B"/>
        <color rgb="FFFCFCFF"/>
        <color rgb="FF63BE7B"/>
      </colorScale>
    </cfRule>
  </conditionalFormatting>
  <conditionalFormatting sqref="R15">
    <cfRule type="colorScale" priority="117">
      <colorScale>
        <cfvo type="min"/>
        <cfvo type="max"/>
        <color rgb="FFFCFCFF"/>
        <color rgb="FF63BE7B"/>
      </colorScale>
    </cfRule>
  </conditionalFormatting>
  <conditionalFormatting sqref="S15">
    <cfRule type="colorScale" priority="116">
      <colorScale>
        <cfvo type="min"/>
        <cfvo type="percentile" val="50"/>
        <cfvo type="max"/>
        <color rgb="FFF8696B"/>
        <color rgb="FFFCFCFF"/>
        <color rgb="FF63BE7B"/>
      </colorScale>
    </cfRule>
  </conditionalFormatting>
  <conditionalFormatting sqref="T15">
    <cfRule type="colorScale" priority="115">
      <colorScale>
        <cfvo type="min"/>
        <cfvo type="percentile" val="50"/>
        <cfvo type="max"/>
        <color rgb="FFF8696B"/>
        <color rgb="FFFCFCFF"/>
        <color rgb="FF63BE7B"/>
      </colorScale>
    </cfRule>
  </conditionalFormatting>
  <conditionalFormatting sqref="U15">
    <cfRule type="colorScale" priority="114">
      <colorScale>
        <cfvo type="min"/>
        <cfvo type="percentile" val="50"/>
        <cfvo type="max"/>
        <color rgb="FFF8696B"/>
        <color rgb="FFFCFCFF"/>
        <color rgb="FF63BE7B"/>
      </colorScale>
    </cfRule>
  </conditionalFormatting>
  <conditionalFormatting sqref="V15">
    <cfRule type="colorScale" priority="113">
      <colorScale>
        <cfvo type="min"/>
        <cfvo type="percentile" val="50"/>
        <cfvo type="max"/>
        <color rgb="FF63BE7B"/>
        <color rgb="FFFCFCFF"/>
        <color rgb="FFF8696B"/>
      </colorScale>
    </cfRule>
  </conditionalFormatting>
  <conditionalFormatting sqref="W15">
    <cfRule type="colorScale" priority="112">
      <colorScale>
        <cfvo type="min"/>
        <cfvo type="percentile" val="50"/>
        <cfvo type="max"/>
        <color rgb="FF63BE7B"/>
        <color rgb="FFFCFCFF"/>
        <color rgb="FFF8696B"/>
      </colorScale>
    </cfRule>
  </conditionalFormatting>
  <conditionalFormatting sqref="D15">
    <cfRule type="colorScale" priority="145">
      <colorScale>
        <cfvo type="min"/>
        <cfvo type="percentile" val="50"/>
        <cfvo type="max"/>
        <color rgb="FFF8696B"/>
        <color rgb="FFFCFCFF"/>
        <color rgb="FF63BE7B"/>
      </colorScale>
    </cfRule>
  </conditionalFormatting>
  <conditionalFormatting sqref="E15">
    <cfRule type="colorScale" priority="144">
      <colorScale>
        <cfvo type="min"/>
        <cfvo type="max"/>
        <color rgb="FFFCFCFF"/>
        <color rgb="FF63BE7B"/>
      </colorScale>
    </cfRule>
  </conditionalFormatting>
  <conditionalFormatting sqref="F15:M15">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F15:M15">
    <cfRule type="colorScale" priority="141">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max"/>
        <color rgb="FFFCFCFF"/>
        <color rgb="FF63BE7B"/>
      </colorScale>
    </cfRule>
  </conditionalFormatting>
  <conditionalFormatting sqref="F15">
    <cfRule type="colorScale" priority="137">
      <colorScale>
        <cfvo type="min"/>
        <cfvo type="max"/>
        <color rgb="FFFCFCFF"/>
        <color rgb="FF63BE7B"/>
      </colorScale>
    </cfRule>
  </conditionalFormatting>
  <conditionalFormatting sqref="F15">
    <cfRule type="colorScale" priority="136">
      <colorScale>
        <cfvo type="min"/>
        <cfvo type="max"/>
        <color rgb="FFFCFCFF"/>
        <color rgb="FF63BE7B"/>
      </colorScale>
    </cfRule>
  </conditionalFormatting>
  <conditionalFormatting sqref="G15">
    <cfRule type="colorScale" priority="135">
      <colorScale>
        <cfvo type="min"/>
        <cfvo type="max"/>
        <color rgb="FFFCFCFF"/>
        <color rgb="FF63BE7B"/>
      </colorScale>
    </cfRule>
  </conditionalFormatting>
  <conditionalFormatting sqref="G15">
    <cfRule type="colorScale" priority="134">
      <colorScale>
        <cfvo type="min"/>
        <cfvo type="max"/>
        <color rgb="FFFCFCFF"/>
        <color rgb="FF63BE7B"/>
      </colorScale>
    </cfRule>
  </conditionalFormatting>
  <conditionalFormatting sqref="H15">
    <cfRule type="colorScale" priority="133">
      <colorScale>
        <cfvo type="min"/>
        <cfvo type="max"/>
        <color rgb="FFFCFCFF"/>
        <color rgb="FF63BE7B"/>
      </colorScale>
    </cfRule>
  </conditionalFormatting>
  <conditionalFormatting sqref="H15">
    <cfRule type="colorScale" priority="132">
      <colorScale>
        <cfvo type="min"/>
        <cfvo type="max"/>
        <color rgb="FFFCFCFF"/>
        <color rgb="FF63BE7B"/>
      </colorScale>
    </cfRule>
  </conditionalFormatting>
  <conditionalFormatting sqref="I15">
    <cfRule type="colorScale" priority="131">
      <colorScale>
        <cfvo type="min"/>
        <cfvo type="max"/>
        <color rgb="FFFCFCFF"/>
        <color rgb="FF63BE7B"/>
      </colorScale>
    </cfRule>
  </conditionalFormatting>
  <conditionalFormatting sqref="I15">
    <cfRule type="colorScale" priority="130">
      <colorScale>
        <cfvo type="min"/>
        <cfvo type="max"/>
        <color rgb="FFFCFCFF"/>
        <color rgb="FF63BE7B"/>
      </colorScale>
    </cfRule>
  </conditionalFormatting>
  <conditionalFormatting sqref="J15">
    <cfRule type="colorScale" priority="129">
      <colorScale>
        <cfvo type="min"/>
        <cfvo type="max"/>
        <color rgb="FFFCFCFF"/>
        <color rgb="FF63BE7B"/>
      </colorScale>
    </cfRule>
  </conditionalFormatting>
  <conditionalFormatting sqref="J15">
    <cfRule type="colorScale" priority="128">
      <colorScale>
        <cfvo type="min"/>
        <cfvo type="max"/>
        <color rgb="FFFCFCFF"/>
        <color rgb="FF63BE7B"/>
      </colorScale>
    </cfRule>
  </conditionalFormatting>
  <conditionalFormatting sqref="K15">
    <cfRule type="colorScale" priority="127">
      <colorScale>
        <cfvo type="min"/>
        <cfvo type="max"/>
        <color rgb="FFFCFCFF"/>
        <color rgb="FF63BE7B"/>
      </colorScale>
    </cfRule>
  </conditionalFormatting>
  <conditionalFormatting sqref="K15">
    <cfRule type="colorScale" priority="126">
      <colorScale>
        <cfvo type="min"/>
        <cfvo type="max"/>
        <color rgb="FFFCFCFF"/>
        <color rgb="FF63BE7B"/>
      </colorScale>
    </cfRule>
  </conditionalFormatting>
  <conditionalFormatting sqref="L15">
    <cfRule type="colorScale" priority="125">
      <colorScale>
        <cfvo type="min"/>
        <cfvo type="max"/>
        <color rgb="FFFCFCFF"/>
        <color rgb="FF63BE7B"/>
      </colorScale>
    </cfRule>
  </conditionalFormatting>
  <conditionalFormatting sqref="L15">
    <cfRule type="colorScale" priority="124">
      <colorScale>
        <cfvo type="min"/>
        <cfvo type="max"/>
        <color rgb="FFFCFCFF"/>
        <color rgb="FF63BE7B"/>
      </colorScale>
    </cfRule>
  </conditionalFormatting>
  <conditionalFormatting sqref="D2:D15">
    <cfRule type="colorScale" priority="111">
      <colorScale>
        <cfvo type="min"/>
        <cfvo type="percentile" val="50"/>
        <cfvo type="max"/>
        <color rgb="FFF8696B"/>
        <color rgb="FFFCFCFF"/>
        <color rgb="FF63BE7B"/>
      </colorScale>
    </cfRule>
  </conditionalFormatting>
  <conditionalFormatting sqref="G2:G15">
    <cfRule type="colorScale" priority="110">
      <colorScale>
        <cfvo type="min"/>
        <cfvo type="max"/>
        <color rgb="FFFCFCFF"/>
        <color rgb="FF63BE7B"/>
      </colorScale>
    </cfRule>
  </conditionalFormatting>
  <conditionalFormatting sqref="J2:J15">
    <cfRule type="colorScale" priority="109">
      <colorScale>
        <cfvo type="min"/>
        <cfvo type="max"/>
        <color rgb="FFFCFCFF"/>
        <color rgb="FF63BE7B"/>
      </colorScale>
    </cfRule>
  </conditionalFormatting>
  <conditionalFormatting sqref="M4">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onditionalFormatting>
  <conditionalFormatting sqref="M2:M3">
    <cfRule type="colorScale" priority="101">
      <colorScale>
        <cfvo type="min"/>
        <cfvo type="max"/>
        <color rgb="FFFCFCFF"/>
        <color rgb="FF63BE7B"/>
      </colorScale>
    </cfRule>
  </conditionalFormatting>
  <conditionalFormatting sqref="M2:M4">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onditionalFormatting>
  <conditionalFormatting sqref="M2:M3">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M2:M4">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M2:M4">
    <cfRule type="colorScale" priority="108">
      <colorScale>
        <cfvo type="min"/>
        <cfvo type="max"/>
        <color rgb="FFFCFCFF"/>
        <color rgb="FF63BE7B"/>
      </colorScale>
    </cfRule>
  </conditionalFormatting>
  <conditionalFormatting sqref="M5">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onditionalFormatting>
  <conditionalFormatting sqref="M5">
    <cfRule type="colorScale" priority="90">
      <colorScale>
        <cfvo type="min"/>
        <cfvo type="max"/>
        <color rgb="FFFCFCFF"/>
        <color rgb="FF63BE7B"/>
      </colorScale>
    </cfRule>
  </conditionalFormatting>
  <conditionalFormatting sqref="M5">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M6">
    <cfRule type="colorScale" priority="89">
      <colorScale>
        <cfvo type="min"/>
        <cfvo type="max"/>
        <color rgb="FFFCFCFF"/>
        <color rgb="FF63BE7B"/>
      </colorScale>
    </cfRule>
  </conditionalFormatting>
  <conditionalFormatting sqref="M7">
    <cfRule type="colorScale" priority="87">
      <colorScale>
        <cfvo type="min"/>
        <cfvo type="max"/>
        <color rgb="FFFCFCFF"/>
        <color rgb="FF63BE7B"/>
      </colorScale>
    </cfRule>
  </conditionalFormatting>
  <conditionalFormatting sqref="M7">
    <cfRule type="colorScale" priority="88">
      <colorScale>
        <cfvo type="min"/>
        <cfvo type="max"/>
        <color rgb="FFFCFCFF"/>
        <color rgb="FF63BE7B"/>
      </colorScale>
    </cfRule>
  </conditionalFormatting>
  <conditionalFormatting sqref="M7">
    <cfRule type="colorScale" priority="86">
      <colorScale>
        <cfvo type="min"/>
        <cfvo type="max"/>
        <color rgb="FFFCFCFF"/>
        <color rgb="FF63BE7B"/>
      </colorScale>
    </cfRule>
  </conditionalFormatting>
  <conditionalFormatting sqref="M7">
    <cfRule type="colorScale" priority="82">
      <colorScale>
        <cfvo type="min"/>
        <cfvo type="max"/>
        <color rgb="FFFCFCFF"/>
        <color rgb="FF63BE7B"/>
      </colorScale>
    </cfRule>
  </conditionalFormatting>
  <conditionalFormatting sqref="M7">
    <cfRule type="colorScale" priority="81">
      <colorScale>
        <cfvo type="min"/>
        <cfvo type="max"/>
        <color rgb="FFFCFCFF"/>
        <color rgb="FF63BE7B"/>
      </colorScale>
    </cfRule>
  </conditionalFormatting>
  <conditionalFormatting sqref="M7">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CFCFF"/>
        <color rgb="FF63BE7B"/>
      </colorScale>
    </cfRule>
  </conditionalFormatting>
  <conditionalFormatting sqref="M7">
    <cfRule type="colorScale" priority="80">
      <colorScale>
        <cfvo type="min"/>
        <cfvo type="max"/>
        <color rgb="FFFCFCFF"/>
        <color rgb="FF63BE7B"/>
      </colorScale>
    </cfRule>
  </conditionalFormatting>
  <conditionalFormatting sqref="M7">
    <cfRule type="colorScale" priority="79">
      <colorScale>
        <cfvo type="min"/>
        <cfvo type="max"/>
        <color rgb="FFFCFCFF"/>
        <color rgb="FF63BE7B"/>
      </colorScale>
    </cfRule>
  </conditionalFormatting>
  <conditionalFormatting sqref="M7">
    <cfRule type="colorScale" priority="78">
      <colorScale>
        <cfvo type="min"/>
        <cfvo type="max"/>
        <color rgb="FFFCFCFF"/>
        <color rgb="FF63BE7B"/>
      </colorScale>
    </cfRule>
  </conditionalFormatting>
  <conditionalFormatting sqref="M7">
    <cfRule type="colorScale" priority="77">
      <colorScale>
        <cfvo type="min"/>
        <cfvo type="max"/>
        <color rgb="FFFCFCFF"/>
        <color rgb="FF63BE7B"/>
      </colorScale>
    </cfRule>
  </conditionalFormatting>
  <conditionalFormatting sqref="M8">
    <cfRule type="colorScale" priority="76">
      <colorScale>
        <cfvo type="min"/>
        <cfvo type="max"/>
        <color rgb="FFFCFCFF"/>
        <color rgb="FF63BE7B"/>
      </colorScale>
    </cfRule>
  </conditionalFormatting>
  <conditionalFormatting sqref="M8">
    <cfRule type="colorScale" priority="75">
      <colorScale>
        <cfvo type="min"/>
        <cfvo type="max"/>
        <color rgb="FFFCFCFF"/>
        <color rgb="FF63BE7B"/>
      </colorScale>
    </cfRule>
  </conditionalFormatting>
  <conditionalFormatting sqref="M8">
    <cfRule type="colorScale" priority="74">
      <colorScale>
        <cfvo type="min"/>
        <cfvo type="max"/>
        <color rgb="FFFCFCFF"/>
        <color rgb="FF63BE7B"/>
      </colorScale>
    </cfRule>
  </conditionalFormatting>
  <conditionalFormatting sqref="M8">
    <cfRule type="colorScale" priority="73">
      <colorScale>
        <cfvo type="min"/>
        <cfvo type="max"/>
        <color rgb="FFFCFCFF"/>
        <color rgb="FF63BE7B"/>
      </colorScale>
    </cfRule>
  </conditionalFormatting>
  <conditionalFormatting sqref="M9">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onditionalFormatting>
  <conditionalFormatting sqref="M9">
    <cfRule type="colorScale" priority="69">
      <colorScale>
        <cfvo type="min"/>
        <cfvo type="max"/>
        <color rgb="FFFCFCFF"/>
        <color rgb="FF63BE7B"/>
      </colorScale>
    </cfRule>
  </conditionalFormatting>
  <conditionalFormatting sqref="M10">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onditionalFormatting>
  <conditionalFormatting sqref="M10">
    <cfRule type="colorScale" priority="58">
      <colorScale>
        <cfvo type="min"/>
        <cfvo type="max"/>
        <color rgb="FFFCFCFF"/>
        <color rgb="FF63BE7B"/>
      </colorScale>
    </cfRule>
  </conditionalFormatting>
  <conditionalFormatting sqref="M10">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onditionalFormatting>
  <conditionalFormatting sqref="M10">
    <cfRule type="colorScale" priority="57">
      <colorScale>
        <cfvo type="min"/>
        <cfvo type="max"/>
        <color rgb="FFFCFCFF"/>
        <color rgb="FF63BE7B"/>
      </colorScale>
    </cfRule>
  </conditionalFormatting>
  <conditionalFormatting sqref="M11">
    <cfRule type="colorScale" priority="56">
      <colorScale>
        <cfvo type="min"/>
        <cfvo type="max"/>
        <color rgb="FFFCFCFF"/>
        <color rgb="FF63BE7B"/>
      </colorScale>
    </cfRule>
  </conditionalFormatting>
  <conditionalFormatting sqref="M11">
    <cfRule type="colorScale" priority="46">
      <colorScale>
        <cfvo type="min"/>
        <cfvo type="max"/>
        <color rgb="FFFCFCFF"/>
        <color rgb="FF63BE7B"/>
      </colorScale>
    </cfRule>
  </conditionalFormatting>
  <conditionalFormatting sqref="M11">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onditionalFormatting>
  <conditionalFormatting sqref="M11">
    <cfRule type="colorScale" priority="55">
      <colorScale>
        <cfvo type="min"/>
        <cfvo type="percentile" val="50"/>
        <cfvo type="max"/>
        <color rgb="FFF8696B"/>
        <color rgb="FFFCFCFF"/>
        <color rgb="FF63BE7B"/>
      </colorScale>
    </cfRule>
  </conditionalFormatting>
  <conditionalFormatting sqref="M11">
    <cfRule type="colorScale" priority="45">
      <colorScale>
        <cfvo type="min"/>
        <cfvo type="max"/>
        <color rgb="FFFCFCFF"/>
        <color rgb="FF63BE7B"/>
      </colorScale>
    </cfRule>
  </conditionalFormatting>
  <conditionalFormatting sqref="M11">
    <cfRule type="colorScale" priority="47">
      <colorScale>
        <cfvo type="min"/>
        <cfvo type="max"/>
        <color rgb="FFFCFCFF"/>
        <color rgb="FF63BE7B"/>
      </colorScale>
    </cfRule>
  </conditionalFormatting>
  <conditionalFormatting sqref="M11">
    <cfRule type="colorScale" priority="48">
      <colorScale>
        <cfvo type="min"/>
        <cfvo type="max"/>
        <color rgb="FFFCFCFF"/>
        <color rgb="FF63BE7B"/>
      </colorScale>
    </cfRule>
  </conditionalFormatting>
  <conditionalFormatting sqref="M11">
    <cfRule type="colorScale" priority="49">
      <colorScale>
        <cfvo type="min"/>
        <cfvo type="max"/>
        <color rgb="FFFCFCFF"/>
        <color rgb="FF63BE7B"/>
      </colorScale>
    </cfRule>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onditionalFormatting>
  <conditionalFormatting sqref="M11">
    <cfRule type="colorScale" priority="44">
      <colorScale>
        <cfvo type="min"/>
        <cfvo type="max"/>
        <color rgb="FFFCFCFF"/>
        <color rgb="FF63BE7B"/>
      </colorScale>
    </cfRule>
  </conditionalFormatting>
  <conditionalFormatting sqref="M11">
    <cfRule type="colorScale" priority="43">
      <colorScale>
        <cfvo type="min"/>
        <cfvo type="max"/>
        <color rgb="FFFCFCFF"/>
        <color rgb="FF63BE7B"/>
      </colorScale>
    </cfRule>
  </conditionalFormatting>
  <conditionalFormatting sqref="M11">
    <cfRule type="colorScale" priority="42">
      <colorScale>
        <cfvo type="min"/>
        <cfvo type="max"/>
        <color rgb="FFFCFCFF"/>
        <color rgb="FF63BE7B"/>
      </colorScale>
    </cfRule>
  </conditionalFormatting>
  <conditionalFormatting sqref="M11">
    <cfRule type="colorScale" priority="41">
      <colorScale>
        <cfvo type="min"/>
        <cfvo type="max"/>
        <color rgb="FFFCFCFF"/>
        <color rgb="FF63BE7B"/>
      </colorScale>
    </cfRule>
  </conditionalFormatting>
  <conditionalFormatting sqref="M12">
    <cfRule type="colorScale" priority="29">
      <colorScale>
        <cfvo type="min"/>
        <cfvo type="max"/>
        <color rgb="FFFCFCFF"/>
        <color rgb="FF63BE7B"/>
      </colorScale>
    </cfRule>
  </conditionalFormatting>
  <conditionalFormatting sqref="M12">
    <cfRule type="colorScale" priority="30">
      <colorScale>
        <cfvo type="min"/>
        <cfvo type="max"/>
        <color rgb="FFFCFCFF"/>
        <color rgb="FF63BE7B"/>
      </colorScale>
    </cfRule>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onditionalFormatting>
  <conditionalFormatting sqref="M12">
    <cfRule type="colorScale" priority="28">
      <colorScale>
        <cfvo type="min"/>
        <cfvo type="max"/>
        <color rgb="FFFCFCFF"/>
        <color rgb="FF63BE7B"/>
      </colorScale>
    </cfRule>
  </conditionalFormatting>
  <conditionalFormatting sqref="M13:M14">
    <cfRule type="colorScale" priority="16">
      <colorScale>
        <cfvo type="min"/>
        <cfvo type="max"/>
        <color rgb="FFFCFCFF"/>
        <color rgb="FF63BE7B"/>
      </colorScale>
    </cfRule>
  </conditionalFormatting>
  <conditionalFormatting sqref="M13:M14">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M13:M14">
    <cfRule type="colorScale" priority="15">
      <colorScale>
        <cfvo type="min"/>
        <cfvo type="max"/>
        <color rgb="FFFCFCFF"/>
        <color rgb="FF63BE7B"/>
      </colorScale>
    </cfRule>
  </conditionalFormatting>
  <conditionalFormatting sqref="M2:M14">
    <cfRule type="colorScale" priority="14">
      <colorScale>
        <cfvo type="min"/>
        <cfvo type="max"/>
        <color rgb="FFFCFCFF"/>
        <color rgb="FF63BE7B"/>
      </colorScale>
    </cfRule>
  </conditionalFormatting>
  <conditionalFormatting sqref="M15">
    <cfRule type="colorScale" priority="13">
      <colorScale>
        <cfvo type="min"/>
        <cfvo type="max"/>
        <color rgb="FFFCFCFF"/>
        <color rgb="FF63BE7B"/>
      </colorScale>
    </cfRule>
  </conditionalFormatting>
  <conditionalFormatting sqref="M15">
    <cfRule type="colorScale" priority="12">
      <colorScale>
        <cfvo type="min"/>
        <cfvo type="max"/>
        <color rgb="FFFCFCFF"/>
        <color rgb="FF63BE7B"/>
      </colorScale>
    </cfRule>
  </conditionalFormatting>
  <conditionalFormatting sqref="M2:M15">
    <cfRule type="colorScale" priority="11">
      <colorScale>
        <cfvo type="min"/>
        <cfvo type="max"/>
        <color rgb="FFFCFCFF"/>
        <color rgb="FF63BE7B"/>
      </colorScale>
    </cfRule>
  </conditionalFormatting>
  <conditionalFormatting sqref="N2:N15">
    <cfRule type="colorScale" priority="10">
      <colorScale>
        <cfvo type="min"/>
        <cfvo type="max"/>
        <color rgb="FFFCFCFF"/>
        <color rgb="FF63BE7B"/>
      </colorScale>
    </cfRule>
  </conditionalFormatting>
  <conditionalFormatting sqref="O2:O15">
    <cfRule type="colorScale" priority="9">
      <colorScale>
        <cfvo type="min"/>
        <cfvo type="percentile" val="50"/>
        <cfvo type="max"/>
        <color rgb="FF63BE7B"/>
        <color rgb="FFFCFCFF"/>
        <color rgb="FFF8696B"/>
      </colorScale>
    </cfRule>
  </conditionalFormatting>
  <conditionalFormatting sqref="P2:P15">
    <cfRule type="colorScale" priority="8">
      <colorScale>
        <cfvo type="min"/>
        <cfvo type="percentile" val="50"/>
        <cfvo type="max"/>
        <color rgb="FF63BE7B"/>
        <color rgb="FFFCFCFF"/>
        <color rgb="FFF8696B"/>
      </colorScale>
    </cfRule>
  </conditionalFormatting>
  <conditionalFormatting sqref="Q2:Q15">
    <cfRule type="colorScale" priority="7">
      <colorScale>
        <cfvo type="min"/>
        <cfvo type="percentile" val="50"/>
        <cfvo type="max"/>
        <color rgb="FFF8696B"/>
        <color rgb="FFFCFCFF"/>
        <color rgb="FF63BE7B"/>
      </colorScale>
    </cfRule>
  </conditionalFormatting>
  <conditionalFormatting sqref="R2:R15">
    <cfRule type="colorScale" priority="6">
      <colorScale>
        <cfvo type="min"/>
        <cfvo type="max"/>
        <color rgb="FFFCFCFF"/>
        <color rgb="FF63BE7B"/>
      </colorScale>
    </cfRule>
  </conditionalFormatting>
  <conditionalFormatting sqref="S2:S15">
    <cfRule type="colorScale" priority="5">
      <colorScale>
        <cfvo type="min"/>
        <cfvo type="max"/>
        <color rgb="FFFCFCFF"/>
        <color rgb="FF63BE7B"/>
      </colorScale>
    </cfRule>
  </conditionalFormatting>
  <conditionalFormatting sqref="T2:T15">
    <cfRule type="colorScale" priority="4">
      <colorScale>
        <cfvo type="min"/>
        <cfvo type="max"/>
        <color rgb="FFFCFCFF"/>
        <color rgb="FF63BE7B"/>
      </colorScale>
    </cfRule>
  </conditionalFormatting>
  <conditionalFormatting sqref="U2:U15">
    <cfRule type="colorScale" priority="3">
      <colorScale>
        <cfvo type="min"/>
        <cfvo type="max"/>
        <color rgb="FFFCFCFF"/>
        <color rgb="FF63BE7B"/>
      </colorScale>
    </cfRule>
  </conditionalFormatting>
  <conditionalFormatting sqref="V2:V15">
    <cfRule type="colorScale" priority="2">
      <colorScale>
        <cfvo type="min"/>
        <cfvo type="percentile" val="50"/>
        <cfvo type="max"/>
        <color rgb="FF63BE7B"/>
        <color rgb="FFFCFCFF"/>
        <color rgb="FFF8696B"/>
      </colorScale>
    </cfRule>
  </conditionalFormatting>
  <conditionalFormatting sqref="W2:W15">
    <cfRule type="colorScale" priority="1">
      <colorScale>
        <cfvo type="min"/>
        <cfvo type="percentile" val="50"/>
        <cfvo type="max"/>
        <color rgb="FF63BE7B"/>
        <color rgb="FFFCFCFF"/>
        <color rgb="FFF8696B"/>
      </colorScale>
    </cfRule>
  </conditionalFormatting>
  <hyperlinks>
    <hyperlink ref="A3" r:id="rId1" display="Consumer/Booking Holdings.xlsx" xr:uid="{B7FCFA21-22B5-3F40-889C-3CEFE2750963}"/>
    <hyperlink ref="A2" r:id="rId2" display="Consumer/Evolution AB.xlsx" xr:uid="{0BB5DDCF-D99B-624E-A6E8-031F0DD05CA7}"/>
    <hyperlink ref="A7" r:id="rId3" display="Technology/Software/Qualys.xlsx" xr:uid="{C5BB3A1A-AB66-BA48-A584-C782999050D9}"/>
    <hyperlink ref="A9" r:id="rId4" display="Technology/Hardware/Arista Networks.xlsx" xr:uid="{E90D1B11-C824-0A42-A219-81EB5E4B3328}"/>
    <hyperlink ref="A8" r:id="rId5" display="Technology/Software/Palo Alto Networks.xlsx" xr:uid="{5CC07641-AF20-664A-9CEE-3E3801F615F5}"/>
    <hyperlink ref="A11" r:id="rId6" display="Technology/Software/ServiceNow.xlsx" xr:uid="{190F09C3-CA80-A649-A9DB-3222E25AC00A}"/>
    <hyperlink ref="A6" r:id="rId7" display="Technology/Software/VeriSign.xlsx" xr:uid="{4D3020FF-5DCB-5C4A-8E35-3F88027BAC40}"/>
    <hyperlink ref="A5" r:id="rId8" display="Healthcare/Regeneron Pharmaceuticals.xlsx" xr:uid="{2A6C3F73-BCFB-9148-86BE-39BCEDA16A4E}"/>
    <hyperlink ref="A4" r:id="rId9" display="Consumer/Crocs.xlsx" xr:uid="{414F6B62-D6E0-434D-B008-122E11F61B0A}"/>
    <hyperlink ref="A10" r:id="rId10" display="Technology/Software/Manhattan Associates.xlsx" xr:uid="{D7BDB8EC-F773-B64E-AD56-900EEC76F0C9}"/>
    <hyperlink ref="A15" r:id="rId11" display="Consumer/Celsius Holdings.xlsx" xr:uid="{B5464D79-F110-9D43-8325-4A098BBE3792}"/>
    <hyperlink ref="A12" r:id="rId12" display="Consumer/e.l.f Beauty.xlsx" xr:uid="{3E1095E8-269E-204F-968D-D3A33EA2109B}"/>
    <hyperlink ref="A13" r:id="rId13" display="Consumer/Ulta Beauty.xlsx" xr:uid="{013C7CC3-3956-1A4D-8E89-EEF1D358959A}"/>
    <hyperlink ref="A14" r:id="rId14" display="Technology/Software/MongoDB.xlsx" xr:uid="{F603D5FF-3505-654B-AA07-136FD16DC1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592</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33">
        <v>#VALUE!</v>
      </c>
      <c r="B2" s="13" cm="1">
        <f t="array" ref="B2">_FV(A2,"Price")</f>
        <v>450.05</v>
      </c>
      <c r="C2" s="13">
        <f>'[33]Sheet 1'!$AB$116</f>
        <v>268.8223066950618</v>
      </c>
      <c r="D2" s="4">
        <f>'[33]Sheet 1'!$AB$118</f>
        <v>-0.38210291294290033</v>
      </c>
      <c r="E2" s="4">
        <f>'[33]Sheet 1'!$Z$4</f>
        <v>2.2293230289069932E-3</v>
      </c>
      <c r="F2" s="4">
        <f>'[33]Sheet 1'!$AA$4</f>
        <v>1.0093052569140655</v>
      </c>
      <c r="G2" s="4">
        <f>'[33]Sheet 1'!$AH$107</f>
        <v>0.38530942311311728</v>
      </c>
      <c r="H2" s="4">
        <f>'[33]Sheet 1'!$Z$29</f>
        <v>-0.55209187858900743</v>
      </c>
      <c r="I2" s="4">
        <f>'[33]Sheet 1'!$AA$29</f>
        <v>5.166895604395604</v>
      </c>
      <c r="J2" s="4">
        <f>'[33]Sheet 1'!$AG$22</f>
        <v>1.2415091467258181</v>
      </c>
      <c r="K2" s="4">
        <f>'[33]Sheet 1'!$Z$106</f>
        <v>-0.53172651254303982</v>
      </c>
      <c r="L2" s="4">
        <f>'[33]Sheet 1'!$AA$106</f>
        <v>5.4254201680672267</v>
      </c>
      <c r="M2" s="4">
        <f>'[33]Sheet 1'!$AF$106</f>
        <v>1.3263766083805322</v>
      </c>
      <c r="N2" s="4">
        <f t="shared" ref="N2:N21" si="0">SUM(D2,G2,M2,J2,Q2,R2,S2,T2,U2)/9</f>
        <v>0.48581583826483637</v>
      </c>
      <c r="O2" s="26">
        <f>'[33]Sheet 1'!$AG$19</f>
        <v>19.288695363383088</v>
      </c>
      <c r="P2" s="26">
        <f>'[33]Sheet 1'!$AH$19</f>
        <v>38.810112484686492</v>
      </c>
      <c r="Q2" s="23">
        <f>'[33]Sheet 1'!$AI$22</f>
        <v>2.3404768190635798E-2</v>
      </c>
      <c r="R2" s="4">
        <f>'[33]Sheet 1'!$AF$7</f>
        <v>0.70499999999999996</v>
      </c>
      <c r="S2" s="4">
        <f>'[33]Sheet 1'!$AH$7</f>
        <v>0.49700178970091702</v>
      </c>
      <c r="T2" s="4">
        <f>'[33]Sheet 1'!$AI$7</f>
        <v>0.45144744367977269</v>
      </c>
      <c r="U2" s="4">
        <f>'[33]Sheet 1'!$AH$13</f>
        <v>0.12439627753563436</v>
      </c>
      <c r="V2" s="27">
        <f>'[33]Sheet 1'!$AI$13</f>
        <v>0.8633545993393964</v>
      </c>
      <c r="W2" s="4">
        <f>'[33]Sheet 1'!$AF$16</f>
        <v>-2.3333519741318988E-3</v>
      </c>
      <c r="X2" s="5">
        <f>'[33]Sheet 1'!$AH$102</f>
        <v>1045428000000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2" t="e" vm="51">
        <v>#VALUE!</v>
      </c>
      <c r="B3" s="13" cm="1">
        <f t="array" ref="B3">_FV(A3,"Price")</f>
        <v>94.32</v>
      </c>
      <c r="C3" s="13">
        <f>[50]Model!$K$6</f>
        <v>106.31859519968532</v>
      </c>
      <c r="D3" s="4">
        <f>[50]Model!$K$7</f>
        <v>0.12721156912304199</v>
      </c>
      <c r="E3" s="4">
        <f>[50]Model!$E$11</f>
        <v>0.28314252479868807</v>
      </c>
      <c r="F3" s="4">
        <f>[50]Model!$F$11</f>
        <v>0.22706872897711117</v>
      </c>
      <c r="G3" s="4">
        <f>[50]Model!$K$11</f>
        <v>0.17103728785596189</v>
      </c>
      <c r="H3" s="4">
        <f>[50]Model!$E$13</f>
        <v>0.3113748078196743</v>
      </c>
      <c r="I3" s="4">
        <f>[50]Model!$F$13</f>
        <v>0.25641933333397438</v>
      </c>
      <c r="J3" s="4">
        <f>[50]Model!$K$13</f>
        <v>0.14495701306560024</v>
      </c>
      <c r="K3" s="4">
        <f>[50]Model!$E$15</f>
        <v>0.36841403291393315</v>
      </c>
      <c r="L3" s="4">
        <f>[50]Model!$F$15</f>
        <v>0.25370812603994741</v>
      </c>
      <c r="M3" s="4">
        <f>[50]Model!$K$15</f>
        <v>0.18731103241867761</v>
      </c>
      <c r="N3" s="4">
        <f t="shared" si="0"/>
        <v>0.3361509839612512</v>
      </c>
      <c r="O3" s="26">
        <f>[50]Model!$A$6</f>
        <v>10.208760282279142</v>
      </c>
      <c r="P3" s="26">
        <f>[50]Model!$A$7</f>
        <v>17.221656455026455</v>
      </c>
      <c r="Q3" s="23">
        <f>[50]Model!$C$7</f>
        <v>5.3918821978382228E-2</v>
      </c>
      <c r="R3" s="4">
        <f>[50]Model!$C$3</f>
        <v>1</v>
      </c>
      <c r="S3" s="4">
        <f>[50]Model!$C$5</f>
        <v>0.57950000000000002</v>
      </c>
      <c r="T3" s="4">
        <f>[50]Model!$C$6</f>
        <v>0.54505267662785284</v>
      </c>
      <c r="U3" s="4">
        <f>[50]Model!$E$7</f>
        <v>0.21637045458174373</v>
      </c>
      <c r="V3" s="27">
        <f>[50]Model!$G$7</f>
        <v>2.3323729274785439E-2</v>
      </c>
      <c r="W3" s="4">
        <f>[50]Model!$G$3</f>
        <v>3.6607533162473248E-2</v>
      </c>
      <c r="X3" s="5">
        <f>[50]Model!$A$3</f>
        <v>19529358420</v>
      </c>
      <c r="Y3" s="10" t="str" cm="1">
        <f t="array" ref="Y3">_FV(A3,"Industry")</f>
        <v>Hotels &amp; Entertainment Services</v>
      </c>
      <c r="Z3" s="16"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52">
        <v>#VALUE!</v>
      </c>
      <c r="B4" s="13" cm="1">
        <f t="array" ref="B4">_FV(A4,"Price")</f>
        <v>2858.75</v>
      </c>
      <c r="C4" s="13">
        <f>[51]Model!$K$6</f>
        <v>4420.8289188192703</v>
      </c>
      <c r="D4" s="4">
        <f>[51]Model!$K$7</f>
        <v>0.55738665929898001</v>
      </c>
      <c r="E4" s="4">
        <f>[51]Model!$E$11</f>
        <v>0.55959116627121741</v>
      </c>
      <c r="F4" s="4">
        <f>[51]Model!$F$11</f>
        <v>0.23932124049151549</v>
      </c>
      <c r="G4" s="4">
        <f>[51]Model!$K$11</f>
        <v>0.12182656381556858</v>
      </c>
      <c r="H4" s="4">
        <f>[51]Model!$E$13</f>
        <v>1.624892703862661</v>
      </c>
      <c r="I4" s="4">
        <f>[51]Model!$F$13</f>
        <v>0.76847612818835831</v>
      </c>
      <c r="J4" s="4">
        <f>[51]Model!$K$13</f>
        <v>0.22398290901133455</v>
      </c>
      <c r="K4" s="4">
        <f>[51]Model!$E$15</f>
        <v>1.3334688974372289</v>
      </c>
      <c r="L4" s="4">
        <f>[51]Model!$F$15</f>
        <v>3.0075454291896619E-2</v>
      </c>
      <c r="M4" s="4">
        <f>[51]Model!$K$15</f>
        <v>6.4715081920032697E-2</v>
      </c>
      <c r="N4" s="4">
        <f t="shared" si="0"/>
        <v>0.32657046254228</v>
      </c>
      <c r="O4" s="26">
        <f>[51]Model!$A$6</f>
        <v>4.7835920311142583</v>
      </c>
      <c r="P4" s="26">
        <f>[51]Model!$A$7</f>
        <v>18.734556068602071</v>
      </c>
      <c r="Q4" s="23">
        <f>[51]Model!$C$7</f>
        <v>6.5991239051526041E-2</v>
      </c>
      <c r="R4" s="4">
        <f>[51]Model!$C$3</f>
        <v>1</v>
      </c>
      <c r="S4" s="4">
        <f>[51]Model!$C$5</f>
        <v>0.23039999999999999</v>
      </c>
      <c r="T4" s="4">
        <f>[51]Model!$C$6</f>
        <v>0.36170765260327803</v>
      </c>
      <c r="U4" s="4">
        <f>[51]Model!$E$7</f>
        <v>0.3131240571798003</v>
      </c>
      <c r="V4" s="27">
        <v>0</v>
      </c>
      <c r="W4" s="4">
        <f>[51]Model!$G$3</f>
        <v>-4.4701509234835485E-2</v>
      </c>
      <c r="X4" s="18">
        <f>[51]Model!$A$3</f>
        <v>101316479219</v>
      </c>
      <c r="Y4" s="10" t="str" cm="1">
        <f t="array" ref="Y4">_FV(A4,"Industry")</f>
        <v>Hotels &amp; Entertainment Services</v>
      </c>
      <c r="Z4" s="16"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32" t="e" vm="2">
        <v>#VALUE!</v>
      </c>
      <c r="B5" s="13" cm="1">
        <f t="array" ref="B5">_FV(A5,"Price")</f>
        <v>18.39</v>
      </c>
      <c r="C5" s="13">
        <f>'[2]Sheet 1'!$G$116</f>
        <v>20.488798529621594</v>
      </c>
      <c r="D5" s="4">
        <f>'[2]Sheet 1'!$G$118</f>
        <v>0.12267389203405998</v>
      </c>
      <c r="E5" s="4">
        <f>'[2]Sheet 1'!$E$4</f>
        <v>0.71606177289857453</v>
      </c>
      <c r="F5" s="4">
        <f>'[2]Sheet 1'!$F$4</f>
        <v>0.51101032404368318</v>
      </c>
      <c r="G5" s="4">
        <f>'[2]Sheet 1'!$M$107</f>
        <v>0.34641142036907441</v>
      </c>
      <c r="H5" s="4">
        <f>'[2]Sheet 1'!$E$29</f>
        <v>0.39559042580512616</v>
      </c>
      <c r="I5" s="4">
        <f>'[2]Sheet 1'!$F$29</f>
        <v>0.6377906388303598</v>
      </c>
      <c r="J5" s="4">
        <f>'[2]Sheet 1'!$L$22</f>
        <v>0.4096645530620121</v>
      </c>
      <c r="K5" s="4">
        <f>'[2]Sheet 1'!$E$106</f>
        <v>1.349947907192115</v>
      </c>
      <c r="L5" s="4">
        <f>'[2]Sheet 1'!$F$106</f>
        <v>1.0353600959139038</v>
      </c>
      <c r="M5" s="4">
        <f>'[2]Sheet 1'!$K$106</f>
        <v>0.45397541942560338</v>
      </c>
      <c r="N5" s="4">
        <f t="shared" si="0"/>
        <v>0.32102539766649374</v>
      </c>
      <c r="O5" s="26">
        <f>'[2]Sheet 1'!$L$19</f>
        <v>8.348233293838863</v>
      </c>
      <c r="P5" s="26">
        <f>'[2]Sheet 1'!$M$19</f>
        <v>29.687818398876406</v>
      </c>
      <c r="Q5" s="23">
        <f>'[2]Sheet 1'!$N$22</f>
        <v>5.0904244116279543E-2</v>
      </c>
      <c r="R5" s="4">
        <f>'[2]Sheet 1'!$K$7</f>
        <v>0.48259999999999997</v>
      </c>
      <c r="S5" s="4">
        <f>'[2]Sheet 1'!$M$7</f>
        <v>0.28120063191153238</v>
      </c>
      <c r="T5" s="4">
        <f>'[2]Sheet 1'!$N$7</f>
        <v>0.42496050552922593</v>
      </c>
      <c r="U5" s="4">
        <f>'[2]Sheet 1'!$M$13</f>
        <v>0.31683791255065541</v>
      </c>
      <c r="V5" s="27">
        <f>'[2]Sheet 1'!$N$13</f>
        <v>1.0676927850581415</v>
      </c>
      <c r="W5" s="4">
        <f>'[2]Sheet 1'!$K$16</f>
        <v>-1.7523098379805327E-3</v>
      </c>
      <c r="X5" s="5">
        <f>'[2]Sheet 1'!$M$102</f>
        <v>5284431675</v>
      </c>
      <c r="Y5" s="10" t="str" cm="1">
        <f t="array" ref="Y5">_FV(A5,"Industry")</f>
        <v>Professional &amp; Commercial Services</v>
      </c>
      <c r="Z5" s="16"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32" t="e" vm="73">
        <v>#VALUE!</v>
      </c>
      <c r="B6" s="13" cm="1">
        <f t="array" ref="B6">_FV(A6,"Price")</f>
        <v>98.17</v>
      </c>
      <c r="C6" s="13">
        <f>'[74]Sheet 1'!$AO$116</f>
        <v>98.199308532181249</v>
      </c>
      <c r="D6" s="4">
        <f>'[74]Sheet 1'!$AO$118</f>
        <v>-2.7055300384610681E-2</v>
      </c>
      <c r="E6" s="4">
        <f>'[74]Sheet 1'!$AM$4</f>
        <v>0.25677556818181824</v>
      </c>
      <c r="F6" s="4">
        <f>'[74]Sheet 1'!$AN$4</f>
        <v>0.26925641692191182</v>
      </c>
      <c r="G6" s="4">
        <f>'[74]Sheet 1'!$AU$107</f>
        <v>0.15179461600357272</v>
      </c>
      <c r="H6" s="4">
        <f>'[74]Sheet 1'!$AM$29</f>
        <v>0.16265678329878352</v>
      </c>
      <c r="I6" s="4">
        <f>'[74]Sheet 1'!$AN$29</f>
        <v>0.44327780279153539</v>
      </c>
      <c r="J6" s="4">
        <f>'[74]Sheet 1'!$AT$22</f>
        <v>0.18686866407346661</v>
      </c>
      <c r="K6" s="4">
        <f>'[74]Sheet 1'!$AM$106</f>
        <v>0.34692848892155825</v>
      </c>
      <c r="L6" s="4">
        <f>'[74]Sheet 1'!$AN$106</f>
        <v>0.35885186042951056</v>
      </c>
      <c r="M6" s="4">
        <f>'[74]Sheet 1'!$AS$106</f>
        <v>0.18017032512550904</v>
      </c>
      <c r="N6" s="4">
        <f t="shared" si="0"/>
        <v>0.30936686323322338</v>
      </c>
      <c r="O6" s="26">
        <f>'[74]Sheet 1'!$AT$19</f>
        <v>3.4681629563668745</v>
      </c>
      <c r="P6" s="26">
        <f>'[74]Sheet 1'!$AU$19</f>
        <v>9.720100326936036</v>
      </c>
      <c r="Q6" s="23">
        <f>'[74]Sheet 1'!$AV$22</f>
        <v>9.2184421735224398E-2</v>
      </c>
      <c r="R6" s="4">
        <f>'[74]Sheet 1'!$AS$7</f>
        <v>0.83919999999999995</v>
      </c>
      <c r="S6" s="4">
        <f>'[74]Sheet 1'!$AU$7</f>
        <v>0.35680320569902046</v>
      </c>
      <c r="T6" s="4">
        <f>'[74]Sheet 1'!$AV$7</f>
        <v>0.3197105966162066</v>
      </c>
      <c r="U6" s="4">
        <f>'[74]Sheet 1'!$AU$13</f>
        <v>0.68462524023062143</v>
      </c>
      <c r="V6" s="27">
        <f>'[74]Sheet 1'!$AV$13</f>
        <v>1.8897899048942337</v>
      </c>
      <c r="W6" s="4">
        <f>'[74]Sheet 1'!$AS$16</f>
        <v>-1.7157376237623801E-2</v>
      </c>
      <c r="X6" s="5">
        <f>'[74]Sheet 1'!$AV$101</f>
        <v>2362338000000</v>
      </c>
      <c r="Y6" s="10" t="str" cm="1">
        <f t="array" ref="Y6">_FV(A6,"Industry")</f>
        <v>Pharmaceuticals</v>
      </c>
      <c r="Z6" s="16"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4"/>
      <c r="AC6" s="6"/>
      <c r="AH6" s="6"/>
    </row>
    <row r="7" spans="1:35" ht="50" customHeight="1">
      <c r="A7" s="32" t="e" vm="34">
        <v>#VALUE!</v>
      </c>
      <c r="B7" s="13" cm="1">
        <f t="array" ref="B7">_FV(A7,"Price")</f>
        <v>255</v>
      </c>
      <c r="C7" s="13"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6" t="e">
        <f>#REF!</f>
        <v>#REF!</v>
      </c>
      <c r="P7" s="26" t="e">
        <f>#REF!</f>
        <v>#REF!</v>
      </c>
      <c r="Q7" s="23" t="e">
        <f>#REF!</f>
        <v>#REF!</v>
      </c>
      <c r="R7" s="4" t="e">
        <f>#REF!</f>
        <v>#REF!</v>
      </c>
      <c r="S7" s="4" t="e">
        <f>#REF!</f>
        <v>#REF!</v>
      </c>
      <c r="T7" s="4" t="e">
        <f>#REF!</f>
        <v>#REF!</v>
      </c>
      <c r="U7" s="4" t="e">
        <f>#REF!</f>
        <v>#REF!</v>
      </c>
      <c r="V7" s="27" t="e">
        <f>#REF!</f>
        <v>#REF!</v>
      </c>
      <c r="W7" s="4" t="e">
        <f>#REF!</f>
        <v>#REF!</v>
      </c>
      <c r="X7" s="18" t="e">
        <f>#REF!</f>
        <v>#REF!</v>
      </c>
      <c r="Y7" s="10" t="str" cm="1">
        <f t="array" ref="Y7">_FV(A7,"Industry")</f>
        <v>Computers, Phones &amp; Household Electronics</v>
      </c>
      <c r="Z7" s="16"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4"/>
      <c r="AD7" s="6"/>
    </row>
    <row r="8" spans="1:35" ht="50" customHeight="1">
      <c r="A8" s="32" t="e" vm="71">
        <v>#VALUE!</v>
      </c>
      <c r="B8" s="13" cm="1">
        <f t="array" ref="B8">_FV(A8,"Price")</f>
        <v>243.6</v>
      </c>
      <c r="C8" s="13">
        <f>'[72]Sheet 1'!$V$116</f>
        <v>219.51593057458155</v>
      </c>
      <c r="D8" s="4">
        <f>'[72]Sheet 1'!$V$118</f>
        <v>-7.9906402151976086E-2</v>
      </c>
      <c r="E8" s="4">
        <f>'[72]Sheet 1'!$T$4</f>
        <v>0.21593030491599263</v>
      </c>
      <c r="F8" s="4">
        <f>'[72]Sheet 1'!$U$4</f>
        <v>0.11258955987717512</v>
      </c>
      <c r="G8" s="4">
        <f>'[72]Sheet 1'!$AB$107</f>
        <v>0.11246186760743422</v>
      </c>
      <c r="H8" s="4">
        <f>'[72]Sheet 1'!$T$29</f>
        <v>0.21492973763301104</v>
      </c>
      <c r="I8" s="4">
        <f>'[72]Sheet 1'!$U$29</f>
        <v>0.20445276459182993</v>
      </c>
      <c r="J8" s="4">
        <f>'[72]Sheet 1'!$AA$22</f>
        <v>0.12474545942306228</v>
      </c>
      <c r="K8" s="4">
        <f>'[72]Sheet 1'!$T$106</f>
        <v>0.23116650599091026</v>
      </c>
      <c r="L8" s="4">
        <f>'[72]Sheet 1'!$U$106</f>
        <v>2.4106493651770311E-2</v>
      </c>
      <c r="M8" s="4">
        <f>'[72]Sheet 1'!$Z$106</f>
        <v>8.9402580772229359E-2</v>
      </c>
      <c r="N8" s="4">
        <f t="shared" si="0"/>
        <v>0.28079330927511376</v>
      </c>
      <c r="O8" s="26">
        <f>'[72]Sheet 1'!$AA$19</f>
        <v>14.804975449862006</v>
      </c>
      <c r="P8" s="26">
        <f>'[72]Sheet 1'!$AB$19</f>
        <v>26.799347733555372</v>
      </c>
      <c r="Q8" s="23">
        <f>'[72]Sheet 1'!$AC$22</f>
        <v>3.7925372399290821E-2</v>
      </c>
      <c r="R8" s="4">
        <f>'[72]Sheet 1'!$Z$7</f>
        <v>0.8044</v>
      </c>
      <c r="S8" s="4">
        <f>'[72]Sheet 1'!$AB$7</f>
        <v>0.55243790248390068</v>
      </c>
      <c r="T8" s="4">
        <f>'[72]Sheet 1'!$AC$7</f>
        <v>0.56148420729837478</v>
      </c>
      <c r="U8" s="4">
        <f>'[72]Sheet 1'!$AB$13</f>
        <v>0.32418879564370767</v>
      </c>
      <c r="V8" s="27">
        <f>'[72]Sheet 1'!$AC$13</f>
        <v>1.4029959810010961</v>
      </c>
      <c r="W8" s="4">
        <f>'[72]Sheet 1'!$Z$16</f>
        <v>-1.7868565059310757E-2</v>
      </c>
      <c r="X8" s="5">
        <f>'[72]Sheet 1'!$AB$102</f>
        <v>482790249420</v>
      </c>
      <c r="Y8" s="10" t="str" cm="1">
        <f t="array" ref="Y8">_FV(A8,"Industry")</f>
        <v>Software &amp; IT Services</v>
      </c>
      <c r="Z8" s="1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4"/>
      <c r="AD8" s="6"/>
      <c r="AI8" s="6"/>
    </row>
    <row r="9" spans="1:35" ht="50" customHeight="1">
      <c r="A9" s="32" t="e" vm="7">
        <v>#VALUE!</v>
      </c>
      <c r="B9" s="13" cm="1">
        <f t="array" ref="B9">_FV(A9,"Price")</f>
        <v>930.41</v>
      </c>
      <c r="C9" s="13">
        <f>'[7]Sheet 1'!$AN$116</f>
        <v>680.52578984769275</v>
      </c>
      <c r="D9" s="4">
        <f>'[7]Sheet 1'!$AN$118</f>
        <v>-0.24443949655520469</v>
      </c>
      <c r="E9" s="4">
        <f>'[7]Sheet 1'!$AL$4</f>
        <v>4.6131666737559751E-2</v>
      </c>
      <c r="F9" s="4">
        <f>'[7]Sheet 1'!$AM$4</f>
        <v>7.5315660691077202E-2</v>
      </c>
      <c r="G9" s="4">
        <f>'[7]Sheet 1'!$AT$107</f>
        <v>9.0017823408855516E-2</v>
      </c>
      <c r="H9" s="4">
        <f>'[7]Sheet 1'!$AL$29</f>
        <v>-4.7293437120617066E-2</v>
      </c>
      <c r="I9" s="4">
        <f>'[7]Sheet 1'!$AM$29</f>
        <v>0.32595886395335461</v>
      </c>
      <c r="J9" s="4">
        <f>'[7]Sheet 1'!$AS$22</f>
        <v>0.1827482912124157</v>
      </c>
      <c r="K9" s="4">
        <f>'[7]Sheet 1'!$AL$106</f>
        <v>0.2094256308739022</v>
      </c>
      <c r="L9" s="4">
        <f>'[7]Sheet 1'!$AM$106</f>
        <v>0.2871930253207553</v>
      </c>
      <c r="M9" s="4">
        <f>'[7]Sheet 1'!$AR$106</f>
        <v>0.17830896867137605</v>
      </c>
      <c r="N9" s="4">
        <f t="shared" si="0"/>
        <v>0.25732154836673782</v>
      </c>
      <c r="O9" s="26">
        <f>'[7]Sheet 1'!$AS$19</f>
        <v>15.117245424713031</v>
      </c>
      <c r="P9" s="26">
        <f>'[7]Sheet 1'!$AT$19</f>
        <v>45.202181453664444</v>
      </c>
      <c r="Q9" s="23">
        <f>'[7]Sheet 1'!$AU$22</f>
        <v>2.8943249178194831E-2</v>
      </c>
      <c r="R9" s="4">
        <f>'[7]Sheet 1'!$AR$7</f>
        <v>0.81979999999999997</v>
      </c>
      <c r="S9" s="4">
        <f>'[7]Sheet 1'!$AT$7</f>
        <v>0.33443619176232275</v>
      </c>
      <c r="T9" s="4">
        <f>'[7]Sheet 1'!$AU$7</f>
        <v>0.437542201215395</v>
      </c>
      <c r="U9" s="4">
        <f>'[7]Sheet 1'!$AT$13</f>
        <v>0.48853670640728536</v>
      </c>
      <c r="V9" s="30" t="s">
        <v>587</v>
      </c>
      <c r="W9" s="4">
        <f>'[7]Sheet 1'!$AR$16</f>
        <v>-3.9080036930294715E-2</v>
      </c>
      <c r="X9" s="5">
        <f>'[7]Sheet 1'!$AT$102</f>
        <v>22388640474</v>
      </c>
      <c r="Y9" s="10" t="str" cm="1">
        <f t="array" ref="Y9">_FV(A9,"Industry")</f>
        <v>Software &amp; IT Services</v>
      </c>
      <c r="Z9" s="16"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4"/>
      <c r="AD9" s="6"/>
      <c r="AE9" s="6"/>
    </row>
    <row r="10" spans="1:35" ht="50" customHeight="1">
      <c r="A10" s="32" t="e" vm="5">
        <v>#VALUE!</v>
      </c>
      <c r="B10" s="13" cm="1">
        <f t="array" ref="B10">_FV(A10,"Price")</f>
        <v>170</v>
      </c>
      <c r="C10" s="13">
        <f>[5]Model!$K$6</f>
        <v>172.5203867702842</v>
      </c>
      <c r="D10" s="4">
        <f>[5]Model!$K$7</f>
        <v>0.1296515634513109</v>
      </c>
      <c r="E10" s="4">
        <f>[5]Model!$E$11</f>
        <v>0.19104170517447683</v>
      </c>
      <c r="F10" s="4">
        <f>[5]Model!$F$11</f>
        <v>0.13125174843738185</v>
      </c>
      <c r="G10" s="4">
        <f>[5]Model!$K$11</f>
        <v>0.12082205480047818</v>
      </c>
      <c r="H10" s="4">
        <f>[5]Model!$E$13</f>
        <v>0.52187147688838786</v>
      </c>
      <c r="I10" s="4">
        <f>[5]Model!$F$13</f>
        <v>0.59271057115341885</v>
      </c>
      <c r="J10" s="4">
        <f>[5]Model!$K$13</f>
        <v>0.24191720998090588</v>
      </c>
      <c r="K10" s="4">
        <f>[5]Model!$E$15</f>
        <v>-5.0868188520936108E-4</v>
      </c>
      <c r="L10" s="4">
        <f>[5]Model!$F$15</f>
        <v>0.26949271757218085</v>
      </c>
      <c r="M10" s="4">
        <f>[5]Model!$K$15</f>
        <v>9.1072097271658575E-2</v>
      </c>
      <c r="N10" s="4">
        <f t="shared" si="0"/>
        <v>0.2605321902578952</v>
      </c>
      <c r="O10" s="26">
        <f>[5]Model!$A$6</f>
        <v>10.120338140794225</v>
      </c>
      <c r="P10" s="26">
        <f>[5]Model!$A$7</f>
        <v>32.596903081395347</v>
      </c>
      <c r="Q10" s="23">
        <f>[5]Model!$C$7</f>
        <v>3.9595714697058727E-2</v>
      </c>
      <c r="R10" s="4">
        <f>[5]Model!$C$3</f>
        <v>0.79520000000000002</v>
      </c>
      <c r="S10" s="4">
        <f>[5]Model!$C$5</f>
        <v>0.2298</v>
      </c>
      <c r="T10" s="4">
        <f>[5]Model!$C$6</f>
        <v>0.35507207678017633</v>
      </c>
      <c r="U10" s="4">
        <f>[5]Model!$E$7</f>
        <v>0.34165899533946825</v>
      </c>
      <c r="V10" s="27">
        <f>[5]Model!$G$7</f>
        <v>0.12543950212621563</v>
      </c>
      <c r="W10" s="4">
        <f>[5]Model!$G$3</f>
        <v>-1.0561316790152903E-2</v>
      </c>
      <c r="X10" s="5">
        <f>[5]Model!$O$20</f>
        <v>5606667330</v>
      </c>
      <c r="Y10" s="10" t="str" cm="1">
        <f t="array" ref="Y10">_FV(A10,"Industry")</f>
        <v>Software &amp; IT Services</v>
      </c>
      <c r="Z10" s="16"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4"/>
      <c r="AD10" s="6"/>
      <c r="AE10" s="6"/>
      <c r="AF10" s="6"/>
    </row>
    <row r="11" spans="1:35" ht="50" customHeight="1">
      <c r="A11" s="32" t="e" vm="37">
        <v>#VALUE!</v>
      </c>
      <c r="B11" s="13" cm="1">
        <f t="array" ref="B11">_FV(A11,"Price")</f>
        <v>36.799999999999997</v>
      </c>
      <c r="C11" s="13">
        <f>'[36]Sheet 1'!$G$116</f>
        <v>34.526221484671325</v>
      </c>
      <c r="D11" s="4">
        <f>'[36]Sheet 1'!$G$118</f>
        <v>-6.1787459655670451E-2</v>
      </c>
      <c r="E11" s="4">
        <f>'[36]Sheet 1'!$E$4</f>
        <v>0.3484848484848484</v>
      </c>
      <c r="F11" s="4">
        <f>'[36]Sheet 1'!$F$4</f>
        <v>0.12359550561797761</v>
      </c>
      <c r="G11" s="4">
        <f>'[36]Sheet 1'!$M$107</f>
        <v>0.31378052389580879</v>
      </c>
      <c r="H11" s="4">
        <f>'[36]Sheet 1'!$E$29</f>
        <v>9.3333333333333268E-2</v>
      </c>
      <c r="I11" s="4">
        <f>'[36]Sheet 1'!$F$29</f>
        <v>-7.975609756097561</v>
      </c>
      <c r="J11" s="4">
        <f>'[36]Sheet 1'!$L$22</f>
        <v>0.41970912177976993</v>
      </c>
      <c r="K11" s="4">
        <f>'[36]Sheet 1'!$E$106</f>
        <v>-4.6052631578947345E-2</v>
      </c>
      <c r="L11" s="4">
        <f>'[36]Sheet 1'!$F$106</f>
        <v>0.29655172413793096</v>
      </c>
      <c r="M11" s="4">
        <f>'[36]Sheet 1'!$K$106</f>
        <v>0.45587833439018671</v>
      </c>
      <c r="N11" s="4">
        <f t="shared" si="0"/>
        <v>0.24205053951647848</v>
      </c>
      <c r="O11" s="26">
        <f>'[36]Sheet 1'!$L$19</f>
        <v>14.118271428571429</v>
      </c>
      <c r="P11" s="26">
        <f>'[36]Sheet 1'!$M$19</f>
        <v>51.832814685314688</v>
      </c>
      <c r="Q11" s="23">
        <f>'[36]Sheet 1'!$N$22</f>
        <v>1.902296821039403E-2</v>
      </c>
      <c r="R11" s="4">
        <f>'[36]Sheet 1'!$K$7</f>
        <v>0.49340000000000001</v>
      </c>
      <c r="S11" s="4">
        <f>'[36]Sheet 1'!$M$7</f>
        <v>0.27238095238095239</v>
      </c>
      <c r="T11" s="4">
        <f>'[36]Sheet 1'!$N$7</f>
        <v>0.26857142857142857</v>
      </c>
      <c r="U11" s="4">
        <f>'[36]Sheet 1'!$M$13</f>
        <v>-2.5010139245640124E-3</v>
      </c>
      <c r="V11" s="27">
        <f>'[36]Sheet 1'!$N$13</f>
        <v>4.3733946194403135E-2</v>
      </c>
      <c r="W11" s="4">
        <f>'[36]Sheet 1'!$K$16</f>
        <v>0</v>
      </c>
      <c r="X11" s="5">
        <f>'[36]Sheet 1'!$M$102</f>
        <v>29648370000</v>
      </c>
      <c r="Y11" s="10" t="str" cm="1">
        <f t="array" ref="Y11">_FV(A11,"Industry")</f>
        <v>Integrated Hardware &amp; Software</v>
      </c>
      <c r="Z11" s="16"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32" t="e" vm="8">
        <v>#VALUE!</v>
      </c>
      <c r="B12" s="13" cm="1">
        <f t="array" ref="B12">_FV(A12,"Price")</f>
        <v>122.64</v>
      </c>
      <c r="C12" s="13"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6" t="e">
        <f>#REF!</f>
        <v>#REF!</v>
      </c>
      <c r="P12" s="26" t="e">
        <f>#REF!</f>
        <v>#REF!</v>
      </c>
      <c r="Q12" s="23" t="e">
        <f>#REF!</f>
        <v>#REF!</v>
      </c>
      <c r="R12" s="4" t="e">
        <f>#REF!</f>
        <v>#REF!</v>
      </c>
      <c r="S12" s="4" t="e">
        <f>#REF!</f>
        <v>#REF!</v>
      </c>
      <c r="T12" s="4" t="e">
        <f>#REF!</f>
        <v>#REF!</v>
      </c>
      <c r="U12" s="4" t="e">
        <f>#REF!</f>
        <v>#REF!</v>
      </c>
      <c r="V12" s="27" t="e">
        <f>#REF!</f>
        <v>#REF!</v>
      </c>
      <c r="W12" s="4" t="e">
        <f>#REF!</f>
        <v>#REF!</v>
      </c>
      <c r="X12" s="5" t="e">
        <f>#REF!</f>
        <v>#REF!</v>
      </c>
      <c r="Y12" s="10" t="str" cm="1">
        <f t="array" ref="Y12">_FV(A12,"Industry")</f>
        <v>Software &amp; IT Services</v>
      </c>
      <c r="Z12" s="16"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32" t="e" vm="13">
        <v>#VALUE!</v>
      </c>
      <c r="B13" s="13" cm="1">
        <f t="array" ref="B13">_FV(A13,"Price")</f>
        <v>1387.79</v>
      </c>
      <c r="C13" s="13">
        <f>'[13]Sheet 1'!$X$116</f>
        <v>1334.5154317256813</v>
      </c>
      <c r="D13" s="4">
        <f>'[13]Sheet 1'!$X$118</f>
        <v>-3.8388061791999273E-2</v>
      </c>
      <c r="E13" s="4">
        <f>'[13]Sheet 1'!$V$4</f>
        <v>0.49050649071230712</v>
      </c>
      <c r="F13" s="4">
        <f>'[13]Sheet 1'!$W$4</f>
        <v>0.31631394134953017</v>
      </c>
      <c r="G13" s="4">
        <f>'[13]Sheet 1'!$AD$107</f>
        <v>0.20317976020665185</v>
      </c>
      <c r="H13" s="4">
        <f>'[13]Sheet 1'!$V$29</f>
        <v>4.7860366849130891</v>
      </c>
      <c r="I13" s="4">
        <f>'[13]Sheet 1'!$W$29</f>
        <v>1.1846473029045641</v>
      </c>
      <c r="J13" s="4">
        <f>'[13]Sheet 1'!$AC$22</f>
        <v>0.53464431989700145</v>
      </c>
      <c r="K13" s="4">
        <f>'[13]Sheet 1'!$V$106</f>
        <v>5.9920432460406081</v>
      </c>
      <c r="L13" s="4">
        <f>'[13]Sheet 1'!$W$106</f>
        <v>-0.7549879324215607</v>
      </c>
      <c r="M13" s="4">
        <f>'[13]Sheet 1'!$AB$106</f>
        <v>0.15510814338515949</v>
      </c>
      <c r="N13" s="4">
        <f t="shared" si="0"/>
        <v>0.20995105340241399</v>
      </c>
      <c r="O13" s="26">
        <f>'[13]Sheet 1'!$AC$19</f>
        <v>5.0121201513338143</v>
      </c>
      <c r="P13" s="26">
        <f>'[13]Sheet 1'!$AD$19</f>
        <v>66.019094490978162</v>
      </c>
      <c r="Q13" s="23">
        <f>'[13]Sheet 1'!$AE$22</f>
        <v>8.7617461216202962E-3</v>
      </c>
      <c r="R13" s="4">
        <f>'[13]Sheet 1'!$AB$7</f>
        <v>0.48998766252253961</v>
      </c>
      <c r="S13" s="4">
        <f>'[13]Sheet 1'!$AD$7</f>
        <v>7.5919250180245132E-2</v>
      </c>
      <c r="T13" s="4">
        <f>'[13]Sheet 1'!$AE$7</f>
        <v>4.3914924297043981E-2</v>
      </c>
      <c r="U13" s="4">
        <f>'[13]Sheet 1'!$AD$13</f>
        <v>0.41643173580346354</v>
      </c>
      <c r="V13" s="27">
        <f>'[13]Sheet 1'!$AE$13</f>
        <v>6.518336070060208</v>
      </c>
      <c r="W13" s="4">
        <f>'[13]Sheet 1'!$AB$16</f>
        <v>2.4111484784167882E-2</v>
      </c>
      <c r="X13" s="5">
        <f>'[13]Sheet 1'!$AD$102</f>
        <v>69518106499</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32" t="e" vm="14">
        <v>#VALUE!</v>
      </c>
      <c r="B14" s="13" cm="1">
        <f t="array" ref="B14">_FV(A14,"Price")</f>
        <v>2864.51</v>
      </c>
      <c r="C14" s="13">
        <f>'[14]Sheet 1'!$H$116</f>
        <v>2208.293065716638</v>
      </c>
      <c r="D14" s="4">
        <f>'[14]Sheet 1'!$H$118</f>
        <v>-0.22592354004765891</v>
      </c>
      <c r="E14" s="4">
        <f>'[14]Sheet 1'!$F$4</f>
        <v>0.29690560125342724</v>
      </c>
      <c r="F14" s="4">
        <f>'[14]Sheet 1'!$G$4</f>
        <v>0.21488976140138938</v>
      </c>
      <c r="G14" s="4">
        <f>'[14]Sheet 1'!$N$107</f>
        <v>0.12744904157340961</v>
      </c>
      <c r="H14" s="4">
        <f>'[14]Sheet 1'!$F$29</f>
        <v>8.4985835694050937E-2</v>
      </c>
      <c r="I14" s="4">
        <f>'[14]Sheet 1'!$G$29</f>
        <v>0.15900783289817233</v>
      </c>
      <c r="J14" s="4">
        <f>'[14]Sheet 1'!$M$22</f>
        <v>0.11200937884577282</v>
      </c>
      <c r="K14" s="4">
        <f>'[14]Sheet 1'!$F$106</f>
        <v>4.6420141620771016E-2</v>
      </c>
      <c r="L14" s="4">
        <f>'[14]Sheet 1'!$G$106</f>
        <v>0.60902255639097747</v>
      </c>
      <c r="M14" s="4">
        <f>'[14]Sheet 1'!$L$106</f>
        <v>0.19776244733863493</v>
      </c>
      <c r="N14" s="4">
        <f t="shared" si="0"/>
        <v>0.21405563616560994</v>
      </c>
      <c r="O14" s="26">
        <f>'[14]Sheet 1'!$M$19</f>
        <v>7.5146561465506529</v>
      </c>
      <c r="P14" s="26">
        <f>'[14]Sheet 1'!$N$19</f>
        <v>34.047876041338142</v>
      </c>
      <c r="Q14" s="23">
        <f>'[14]Sheet 1'!$O$22</f>
        <v>3.5397990784493662E-2</v>
      </c>
      <c r="R14" s="4">
        <f>'[14]Sheet 1'!$L$7</f>
        <v>0.57762005436424047</v>
      </c>
      <c r="S14" s="4">
        <f>'[14]Sheet 1'!$N$7</f>
        <v>0.22070851460534494</v>
      </c>
      <c r="T14" s="4">
        <f>'[14]Sheet 1'!$O$7</f>
        <v>0.26600372902423863</v>
      </c>
      <c r="U14" s="4">
        <f>'[14]Sheet 1'!$N$13</f>
        <v>0.61547310900201324</v>
      </c>
      <c r="V14" s="27">
        <f>'[91]Sheet 1'!$AV$13</f>
        <v>2.766152315346345</v>
      </c>
      <c r="W14" s="4">
        <f>'[14]Sheet 1'!$L$16</f>
        <v>2.1155833950386772E-2</v>
      </c>
      <c r="X14" s="5">
        <f>'[14]Sheet 1'!$N$102</f>
        <v>60455408699</v>
      </c>
      <c r="Y14" s="10" t="str" cm="1">
        <f t="array" ref="Y14">_FV(A14,"Industry")</f>
        <v>Software &amp; IT Services</v>
      </c>
      <c r="Z14" s="16"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32" t="e" vm="17">
        <v>#VALUE!</v>
      </c>
      <c r="B15" s="13" cm="1">
        <f t="array" ref="B15">_FV(A15,"Price")</f>
        <v>502.54</v>
      </c>
      <c r="C15" s="13">
        <f>'[92]Sheet 1'!$AI$116</f>
        <v>482.35379848486855</v>
      </c>
      <c r="D15" s="4">
        <f>'[92]Sheet 1'!$AI$118</f>
        <v>-9.8454305965953726E-3</v>
      </c>
      <c r="E15" s="4">
        <f>'[92]Sheet 1'!$AG$4</f>
        <v>-7.0268960503998112E-2</v>
      </c>
      <c r="F15" s="4">
        <f>'[92]Sheet 1'!$AH$4</f>
        <v>0.12513496407163327</v>
      </c>
      <c r="G15" s="4">
        <f>'[92]Sheet 1'!$AO$107</f>
        <v>8.3364352890873322E-2</v>
      </c>
      <c r="H15" s="4">
        <f>'[92]Sheet 1'!$AG$29</f>
        <v>0.34018740239458611</v>
      </c>
      <c r="I15" s="4">
        <f>'[92]Sheet 1'!$AH$29</f>
        <v>0.12837444163915324</v>
      </c>
      <c r="J15" s="4">
        <f>'[92]Sheet 1'!$AN$22</f>
        <v>0.16687301627859014</v>
      </c>
      <c r="K15" s="4">
        <f>'[92]Sheet 1'!$AG$106</f>
        <v>-0.65921099882008927</v>
      </c>
      <c r="L15" s="4">
        <f>'[92]Sheet 1'!$AH$106</f>
        <v>0.19091761880721569</v>
      </c>
      <c r="M15" s="4">
        <f>'[92]Sheet 1'!$AM$106</f>
        <v>0.15269019549785789</v>
      </c>
      <c r="N15" s="4">
        <f t="shared" si="0"/>
        <v>0.20471820820429498</v>
      </c>
      <c r="O15" s="26">
        <f>'[92]Sheet 1'!$AN$19</f>
        <v>8.6009621004301788</v>
      </c>
      <c r="P15" s="26">
        <f>'[92]Sheet 1'!$AO$16</f>
        <v>33.653275674888327</v>
      </c>
      <c r="Q15" s="23">
        <f>'[92]Sheet 1'!$AP$22</f>
        <v>4.1166342565253936E-2</v>
      </c>
      <c r="R15" s="4">
        <f>'[92]Sheet 1'!$AM$7</f>
        <v>0.6986</v>
      </c>
      <c r="S15" s="4">
        <f>'[92]Sheet 1'!$AO$7</f>
        <v>0.2883851753805427</v>
      </c>
      <c r="T15" s="4">
        <f>'[92]Sheet 1'!$AP$7</f>
        <v>0.35407015221707477</v>
      </c>
      <c r="U15" s="4">
        <f>'[92]Sheet 1'!$AO$13</f>
        <v>6.7160069605057382E-2</v>
      </c>
      <c r="V15" s="27">
        <f>'[92]Sheet 1'!$AP$13</f>
        <v>0.68232550599209363</v>
      </c>
      <c r="W15" s="4">
        <f>'[92]Sheet 1'!$AM$16</f>
        <v>6.2603860582215298E-3</v>
      </c>
      <c r="X15" s="5">
        <f>'[92]Sheet 1'!$AO$102</f>
        <v>51984214935</v>
      </c>
      <c r="Y15" s="10" t="str" cm="1">
        <f t="array" ref="Y15">_FV(A15,"Industry")</f>
        <v>Software &amp; IT Services</v>
      </c>
      <c r="Z15" s="16"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4"/>
      <c r="AD15" s="6"/>
    </row>
    <row r="16" spans="1:35" ht="50" customHeight="1">
      <c r="A16" s="32" t="e" vm="55">
        <v>#VALUE!</v>
      </c>
      <c r="B16" s="13" cm="1">
        <f t="array" ref="B16">_FV(A16,"Price")</f>
        <v>1814.6</v>
      </c>
      <c r="C16" s="13">
        <f>'[54]Sheet 1'!$Y$116</f>
        <v>1666.4564024736389</v>
      </c>
      <c r="D16" s="4">
        <f>'[54]Sheet 1'!$Y$118</f>
        <v>-8.3961959941931119E-2</v>
      </c>
      <c r="E16" s="4">
        <f>'[54]Sheet 1'!$W$4</f>
        <v>0.2916945001113338</v>
      </c>
      <c r="F16" s="4">
        <f>'[54]Sheet 1'!$X$4</f>
        <v>0.17083261506636793</v>
      </c>
      <c r="G16" s="4">
        <f>'[54]Sheet 1'!$AE$107</f>
        <v>0.1077945899177299</v>
      </c>
      <c r="H16" s="4">
        <f>'[54]Sheet 1'!$W$29</f>
        <v>0.37709611451942737</v>
      </c>
      <c r="I16" s="4">
        <f>'[54]Sheet 1'!$X$29</f>
        <v>0.13186813186813184</v>
      </c>
      <c r="J16" s="4">
        <f>'[54]Sheet 1'!$AD$22</f>
        <v>8.9999306567101894E-2</v>
      </c>
      <c r="K16" s="4">
        <f>'[54]Sheet 1'!$W$106</f>
        <v>0.22878120411160063</v>
      </c>
      <c r="L16" s="4">
        <f>'[54]Sheet 1'!$X$106</f>
        <v>-8.317399617590826E-2</v>
      </c>
      <c r="M16" s="4">
        <f>'[54]Sheet 1'!$AC$106</f>
        <v>4.1032917361496904E-2</v>
      </c>
      <c r="N16" s="4">
        <f t="shared" si="0"/>
        <v>0.19699326364668968</v>
      </c>
      <c r="O16" s="26">
        <f>'[54]Sheet 1'!$AD$19</f>
        <v>13.785262073027091</v>
      </c>
      <c r="P16" s="26">
        <f>'[54]Sheet 1'!$AE$19</f>
        <v>49.136447126738389</v>
      </c>
      <c r="Q16" s="23">
        <f>'[54]Sheet 1'!$AF$22</f>
        <v>2.0484996715778681E-2</v>
      </c>
      <c r="R16" s="4">
        <f>'[54]Sheet 1'!$AC$7</f>
        <v>0.70789999999999997</v>
      </c>
      <c r="S16" s="4">
        <f>'[54]Sheet 1'!$AE$7</f>
        <v>0.28055064782096584</v>
      </c>
      <c r="T16" s="4">
        <f>'[54]Sheet 1'!$AF$7</f>
        <v>0.28239104829210837</v>
      </c>
      <c r="U16" s="4">
        <f>'[54]Sheet 1'!$AE$13</f>
        <v>0.32674782608695652</v>
      </c>
      <c r="V16" s="27">
        <f>'[54]Sheet 1'!$AF$13</f>
        <v>0.40205771240254001</v>
      </c>
      <c r="W16" s="4">
        <f>'[54]Sheet 1'!$AC$16</f>
        <v>-4.8227323990037534E-2</v>
      </c>
      <c r="X16" s="5">
        <f>'[54]Sheet 1'!$AE$102</f>
        <v>187259000000</v>
      </c>
      <c r="Y16" s="10" t="str" cm="1">
        <f t="array" ref="Y16">_FV(A16,"Industry")</f>
        <v>Textiles &amp; Apparel</v>
      </c>
      <c r="Z16" s="16"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4"/>
      <c r="AD16" s="25"/>
    </row>
    <row r="17" spans="1:31" ht="50" customHeight="1">
      <c r="A17" s="32" t="e" vm="20">
        <v>#VALUE!</v>
      </c>
      <c r="B17" s="13" cm="1">
        <f t="array" ref="B17">_FV(A17,"Price")</f>
        <v>188.24</v>
      </c>
      <c r="C17" s="13">
        <f>'[20]Sheet 1'!$J$116</f>
        <v>124.76938360408691</v>
      </c>
      <c r="D17" s="4">
        <f>'[20]Sheet 1'!$J$118</f>
        <v>-0.33717922012278523</v>
      </c>
      <c r="E17" s="4">
        <f>'[20]Sheet 1'!$H$4</f>
        <v>0.54398268386339432</v>
      </c>
      <c r="F17" s="4">
        <f>'[20]Sheet 1'!$I$4</f>
        <v>0.35550205333128693</v>
      </c>
      <c r="G17" s="4">
        <f>'[20]Sheet 1'!$P$107</f>
        <v>0.29962049488202525</v>
      </c>
      <c r="H17" s="4">
        <f>'[20]Sheet 1'!$H$29</f>
        <v>-0.21143567807623787</v>
      </c>
      <c r="I17" s="4">
        <f>'[20]Sheet 1'!$I$29</f>
        <v>-4.1547927637861877</v>
      </c>
      <c r="J17" s="4">
        <f>'[20]Sheet 1'!$O$22</f>
        <v>0.33458016981656591</v>
      </c>
      <c r="K17" s="4">
        <f>'[20]Sheet 1'!$H$106</f>
        <v>0.53221209891913301</v>
      </c>
      <c r="L17" s="4">
        <f>'[20]Sheet 1'!$I$106</f>
        <v>1.1385846802965949E-2</v>
      </c>
      <c r="M17" s="4">
        <f>'[20]Sheet 1'!$N$106</f>
        <v>0.28122867544309443</v>
      </c>
      <c r="N17" s="4">
        <f t="shared" si="0"/>
        <v>0.18935410651990739</v>
      </c>
      <c r="O17" s="26">
        <f>'[20]Sheet 1'!$O$19</f>
        <v>14.79575074654378</v>
      </c>
      <c r="P17" s="26">
        <f>'[20]Sheet 1'!$P$19</f>
        <v>77.75383284552845</v>
      </c>
      <c r="Q17" s="23">
        <f>'[20]Sheet 1'!$Q$22</f>
        <v>1.5230428383125837E-2</v>
      </c>
      <c r="R17" s="4">
        <f>'[20]Sheet 1'!$N$7</f>
        <v>0.73170000000000002</v>
      </c>
      <c r="S17" s="4">
        <f>'[20]Sheet 1'!$P$7</f>
        <v>0.19028966425279789</v>
      </c>
      <c r="T17" s="4">
        <f>'[20]Sheet 1'!$Q$7</f>
        <v>0.22534562211981568</v>
      </c>
      <c r="U17" s="4">
        <f>'[20]Sheet 1'!$P$13</f>
        <v>-3.6628876095473148E-2</v>
      </c>
      <c r="V17" s="27">
        <f>'[20]Sheet 1'!$Q$13</f>
        <v>0.74661131044106688</v>
      </c>
      <c r="W17" s="4">
        <f>'[20]Sheet 1'!$N$16</f>
        <v>8.5856511780137562E-2</v>
      </c>
      <c r="X17" s="5">
        <f>'[20]Sheet 1'!$P$102</f>
        <v>44949490768</v>
      </c>
      <c r="Y17" s="10" t="str" cm="1">
        <f t="array" ref="Y17">_FV(A17,"Industry")</f>
        <v>Software &amp; IT Services</v>
      </c>
      <c r="Z17" s="16"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4"/>
      <c r="AD17" s="6"/>
    </row>
    <row r="18" spans="1:31" ht="50" customHeight="1">
      <c r="A18" s="32" t="e" vm="57">
        <v>#VALUE!</v>
      </c>
      <c r="B18" s="13" cm="1">
        <f t="array" ref="B18">_FV(A18,"Price")</f>
        <v>702.8</v>
      </c>
      <c r="C18" s="13">
        <f>'[56]Sheet 1'!$Y$116</f>
        <v>752.17198818869531</v>
      </c>
      <c r="D18" s="4">
        <f>'[56]Sheet 1'!$Y$118</f>
        <v>7.7763089905988902E-3</v>
      </c>
      <c r="E18" s="4">
        <f>'[57]Louis Vuitton Moet Hennessy'!$W$4</f>
        <v>0.23310752939344392</v>
      </c>
      <c r="F18" s="4">
        <f>'[57]Louis Vuitton Moet Hennessy'!$X$4</f>
        <v>0.11133562335825409</v>
      </c>
      <c r="G18" s="4">
        <f>'[57]Louis Vuitton Moet Hennessy'!$AE$107</f>
        <v>7.9123423178263014E-2</v>
      </c>
      <c r="H18" s="4">
        <f>'[57]Louis Vuitton Moet Hennessy'!$W$29</f>
        <v>0.17015619807244931</v>
      </c>
      <c r="I18" s="4">
        <f>'[57]Louis Vuitton Moet Hennessy'!$X$29</f>
        <v>0.17175518318659466</v>
      </c>
      <c r="J18" s="4">
        <f>'[58]Sheet 1'!$AT$22</f>
        <v>8.5863938064523679E-2</v>
      </c>
      <c r="K18" s="4">
        <f>'[56]Sheet 1'!$W$106</f>
        <v>-0.17145270270270274</v>
      </c>
      <c r="L18" s="4">
        <f>'[56]Sheet 1'!$X$106</f>
        <v>0.35019211166000153</v>
      </c>
      <c r="M18" s="4">
        <f>'[57]Louis Vuitton Moet Hennessy'!$AC$106</f>
        <v>0.15153641772936646</v>
      </c>
      <c r="N18" s="4">
        <f t="shared" si="0"/>
        <v>0.18585194341336814</v>
      </c>
      <c r="O18" s="26">
        <f>'[57]Louis Vuitton Moet Hennessy'!$AD$19</f>
        <v>4.0694443181818185</v>
      </c>
      <c r="P18" s="26">
        <f>'[57]Louis Vuitton Moet Hennessy'!$AE$19</f>
        <v>21.699757619826698</v>
      </c>
      <c r="Q18" s="23">
        <f>'[57]Louis Vuitton Moet Hennessy'!$AF$22</f>
        <v>4.8082843564469235E-2</v>
      </c>
      <c r="R18" s="4">
        <f>'[57]Louis Vuitton Moet Hennessy'!$AC$7</f>
        <v>0.68440000000000001</v>
      </c>
      <c r="S18" s="4">
        <f>'[56]Sheet 1'!$AE$7</f>
        <v>0.1875340909090909</v>
      </c>
      <c r="T18" s="4">
        <f>'[56]Sheet 1'!$AF$7</f>
        <v>0.19567045454545454</v>
      </c>
      <c r="U18" s="4">
        <f>'[57]Louis Vuitton Moet Hennessy'!$AE$13</f>
        <v>0.2326800137385466</v>
      </c>
      <c r="V18" s="27">
        <f>'[56]Sheet 1'!$AF$13</f>
        <v>1.4160875324345412</v>
      </c>
      <c r="W18" s="4">
        <f>'[57]Louis Vuitton Moet Hennessy'!$AC$16</f>
        <v>7.9344895169914653E-5</v>
      </c>
      <c r="X18" s="5">
        <f>'[57]Louis Vuitton Moet Hennessy'!$AE$102</f>
        <v>358111100000</v>
      </c>
      <c r="Y18" s="10" t="str" cm="1">
        <f t="array" ref="Y18">_FV(A18,"Industry")</f>
        <v>Textiles &amp; Apparel</v>
      </c>
      <c r="Z18" s="16"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4"/>
      <c r="AD18" s="6"/>
      <c r="AE18" s="6"/>
    </row>
    <row r="19" spans="1:31" ht="50" customHeight="1">
      <c r="A19" s="32" t="e" vm="42">
        <v>#VALUE!</v>
      </c>
      <c r="B19" s="13" cm="1">
        <f t="array" ref="B19">_FV(A19,"Price")</f>
        <v>597.70000000000005</v>
      </c>
      <c r="C19" s="13">
        <f>'[41]Sheet 1'!$AE$117</f>
        <v>456.2695152593144</v>
      </c>
      <c r="D19" s="4">
        <f>'[41]Sheet 1'!$AE$119</f>
        <v>-0.23277364173648163</v>
      </c>
      <c r="E19" s="4">
        <f>'[41]Sheet 1'!$AC$5</f>
        <v>0.137682016012036</v>
      </c>
      <c r="F19" s="4">
        <f>'[41]Sheet 1'!$AD$5</f>
        <v>0.2875116891949332</v>
      </c>
      <c r="G19" s="4">
        <f>'[41]Sheet 1'!$AK$108</f>
        <v>0.1513853665384724</v>
      </c>
      <c r="H19" s="4">
        <f>'[41]Sheet 1'!$AC$30</f>
        <v>-6.74802828392711E-2</v>
      </c>
      <c r="I19" s="4">
        <f>'[41]Sheet 1'!$AD$30</f>
        <v>0.39276730706135399</v>
      </c>
      <c r="J19" s="4">
        <f>'[41]Sheet 1'!$AJ$23</f>
        <v>0.23772105194512388</v>
      </c>
      <c r="K19" s="4">
        <f>'[41]Sheet 1'!$AC$107</f>
        <v>-0.2764120942910504</v>
      </c>
      <c r="L19" s="4">
        <f>'[41]Sheet 1'!$AD$107</f>
        <v>-5.6714335542378813E-2</v>
      </c>
      <c r="M19" s="4">
        <f>'[41]Sheet 1'!$AI$107</f>
        <v>0.18395325824202946</v>
      </c>
      <c r="N19" s="4">
        <f t="shared" si="0"/>
        <v>0.18055474481207182</v>
      </c>
      <c r="O19" s="26">
        <f>'[41]Sheet 1'!$AJ$20</f>
        <v>8.4484391621730683</v>
      </c>
      <c r="P19" s="26">
        <f>'[41]Sheet 1'!$AK$20</f>
        <v>30.141722287658684</v>
      </c>
      <c r="Q19" s="23">
        <f>'[41]Sheet 1'!$AL$23</f>
        <v>2.9355715637291703E-2</v>
      </c>
      <c r="R19" s="4">
        <f>'[41]Sheet 1'!$AI$8</f>
        <v>0.50539999999999996</v>
      </c>
      <c r="S19" s="4">
        <f>'[41]Sheet 1'!$AK$8</f>
        <v>0.28029052492571804</v>
      </c>
      <c r="T19" s="4">
        <f>'[41]Sheet 1'!$AL$8</f>
        <v>0.24800997762371152</v>
      </c>
      <c r="U19" s="4">
        <f>'[41]Sheet 1'!$AK$14</f>
        <v>0.2216504501327809</v>
      </c>
      <c r="V19" s="27">
        <f>'[41]Sheet 1'!$AL$14</f>
        <v>0.39885140963363147</v>
      </c>
      <c r="W19" s="4">
        <f>'[41]Sheet 1'!$AI$17</f>
        <v>-9.9987576959951977E-3</v>
      </c>
      <c r="X19" s="5">
        <f>'[41]Sheet 1'!$AK$102</f>
        <v>230312900000</v>
      </c>
      <c r="Y19" s="10" t="str" cm="1">
        <f t="array" ref="Y19">_FV(A19,"Industry")</f>
        <v>Semiconductors &amp; Semiconductor Equipment</v>
      </c>
      <c r="Z19" s="16"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4"/>
      <c r="AD19" s="8"/>
      <c r="AE19" s="8"/>
    </row>
    <row r="20" spans="1:31" ht="50" customHeight="1">
      <c r="A20" s="32" t="e" vm="21">
        <v>#VALUE!</v>
      </c>
      <c r="B20" s="13" cm="1">
        <f t="array" ref="B20">_FV(A20,"Price")</f>
        <v>164.37</v>
      </c>
      <c r="C20" s="13">
        <f>'[21]Sheet 1'!$K$116</f>
        <v>102.97612387907094</v>
      </c>
      <c r="D20" s="4">
        <f>'[21]Sheet 1'!$K$118</f>
        <v>-0.37351022766276731</v>
      </c>
      <c r="E20" s="4">
        <f>'[21]Sheet 1'!$I$4</f>
        <v>0.6207784875947111</v>
      </c>
      <c r="F20" s="4">
        <f>'[21]Sheet 1'!$J$4</f>
        <v>0.45928396089265644</v>
      </c>
      <c r="G20" s="4">
        <f>'[21]Sheet 1'!$Q$107</f>
        <v>0.30250999354806429</v>
      </c>
      <c r="H20" s="4">
        <f>'[21]Sheet 1'!$I$29</f>
        <v>0.48944582469879294</v>
      </c>
      <c r="I20" s="4">
        <f>'[21]Sheet 1'!$J$29</f>
        <v>-1.6492807690928006</v>
      </c>
      <c r="J20" s="4">
        <f>'[21]Sheet 1'!$P$22</f>
        <v>0.28244735258569531</v>
      </c>
      <c r="K20" s="4">
        <f>'[21]Sheet 1'!$I$106</f>
        <v>0.6093444550343321</v>
      </c>
      <c r="L20" s="4">
        <f>'[21]Sheet 1'!$J$106</f>
        <v>-2.8988488635660818</v>
      </c>
      <c r="M20" s="4">
        <f>AVERAGE('[21]Sheet 1'!$K$106:$N$106)</f>
        <v>0.3259794968288251</v>
      </c>
      <c r="N20" s="4">
        <f t="shared" si="0"/>
        <v>0.16739740753854701</v>
      </c>
      <c r="O20" s="26">
        <f>'[21]Sheet 1'!$P$19</f>
        <v>15.19480527638191</v>
      </c>
      <c r="P20" s="26">
        <f>'[21]Sheet 1'!$Q$19</f>
        <v>95.462233622730864</v>
      </c>
      <c r="Q20" s="23">
        <f>'[21]Sheet 1'!$R$22</f>
        <v>1.4468710999072763E-2</v>
      </c>
      <c r="R20" s="4">
        <f>'[21]Sheet 1'!$O$7</f>
        <v>0.77790000000000004</v>
      </c>
      <c r="S20" s="4">
        <f>'[21]Sheet 1'!$Q$7</f>
        <v>0.15917085427135677</v>
      </c>
      <c r="T20" s="4">
        <f>'[21]Sheet 1'!$R$7</f>
        <v>0.21984924623115579</v>
      </c>
      <c r="U20" s="4">
        <f>'[21]Sheet 1'!$Q$13</f>
        <v>-0.20223875895447993</v>
      </c>
      <c r="V20" s="27">
        <f>'[21]Sheet 1'!$R$13</f>
        <v>3.9409820338391768</v>
      </c>
      <c r="W20" s="4">
        <f>'[21]Sheet 1'!$O$16</f>
        <v>4.4677169980770863E-2</v>
      </c>
      <c r="X20" s="5">
        <f>'[21]Sheet 1'!$Q$102</f>
        <v>24190130000</v>
      </c>
      <c r="Y20" s="10" t="str" cm="1">
        <f t="array" ref="Y20">_FV(A20,"Industry")</f>
        <v>Software &amp; IT Services</v>
      </c>
      <c r="Z20" s="1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4"/>
      <c r="AD20" s="25"/>
    </row>
    <row r="21" spans="1:31" ht="49" customHeight="1">
      <c r="A21" s="32" t="e" vm="28">
        <v>#VALUE!</v>
      </c>
      <c r="B21" s="13" cm="1">
        <f t="array" ref="B21">_FV(A21,"Price")</f>
        <v>149.99</v>
      </c>
      <c r="C21" s="13"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6" t="e">
        <f>#REF!</f>
        <v>#REF!</v>
      </c>
      <c r="P21" s="26" t="e">
        <f>#REF!</f>
        <v>#REF!</v>
      </c>
      <c r="Q21" s="23" t="e">
        <f>#REF!</f>
        <v>#REF!</v>
      </c>
      <c r="R21" s="4" t="e">
        <f>#REF!</f>
        <v>#REF!</v>
      </c>
      <c r="S21" s="4" t="e">
        <f>#REF!</f>
        <v>#REF!</v>
      </c>
      <c r="T21" s="4" t="e">
        <f>#REF!</f>
        <v>#REF!</v>
      </c>
      <c r="U21" s="4" t="e">
        <f>#REF!</f>
        <v>#REF!</v>
      </c>
      <c r="V21" s="27" t="e">
        <f>#REF!</f>
        <v>#REF!</v>
      </c>
      <c r="W21" s="4" t="e">
        <f>#REF!</f>
        <v>#REF!</v>
      </c>
      <c r="X21" s="5" t="e">
        <f>#REF!</f>
        <v>#REF!</v>
      </c>
      <c r="Y21" s="10" t="str" cm="1">
        <f t="array" ref="Y21">_FV(A21,"Industry")</f>
        <v>Software &amp; IT Services</v>
      </c>
      <c r="Z21" s="16"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U4 W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U5 W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U6 W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W12 U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U14 W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U11 W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9" customWidth="1"/>
  </cols>
  <sheetData>
    <row r="1" spans="1:10" s="21" customFormat="1" ht="51">
      <c r="A1" s="20" t="s">
        <v>31</v>
      </c>
      <c r="B1" s="20" t="s">
        <v>56</v>
      </c>
      <c r="C1" s="20" t="s">
        <v>94</v>
      </c>
      <c r="D1" s="20" t="s">
        <v>95</v>
      </c>
      <c r="E1" s="20" t="s">
        <v>102</v>
      </c>
      <c r="F1" s="20" t="s">
        <v>122</v>
      </c>
      <c r="G1" s="22" t="s">
        <v>139</v>
      </c>
      <c r="H1" s="20" t="s">
        <v>156</v>
      </c>
      <c r="I1" s="20" t="s">
        <v>170</v>
      </c>
      <c r="J1" s="20" t="s">
        <v>185</v>
      </c>
    </row>
    <row r="2" spans="1:10" ht="17">
      <c r="A2" s="19" t="s">
        <v>32</v>
      </c>
      <c r="B2" s="19" t="s">
        <v>57</v>
      </c>
      <c r="C2" s="19" t="s">
        <v>48</v>
      </c>
      <c r="D2" s="19" t="s">
        <v>72</v>
      </c>
      <c r="E2" s="19" t="s">
        <v>103</v>
      </c>
      <c r="F2" s="19" t="s">
        <v>104</v>
      </c>
      <c r="G2" s="19" t="s">
        <v>130</v>
      </c>
      <c r="H2" s="19" t="s">
        <v>52</v>
      </c>
      <c r="I2" s="19" t="s">
        <v>171</v>
      </c>
      <c r="J2" s="19" t="s">
        <v>186</v>
      </c>
    </row>
    <row r="3" spans="1:10" ht="17">
      <c r="A3" s="19" t="s">
        <v>33</v>
      </c>
      <c r="B3" s="19" t="s">
        <v>58</v>
      </c>
      <c r="C3" s="19" t="s">
        <v>39</v>
      </c>
      <c r="D3" s="19" t="s">
        <v>96</v>
      </c>
      <c r="E3" s="19" t="s">
        <v>104</v>
      </c>
      <c r="F3" s="19" t="s">
        <v>69</v>
      </c>
      <c r="G3" s="19" t="s">
        <v>63</v>
      </c>
      <c r="H3" s="19" t="s">
        <v>104</v>
      </c>
      <c r="I3" s="19" t="s">
        <v>172</v>
      </c>
      <c r="J3" s="19" t="s">
        <v>165</v>
      </c>
    </row>
    <row r="4" spans="1:10" ht="17">
      <c r="A4" s="19" t="s">
        <v>34</v>
      </c>
      <c r="B4" s="19" t="s">
        <v>59</v>
      </c>
      <c r="C4" s="19" t="s">
        <v>28</v>
      </c>
      <c r="D4" s="19" t="s">
        <v>97</v>
      </c>
      <c r="E4" s="19" t="s">
        <v>61</v>
      </c>
      <c r="F4" s="19" t="s">
        <v>123</v>
      </c>
      <c r="G4" s="19" t="s">
        <v>140</v>
      </c>
      <c r="H4" s="19" t="s">
        <v>70</v>
      </c>
      <c r="I4" s="19" t="s">
        <v>173</v>
      </c>
      <c r="J4" s="19" t="s">
        <v>187</v>
      </c>
    </row>
    <row r="5" spans="1:10" ht="17">
      <c r="A5" s="19" t="s">
        <v>35</v>
      </c>
      <c r="B5" s="19" t="s">
        <v>60</v>
      </c>
      <c r="C5" s="19" t="s">
        <v>73</v>
      </c>
      <c r="D5" s="19" t="s">
        <v>98</v>
      </c>
      <c r="E5" s="19" t="s">
        <v>105</v>
      </c>
      <c r="F5" s="19" t="s">
        <v>52</v>
      </c>
      <c r="G5" s="19" t="s">
        <v>141</v>
      </c>
      <c r="H5" s="19" t="s">
        <v>71</v>
      </c>
      <c r="I5" s="19" t="s">
        <v>29</v>
      </c>
      <c r="J5" s="19" t="s">
        <v>84</v>
      </c>
    </row>
    <row r="6" spans="1:10" ht="17">
      <c r="A6" s="19" t="s">
        <v>36</v>
      </c>
      <c r="B6" s="19" t="s">
        <v>61</v>
      </c>
      <c r="C6" s="19" t="s">
        <v>29</v>
      </c>
      <c r="D6" s="19" t="s">
        <v>99</v>
      </c>
      <c r="E6" s="19" t="s">
        <v>52</v>
      </c>
      <c r="F6" s="19" t="s">
        <v>64</v>
      </c>
      <c r="G6" s="19" t="s">
        <v>142</v>
      </c>
      <c r="H6" s="19" t="s">
        <v>110</v>
      </c>
      <c r="I6" s="19" t="s">
        <v>161</v>
      </c>
      <c r="J6" s="19" t="s">
        <v>188</v>
      </c>
    </row>
    <row r="7" spans="1:10" ht="17">
      <c r="A7" s="19" t="s">
        <v>37</v>
      </c>
      <c r="B7" s="19" t="s">
        <v>62</v>
      </c>
      <c r="C7" s="19" t="s">
        <v>81</v>
      </c>
      <c r="D7" s="19" t="s">
        <v>100</v>
      </c>
      <c r="E7" s="19" t="s">
        <v>106</v>
      </c>
      <c r="F7" s="19" t="s">
        <v>103</v>
      </c>
      <c r="G7" s="19" t="s">
        <v>143</v>
      </c>
      <c r="H7" s="19" t="s">
        <v>124</v>
      </c>
      <c r="I7" s="19" t="s">
        <v>174</v>
      </c>
      <c r="J7" s="19" t="s">
        <v>189</v>
      </c>
    </row>
    <row r="8" spans="1:10" ht="17">
      <c r="A8" s="19" t="s">
        <v>38</v>
      </c>
      <c r="B8" s="19" t="s">
        <v>63</v>
      </c>
      <c r="C8" s="19" t="s">
        <v>82</v>
      </c>
      <c r="D8" s="19" t="s">
        <v>101</v>
      </c>
      <c r="E8" s="19" t="s">
        <v>107</v>
      </c>
      <c r="F8" s="19" t="s">
        <v>124</v>
      </c>
      <c r="G8" s="19" t="s">
        <v>144</v>
      </c>
      <c r="H8" s="19" t="s">
        <v>48</v>
      </c>
      <c r="I8" s="19" t="s">
        <v>64</v>
      </c>
      <c r="J8" s="19" t="s">
        <v>190</v>
      </c>
    </row>
    <row r="9" spans="1:10" ht="17">
      <c r="A9" s="19" t="s">
        <v>39</v>
      </c>
      <c r="B9" s="19" t="s">
        <v>64</v>
      </c>
      <c r="C9" s="19" t="s">
        <v>30</v>
      </c>
      <c r="D9" s="19" t="s">
        <v>71</v>
      </c>
      <c r="E9" s="19" t="s">
        <v>108</v>
      </c>
      <c r="F9" s="19" t="s">
        <v>125</v>
      </c>
      <c r="G9" s="19" t="s">
        <v>145</v>
      </c>
      <c r="H9" s="19" t="s">
        <v>85</v>
      </c>
      <c r="I9" s="19" t="s">
        <v>175</v>
      </c>
      <c r="J9" s="19" t="s">
        <v>191</v>
      </c>
    </row>
    <row r="10" spans="1:10" ht="17">
      <c r="A10" s="19" t="s">
        <v>40</v>
      </c>
      <c r="B10" s="19" t="s">
        <v>65</v>
      </c>
      <c r="C10" s="19" t="s">
        <v>83</v>
      </c>
      <c r="D10" s="19" t="s">
        <v>64</v>
      </c>
      <c r="E10" s="19" t="s">
        <v>109</v>
      </c>
      <c r="F10" s="19" t="s">
        <v>126</v>
      </c>
      <c r="G10" s="19" t="s">
        <v>146</v>
      </c>
      <c r="H10" s="19" t="s">
        <v>29</v>
      </c>
      <c r="I10" s="19" t="s">
        <v>176</v>
      </c>
      <c r="J10" s="19" t="s">
        <v>192</v>
      </c>
    </row>
    <row r="11" spans="1:10" ht="17">
      <c r="A11" s="19" t="s">
        <v>41</v>
      </c>
      <c r="B11" s="19" t="s">
        <v>66</v>
      </c>
      <c r="C11" s="19" t="s">
        <v>84</v>
      </c>
      <c r="E11" s="19" t="s">
        <v>59</v>
      </c>
      <c r="F11" s="19" t="s">
        <v>55</v>
      </c>
      <c r="G11" s="19" t="s">
        <v>147</v>
      </c>
      <c r="H11" s="19" t="s">
        <v>157</v>
      </c>
      <c r="I11" s="19" t="s">
        <v>104</v>
      </c>
      <c r="J11" s="19" t="s">
        <v>193</v>
      </c>
    </row>
    <row r="12" spans="1:10" ht="17">
      <c r="A12" s="19" t="s">
        <v>42</v>
      </c>
      <c r="B12" s="19" t="s">
        <v>67</v>
      </c>
      <c r="C12" s="19" t="s">
        <v>85</v>
      </c>
      <c r="E12" s="19" t="s">
        <v>110</v>
      </c>
      <c r="F12" s="19" t="s">
        <v>48</v>
      </c>
      <c r="G12" s="19" t="s">
        <v>148</v>
      </c>
      <c r="H12" s="19" t="s">
        <v>158</v>
      </c>
      <c r="I12" s="19" t="s">
        <v>177</v>
      </c>
      <c r="J12" s="19" t="s">
        <v>194</v>
      </c>
    </row>
    <row r="13" spans="1:10" ht="17">
      <c r="A13" s="19" t="s">
        <v>43</v>
      </c>
      <c r="B13" s="19" t="s">
        <v>68</v>
      </c>
      <c r="C13" s="19" t="s">
        <v>86</v>
      </c>
      <c r="E13" s="19" t="s">
        <v>48</v>
      </c>
      <c r="F13" s="19" t="s">
        <v>127</v>
      </c>
      <c r="G13" s="19" t="s">
        <v>149</v>
      </c>
      <c r="H13" s="19" t="s">
        <v>159</v>
      </c>
      <c r="I13" s="19" t="s">
        <v>57</v>
      </c>
      <c r="J13" s="19" t="s">
        <v>195</v>
      </c>
    </row>
    <row r="14" spans="1:10" ht="17">
      <c r="A14" s="19" t="s">
        <v>45</v>
      </c>
      <c r="B14" s="19" t="s">
        <v>69</v>
      </c>
      <c r="C14" s="19" t="s">
        <v>87</v>
      </c>
      <c r="E14" s="19" t="s">
        <v>111</v>
      </c>
      <c r="F14" s="19" t="s">
        <v>128</v>
      </c>
      <c r="G14" s="19" t="s">
        <v>150</v>
      </c>
      <c r="H14" s="19" t="s">
        <v>160</v>
      </c>
      <c r="I14" s="19" t="s">
        <v>178</v>
      </c>
      <c r="J14" s="19" t="s">
        <v>196</v>
      </c>
    </row>
    <row r="15" spans="1:10" ht="17">
      <c r="A15" s="19" t="s">
        <v>44</v>
      </c>
      <c r="B15" s="19" t="s">
        <v>54</v>
      </c>
      <c r="C15" s="19" t="s">
        <v>62</v>
      </c>
      <c r="E15" s="19" t="s">
        <v>82</v>
      </c>
      <c r="F15" s="19" t="s">
        <v>129</v>
      </c>
      <c r="G15" s="19" t="s">
        <v>151</v>
      </c>
      <c r="H15" s="19" t="s">
        <v>161</v>
      </c>
      <c r="I15" s="19" t="s">
        <v>50</v>
      </c>
      <c r="J15" s="19" t="s">
        <v>197</v>
      </c>
    </row>
    <row r="16" spans="1:10" ht="17">
      <c r="A16" s="19" t="s">
        <v>46</v>
      </c>
      <c r="B16" s="19" t="s">
        <v>70</v>
      </c>
      <c r="C16" s="19" t="s">
        <v>88</v>
      </c>
      <c r="E16" s="19" t="s">
        <v>112</v>
      </c>
      <c r="F16" s="19" t="s">
        <v>130</v>
      </c>
      <c r="G16" s="19" t="s">
        <v>152</v>
      </c>
      <c r="H16" s="19" t="s">
        <v>59</v>
      </c>
      <c r="I16" s="19" t="s">
        <v>28</v>
      </c>
      <c r="J16" s="19" t="s">
        <v>198</v>
      </c>
    </row>
    <row r="17" spans="1:10" ht="17">
      <c r="A17" s="19" t="s">
        <v>29</v>
      </c>
      <c r="B17" s="19" t="s">
        <v>71</v>
      </c>
      <c r="C17" s="19" t="s">
        <v>89</v>
      </c>
      <c r="E17" s="19" t="s">
        <v>29</v>
      </c>
      <c r="F17" s="19" t="s">
        <v>131</v>
      </c>
      <c r="G17" s="19" t="s">
        <v>153</v>
      </c>
      <c r="H17" s="19" t="s">
        <v>162</v>
      </c>
      <c r="I17" s="19" t="s">
        <v>43</v>
      </c>
      <c r="J17" s="19" t="s">
        <v>199</v>
      </c>
    </row>
    <row r="18" spans="1:10" ht="17">
      <c r="A18" s="19" t="s">
        <v>47</v>
      </c>
      <c r="B18" s="19" t="s">
        <v>72</v>
      </c>
      <c r="C18" s="19" t="s">
        <v>90</v>
      </c>
      <c r="E18" s="19" t="s">
        <v>113</v>
      </c>
      <c r="F18" s="19" t="s">
        <v>61</v>
      </c>
      <c r="H18" s="19" t="s">
        <v>163</v>
      </c>
      <c r="I18" s="19" t="s">
        <v>179</v>
      </c>
      <c r="J18" s="19" t="s">
        <v>60</v>
      </c>
    </row>
    <row r="19" spans="1:10" ht="17">
      <c r="A19" s="19" t="s">
        <v>48</v>
      </c>
      <c r="B19" s="19" t="s">
        <v>73</v>
      </c>
      <c r="C19" s="19" t="s">
        <v>91</v>
      </c>
      <c r="E19" s="19" t="s">
        <v>114</v>
      </c>
      <c r="F19" s="19" t="s">
        <v>32</v>
      </c>
      <c r="H19" s="19" t="s">
        <v>164</v>
      </c>
      <c r="I19" s="19" t="s">
        <v>155</v>
      </c>
      <c r="J19" s="19" t="s">
        <v>200</v>
      </c>
    </row>
    <row r="20" spans="1:10" ht="17">
      <c r="A20" s="19" t="s">
        <v>49</v>
      </c>
      <c r="B20" s="19" t="s">
        <v>74</v>
      </c>
      <c r="C20" s="19" t="s">
        <v>77</v>
      </c>
      <c r="E20" s="19" t="s">
        <v>115</v>
      </c>
      <c r="F20" s="19" t="s">
        <v>132</v>
      </c>
      <c r="H20" s="19" t="s">
        <v>165</v>
      </c>
      <c r="I20" s="19" t="s">
        <v>180</v>
      </c>
      <c r="J20" s="19" t="s">
        <v>61</v>
      </c>
    </row>
    <row r="21" spans="1:10" ht="17">
      <c r="A21" s="19" t="s">
        <v>50</v>
      </c>
      <c r="B21" s="19" t="s">
        <v>75</v>
      </c>
      <c r="C21" s="19" t="s">
        <v>92</v>
      </c>
      <c r="E21" s="19" t="s">
        <v>116</v>
      </c>
      <c r="F21" s="19" t="s">
        <v>133</v>
      </c>
      <c r="H21" s="19" t="s">
        <v>166</v>
      </c>
      <c r="I21" s="19" t="s">
        <v>181</v>
      </c>
      <c r="J21" s="19" t="s">
        <v>201</v>
      </c>
    </row>
    <row r="22" spans="1:10" ht="17">
      <c r="A22" s="19" t="s">
        <v>51</v>
      </c>
      <c r="B22" s="19" t="s">
        <v>76</v>
      </c>
      <c r="C22" s="19" t="s">
        <v>93</v>
      </c>
      <c r="E22" s="19" t="s">
        <v>117</v>
      </c>
      <c r="F22" s="19" t="s">
        <v>134</v>
      </c>
      <c r="H22" s="19" t="s">
        <v>167</v>
      </c>
      <c r="I22" s="19" t="s">
        <v>164</v>
      </c>
      <c r="J22" s="19" t="s">
        <v>202</v>
      </c>
    </row>
    <row r="23" spans="1:10" ht="17">
      <c r="A23" s="19" t="s">
        <v>52</v>
      </c>
      <c r="B23" s="19" t="s">
        <v>77</v>
      </c>
      <c r="E23" s="19" t="s">
        <v>118</v>
      </c>
      <c r="F23" s="19" t="s">
        <v>135</v>
      </c>
      <c r="H23" s="19" t="s">
        <v>168</v>
      </c>
      <c r="I23" s="19" t="s">
        <v>182</v>
      </c>
      <c r="J23" s="19" t="s">
        <v>203</v>
      </c>
    </row>
    <row r="24" spans="1:10" ht="17">
      <c r="A24" s="19" t="s">
        <v>53</v>
      </c>
      <c r="B24" s="19" t="s">
        <v>78</v>
      </c>
      <c r="E24" s="19" t="s">
        <v>119</v>
      </c>
      <c r="F24" s="19" t="s">
        <v>136</v>
      </c>
      <c r="H24" s="19" t="s">
        <v>169</v>
      </c>
      <c r="I24" s="19" t="s">
        <v>61</v>
      </c>
      <c r="J24" s="19" t="s">
        <v>140</v>
      </c>
    </row>
    <row r="25" spans="1:10" ht="17">
      <c r="A25" s="19" t="s">
        <v>54</v>
      </c>
      <c r="B25" s="19" t="s">
        <v>79</v>
      </c>
      <c r="E25" s="19" t="s">
        <v>120</v>
      </c>
      <c r="F25" s="19" t="s">
        <v>137</v>
      </c>
      <c r="H25" s="19" t="s">
        <v>50</v>
      </c>
      <c r="I25" s="19" t="s">
        <v>183</v>
      </c>
      <c r="J25" s="19" t="s">
        <v>204</v>
      </c>
    </row>
    <row r="26" spans="1:10" ht="17">
      <c r="A26" s="19" t="s">
        <v>55</v>
      </c>
      <c r="B26" s="19" t="s">
        <v>80</v>
      </c>
      <c r="E26" s="19" t="s">
        <v>121</v>
      </c>
      <c r="F26" s="19" t="s">
        <v>138</v>
      </c>
      <c r="H26" s="19" t="s">
        <v>64</v>
      </c>
      <c r="I26" s="19" t="s">
        <v>184</v>
      </c>
      <c r="J26" s="19"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9" customWidth="1"/>
  </cols>
  <sheetData>
    <row r="1" spans="1:10" s="21" customFormat="1" ht="34">
      <c r="A1" s="20" t="s">
        <v>205</v>
      </c>
      <c r="B1" s="20" t="s">
        <v>227</v>
      </c>
      <c r="C1" s="20" t="s">
        <v>243</v>
      </c>
      <c r="D1" s="20" t="s">
        <v>269</v>
      </c>
      <c r="E1" s="20" t="s">
        <v>281</v>
      </c>
      <c r="F1" s="20" t="s">
        <v>287</v>
      </c>
      <c r="G1" s="22" t="s">
        <v>289</v>
      </c>
      <c r="H1" s="20" t="s">
        <v>310</v>
      </c>
      <c r="I1" s="20" t="s">
        <v>324</v>
      </c>
      <c r="J1" s="20" t="s">
        <v>344</v>
      </c>
    </row>
    <row r="2" spans="1:10" ht="17">
      <c r="A2" s="19" t="s">
        <v>206</v>
      </c>
      <c r="B2" s="19" t="s">
        <v>228</v>
      </c>
      <c r="C2" s="19" t="s">
        <v>244</v>
      </c>
      <c r="D2" s="19" t="s">
        <v>142</v>
      </c>
      <c r="E2" s="19" t="s">
        <v>282</v>
      </c>
      <c r="F2" s="19">
        <v>1658</v>
      </c>
      <c r="G2" s="19" t="s">
        <v>123</v>
      </c>
      <c r="H2" s="19" t="s">
        <v>311</v>
      </c>
      <c r="I2" s="19" t="s">
        <v>325</v>
      </c>
      <c r="J2" s="19" t="s">
        <v>104</v>
      </c>
    </row>
    <row r="3" spans="1:10" ht="17">
      <c r="A3" s="19" t="s">
        <v>207</v>
      </c>
      <c r="B3" s="19" t="s">
        <v>229</v>
      </c>
      <c r="C3" s="19" t="s">
        <v>245</v>
      </c>
      <c r="D3" s="19" t="s">
        <v>69</v>
      </c>
      <c r="E3" s="19" t="s">
        <v>67</v>
      </c>
      <c r="F3" s="19" t="s">
        <v>33</v>
      </c>
      <c r="G3" s="19" t="s">
        <v>290</v>
      </c>
      <c r="H3" s="19">
        <v>5935</v>
      </c>
      <c r="I3" s="19" t="s">
        <v>315</v>
      </c>
      <c r="J3" s="19" t="s">
        <v>52</v>
      </c>
    </row>
    <row r="4" spans="1:10" ht="17">
      <c r="A4" s="19" t="s">
        <v>71</v>
      </c>
      <c r="B4" s="19" t="s">
        <v>230</v>
      </c>
      <c r="C4" s="19" t="s">
        <v>246</v>
      </c>
      <c r="D4" s="19" t="s">
        <v>150</v>
      </c>
      <c r="E4" s="19" t="s">
        <v>283</v>
      </c>
      <c r="F4" s="19" t="s">
        <v>67</v>
      </c>
      <c r="G4" s="19" t="s">
        <v>291</v>
      </c>
      <c r="H4" s="19" t="s">
        <v>312</v>
      </c>
      <c r="I4" s="19" t="s">
        <v>326</v>
      </c>
      <c r="J4" s="19" t="s">
        <v>108</v>
      </c>
    </row>
    <row r="5" spans="1:10" ht="17">
      <c r="A5" s="19" t="s">
        <v>208</v>
      </c>
      <c r="B5" s="19" t="s">
        <v>55</v>
      </c>
      <c r="C5" s="19" t="s">
        <v>247</v>
      </c>
      <c r="D5" s="19" t="s">
        <v>108</v>
      </c>
      <c r="E5" s="19" t="s">
        <v>284</v>
      </c>
      <c r="F5" s="19" t="s">
        <v>71</v>
      </c>
      <c r="G5" s="19" t="s">
        <v>264</v>
      </c>
      <c r="H5" s="19" t="s">
        <v>104</v>
      </c>
      <c r="I5" s="19" t="s">
        <v>327</v>
      </c>
      <c r="J5" s="19" t="s">
        <v>110</v>
      </c>
    </row>
    <row r="6" spans="1:10" ht="17">
      <c r="A6" s="19" t="s">
        <v>209</v>
      </c>
      <c r="B6" s="19" t="s">
        <v>104</v>
      </c>
      <c r="C6" s="19" t="s">
        <v>248</v>
      </c>
      <c r="D6" s="19" t="s">
        <v>64</v>
      </c>
      <c r="E6" s="19" t="s">
        <v>83</v>
      </c>
      <c r="F6" s="19" t="s">
        <v>77</v>
      </c>
      <c r="G6" s="19" t="s">
        <v>292</v>
      </c>
      <c r="H6" s="19" t="s">
        <v>313</v>
      </c>
      <c r="I6" s="19" t="s">
        <v>328</v>
      </c>
      <c r="J6" s="19" t="s">
        <v>82</v>
      </c>
    </row>
    <row r="7" spans="1:10" ht="17">
      <c r="A7" s="19" t="s">
        <v>51</v>
      </c>
      <c r="B7" s="19" t="s">
        <v>231</v>
      </c>
      <c r="C7" s="19" t="s">
        <v>249</v>
      </c>
      <c r="D7" s="19" t="s">
        <v>74</v>
      </c>
      <c r="E7" s="19">
        <v>34310</v>
      </c>
      <c r="F7" s="19" t="s">
        <v>64</v>
      </c>
      <c r="G7" s="19" t="s">
        <v>54</v>
      </c>
      <c r="H7" s="19" t="s">
        <v>71</v>
      </c>
      <c r="I7" s="19" t="s">
        <v>217</v>
      </c>
      <c r="J7" s="19" t="s">
        <v>71</v>
      </c>
    </row>
    <row r="8" spans="1:10" ht="17">
      <c r="A8" s="19" t="s">
        <v>210</v>
      </c>
      <c r="B8" s="19" t="s">
        <v>32</v>
      </c>
      <c r="C8" s="19" t="s">
        <v>250</v>
      </c>
      <c r="D8" s="19" t="s">
        <v>270</v>
      </c>
      <c r="E8" s="19" t="s">
        <v>285</v>
      </c>
      <c r="F8" s="19" t="s">
        <v>288</v>
      </c>
      <c r="G8" s="19" t="s">
        <v>293</v>
      </c>
      <c r="H8" s="19" t="s">
        <v>314</v>
      </c>
      <c r="I8" s="19" t="s">
        <v>329</v>
      </c>
      <c r="J8" s="19" t="s">
        <v>220</v>
      </c>
    </row>
    <row r="9" spans="1:10" ht="17">
      <c r="A9" s="19" t="s">
        <v>211</v>
      </c>
      <c r="B9" s="19" t="s">
        <v>64</v>
      </c>
      <c r="C9" s="19" t="s">
        <v>251</v>
      </c>
      <c r="D9" s="19" t="s">
        <v>271</v>
      </c>
      <c r="E9" s="19" t="s">
        <v>286</v>
      </c>
      <c r="F9" s="19" t="s">
        <v>32</v>
      </c>
      <c r="G9" s="19" t="s">
        <v>294</v>
      </c>
      <c r="H9" s="19" t="s">
        <v>107</v>
      </c>
      <c r="I9" s="19" t="s">
        <v>315</v>
      </c>
      <c r="J9" s="19" t="s">
        <v>48</v>
      </c>
    </row>
    <row r="10" spans="1:10" ht="17">
      <c r="A10" s="19" t="s">
        <v>212</v>
      </c>
      <c r="B10" s="19" t="s">
        <v>232</v>
      </c>
      <c r="C10" s="19" t="s">
        <v>252</v>
      </c>
      <c r="D10" s="19" t="s">
        <v>272</v>
      </c>
      <c r="G10" s="19" t="s">
        <v>295</v>
      </c>
      <c r="H10" s="19" t="s">
        <v>272</v>
      </c>
      <c r="I10" s="19" t="s">
        <v>299</v>
      </c>
      <c r="J10" s="19" t="s">
        <v>345</v>
      </c>
    </row>
    <row r="11" spans="1:10" ht="17">
      <c r="A11" s="19" t="s">
        <v>213</v>
      </c>
      <c r="B11" s="19" t="s">
        <v>52</v>
      </c>
      <c r="C11" s="19" t="s">
        <v>253</v>
      </c>
      <c r="D11" s="19" t="s">
        <v>176</v>
      </c>
      <c r="G11" s="19" t="s">
        <v>296</v>
      </c>
      <c r="H11" s="19" t="s">
        <v>60</v>
      </c>
      <c r="I11" s="19" t="s">
        <v>54</v>
      </c>
      <c r="J11" s="19" t="s">
        <v>29</v>
      </c>
    </row>
    <row r="12" spans="1:10" ht="17">
      <c r="A12" s="19" t="s">
        <v>214</v>
      </c>
      <c r="B12" s="19" t="s">
        <v>77</v>
      </c>
      <c r="C12" s="19" t="s">
        <v>254</v>
      </c>
      <c r="D12" s="19" t="s">
        <v>273</v>
      </c>
      <c r="G12" s="19" t="s">
        <v>297</v>
      </c>
      <c r="H12" s="19" t="s">
        <v>315</v>
      </c>
      <c r="I12" s="19" t="s">
        <v>330</v>
      </c>
      <c r="J12" s="19" t="s">
        <v>325</v>
      </c>
    </row>
    <row r="13" spans="1:10" ht="17">
      <c r="A13" s="19" t="s">
        <v>215</v>
      </c>
      <c r="B13" s="19" t="s">
        <v>69</v>
      </c>
      <c r="C13" s="19" t="s">
        <v>255</v>
      </c>
      <c r="D13" s="19" t="s">
        <v>274</v>
      </c>
      <c r="G13" s="19" t="s">
        <v>298</v>
      </c>
      <c r="H13" s="19" t="s">
        <v>316</v>
      </c>
      <c r="I13" s="19" t="s">
        <v>331</v>
      </c>
      <c r="J13" s="19" t="s">
        <v>208</v>
      </c>
    </row>
    <row r="14" spans="1:10" ht="17">
      <c r="A14" s="19" t="s">
        <v>216</v>
      </c>
      <c r="B14" s="19" t="s">
        <v>233</v>
      </c>
      <c r="C14" s="19" t="s">
        <v>256</v>
      </c>
      <c r="D14" s="19" t="s">
        <v>275</v>
      </c>
      <c r="G14" s="19" t="s">
        <v>299</v>
      </c>
      <c r="H14" s="19" t="s">
        <v>237</v>
      </c>
      <c r="I14" s="19" t="s">
        <v>332</v>
      </c>
      <c r="J14" s="19" t="s">
        <v>346</v>
      </c>
    </row>
    <row r="15" spans="1:10" ht="17">
      <c r="A15" s="19" t="s">
        <v>176</v>
      </c>
      <c r="B15" s="19" t="s">
        <v>234</v>
      </c>
      <c r="C15" s="19" t="s">
        <v>257</v>
      </c>
      <c r="D15" s="19" t="s">
        <v>276</v>
      </c>
      <c r="G15" s="19" t="s">
        <v>300</v>
      </c>
      <c r="H15" s="19" t="s">
        <v>317</v>
      </c>
      <c r="I15" s="19" t="s">
        <v>333</v>
      </c>
      <c r="J15" s="19" t="s">
        <v>175</v>
      </c>
    </row>
    <row r="16" spans="1:10" ht="17">
      <c r="A16" s="19" t="s">
        <v>217</v>
      </c>
      <c r="B16" s="19" t="s">
        <v>235</v>
      </c>
      <c r="C16" s="19" t="s">
        <v>258</v>
      </c>
      <c r="D16" s="19" t="s">
        <v>277</v>
      </c>
      <c r="G16" s="19" t="s">
        <v>301</v>
      </c>
      <c r="H16" s="19" t="s">
        <v>318</v>
      </c>
      <c r="I16" s="19" t="s">
        <v>334</v>
      </c>
      <c r="J16" s="19" t="s">
        <v>84</v>
      </c>
    </row>
    <row r="17" spans="1:10" ht="17">
      <c r="A17" s="19" t="s">
        <v>218</v>
      </c>
      <c r="B17" s="19" t="s">
        <v>236</v>
      </c>
      <c r="C17" s="19" t="s">
        <v>259</v>
      </c>
      <c r="D17" s="19" t="s">
        <v>278</v>
      </c>
      <c r="G17" s="19" t="s">
        <v>302</v>
      </c>
      <c r="H17" s="19" t="s">
        <v>319</v>
      </c>
      <c r="I17" s="19" t="s">
        <v>335</v>
      </c>
      <c r="J17" s="19" t="s">
        <v>181</v>
      </c>
    </row>
    <row r="18" spans="1:10" ht="17">
      <c r="A18" s="19" t="s">
        <v>219</v>
      </c>
      <c r="B18" s="19" t="s">
        <v>237</v>
      </c>
      <c r="C18" s="19" t="s">
        <v>260</v>
      </c>
      <c r="D18" s="19" t="s">
        <v>272</v>
      </c>
      <c r="G18" s="19" t="s">
        <v>303</v>
      </c>
      <c r="H18" s="19" t="s">
        <v>320</v>
      </c>
      <c r="I18" s="19" t="s">
        <v>336</v>
      </c>
      <c r="J18" s="19" t="s">
        <v>347</v>
      </c>
    </row>
    <row r="19" spans="1:10" ht="17">
      <c r="A19" s="19" t="s">
        <v>220</v>
      </c>
      <c r="B19" s="19" t="s">
        <v>238</v>
      </c>
      <c r="C19" s="19" t="s">
        <v>261</v>
      </c>
      <c r="D19" s="19" t="s">
        <v>279</v>
      </c>
      <c r="G19" s="19" t="s">
        <v>304</v>
      </c>
      <c r="H19" s="19" t="s">
        <v>321</v>
      </c>
      <c r="I19" s="19" t="s">
        <v>337</v>
      </c>
      <c r="J19" s="19" t="s">
        <v>348</v>
      </c>
    </row>
    <row r="20" spans="1:10" ht="17">
      <c r="A20" s="19" t="s">
        <v>221</v>
      </c>
      <c r="B20" s="19" t="s">
        <v>172</v>
      </c>
      <c r="C20" s="19" t="s">
        <v>262</v>
      </c>
      <c r="D20" s="19" t="s">
        <v>280</v>
      </c>
      <c r="G20" s="19" t="s">
        <v>305</v>
      </c>
      <c r="H20" s="19" t="s">
        <v>257</v>
      </c>
      <c r="I20" s="19" t="s">
        <v>338</v>
      </c>
      <c r="J20" s="19" t="s">
        <v>63</v>
      </c>
    </row>
    <row r="21" spans="1:10" ht="17">
      <c r="A21" s="19" t="s">
        <v>212</v>
      </c>
      <c r="B21" s="19" t="s">
        <v>239</v>
      </c>
      <c r="C21" s="19" t="s">
        <v>263</v>
      </c>
      <c r="G21" s="19" t="s">
        <v>306</v>
      </c>
      <c r="H21" s="19" t="s">
        <v>322</v>
      </c>
      <c r="I21" s="19" t="s">
        <v>339</v>
      </c>
      <c r="J21" s="19" t="s">
        <v>349</v>
      </c>
    </row>
    <row r="22" spans="1:10" ht="17">
      <c r="A22" s="19" t="s">
        <v>222</v>
      </c>
      <c r="B22" s="19" t="s">
        <v>240</v>
      </c>
      <c r="C22" s="19" t="s">
        <v>264</v>
      </c>
      <c r="G22" s="19" t="s">
        <v>307</v>
      </c>
      <c r="H22" s="19" t="s">
        <v>77</v>
      </c>
      <c r="I22" s="19" t="s">
        <v>340</v>
      </c>
      <c r="J22" s="19" t="s">
        <v>241</v>
      </c>
    </row>
    <row r="23" spans="1:10" ht="17">
      <c r="A23" s="19" t="s">
        <v>223</v>
      </c>
      <c r="B23" s="19" t="s">
        <v>241</v>
      </c>
      <c r="C23" s="19" t="s">
        <v>265</v>
      </c>
      <c r="G23" s="19" t="s">
        <v>308</v>
      </c>
      <c r="H23" s="19">
        <v>33780</v>
      </c>
      <c r="I23" s="19" t="s">
        <v>107</v>
      </c>
      <c r="J23" s="19" t="s">
        <v>350</v>
      </c>
    </row>
    <row r="24" spans="1:10" ht="17">
      <c r="A24" s="19" t="s">
        <v>224</v>
      </c>
      <c r="B24" s="19" t="s">
        <v>242</v>
      </c>
      <c r="C24" s="19" t="s">
        <v>266</v>
      </c>
      <c r="G24" s="19" t="s">
        <v>309</v>
      </c>
      <c r="H24" s="19" t="s">
        <v>323</v>
      </c>
      <c r="I24" s="19" t="s">
        <v>341</v>
      </c>
      <c r="J24" s="19" t="s">
        <v>351</v>
      </c>
    </row>
    <row r="25" spans="1:10" ht="17">
      <c r="A25" s="19" t="s">
        <v>225</v>
      </c>
      <c r="B25" s="19" t="s">
        <v>154</v>
      </c>
      <c r="C25" s="19" t="s">
        <v>267</v>
      </c>
      <c r="I25" s="19" t="s">
        <v>342</v>
      </c>
      <c r="J25" s="19" t="s">
        <v>352</v>
      </c>
    </row>
    <row r="26" spans="1:10" ht="17">
      <c r="A26" s="19" t="s">
        <v>226</v>
      </c>
      <c r="B26" s="19" t="s">
        <v>70</v>
      </c>
      <c r="C26" s="19" t="s">
        <v>268</v>
      </c>
      <c r="I26" s="19" t="s">
        <v>343</v>
      </c>
      <c r="J26" s="19"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353</v>
      </c>
      <c r="B1" s="20" t="s">
        <v>354</v>
      </c>
      <c r="C1" s="20" t="s">
        <v>398</v>
      </c>
      <c r="D1" s="20" t="s">
        <v>355</v>
      </c>
      <c r="E1" s="20" t="s">
        <v>356</v>
      </c>
      <c r="F1" s="22" t="s">
        <v>357</v>
      </c>
      <c r="G1" s="20" t="s">
        <v>358</v>
      </c>
      <c r="H1" s="20" t="s">
        <v>359</v>
      </c>
      <c r="I1" s="20" t="s">
        <v>360</v>
      </c>
    </row>
    <row r="2" spans="1:9" ht="17">
      <c r="A2" s="19" t="s">
        <v>370</v>
      </c>
      <c r="B2" s="19" t="s">
        <v>69</v>
      </c>
      <c r="C2" s="19" t="s">
        <v>124</v>
      </c>
      <c r="D2" s="19" t="s">
        <v>101</v>
      </c>
      <c r="E2" s="19" t="s">
        <v>186</v>
      </c>
      <c r="F2" s="19" t="s">
        <v>435</v>
      </c>
      <c r="G2" s="19" t="s">
        <v>65</v>
      </c>
      <c r="H2" s="19" t="s">
        <v>103</v>
      </c>
      <c r="I2" s="19" t="s">
        <v>406</v>
      </c>
    </row>
    <row r="3" spans="1:9" ht="17">
      <c r="A3" s="19" t="s">
        <v>371</v>
      </c>
      <c r="B3" s="19" t="s">
        <v>370</v>
      </c>
      <c r="C3" s="19" t="s">
        <v>399</v>
      </c>
      <c r="D3" s="19" t="s">
        <v>104</v>
      </c>
      <c r="E3" s="19" t="s">
        <v>416</v>
      </c>
      <c r="F3" s="19" t="s">
        <v>436</v>
      </c>
      <c r="G3" s="19" t="s">
        <v>438</v>
      </c>
      <c r="H3" s="19" t="s">
        <v>167</v>
      </c>
      <c r="I3" s="19" t="s">
        <v>370</v>
      </c>
    </row>
    <row r="4" spans="1:9" ht="17">
      <c r="A4" s="19" t="s">
        <v>108</v>
      </c>
      <c r="B4" s="19" t="s">
        <v>70</v>
      </c>
      <c r="C4" s="19" t="s">
        <v>69</v>
      </c>
      <c r="D4" s="19" t="s">
        <v>52</v>
      </c>
      <c r="E4" s="19" t="s">
        <v>292</v>
      </c>
      <c r="F4" s="19" t="s">
        <v>437</v>
      </c>
      <c r="G4" s="19" t="s">
        <v>442</v>
      </c>
      <c r="H4" s="19" t="s">
        <v>135</v>
      </c>
      <c r="I4" s="19" t="s">
        <v>61</v>
      </c>
    </row>
    <row r="5" spans="1:9" ht="17">
      <c r="A5" s="19" t="s">
        <v>372</v>
      </c>
      <c r="B5" s="19" t="s">
        <v>104</v>
      </c>
      <c r="C5" s="19" t="s">
        <v>104</v>
      </c>
      <c r="D5" s="19" t="s">
        <v>29</v>
      </c>
      <c r="E5" s="19" t="s">
        <v>417</v>
      </c>
      <c r="F5" s="19" t="s">
        <v>438</v>
      </c>
      <c r="G5" s="19" t="s">
        <v>442</v>
      </c>
      <c r="H5" s="19" t="s">
        <v>451</v>
      </c>
      <c r="I5" s="19" t="s">
        <v>116</v>
      </c>
    </row>
    <row r="6" spans="1:9" ht="17">
      <c r="A6" s="19" t="s">
        <v>175</v>
      </c>
      <c r="B6" s="19" t="s">
        <v>103</v>
      </c>
      <c r="C6" s="19" t="s">
        <v>52</v>
      </c>
      <c r="D6" s="19" t="s">
        <v>408</v>
      </c>
      <c r="E6" s="19" t="s">
        <v>418</v>
      </c>
      <c r="F6" s="19" t="s">
        <v>439</v>
      </c>
      <c r="G6" s="19" t="s">
        <v>443</v>
      </c>
      <c r="H6" s="19" t="s">
        <v>452</v>
      </c>
      <c r="I6" s="19" t="s">
        <v>186</v>
      </c>
    </row>
    <row r="7" spans="1:9" ht="17">
      <c r="A7" s="19" t="s">
        <v>52</v>
      </c>
      <c r="B7" s="19" t="s">
        <v>137</v>
      </c>
      <c r="C7" s="19" t="s">
        <v>125</v>
      </c>
      <c r="D7" s="19" t="s">
        <v>171</v>
      </c>
      <c r="E7" s="19" t="s">
        <v>419</v>
      </c>
      <c r="F7" s="19" t="s">
        <v>440</v>
      </c>
      <c r="G7" s="19" t="s">
        <v>444</v>
      </c>
      <c r="H7" s="19" t="s">
        <v>182</v>
      </c>
      <c r="I7" s="19" t="s">
        <v>125</v>
      </c>
    </row>
    <row r="8" spans="1:9" ht="17">
      <c r="A8" s="19" t="s">
        <v>373</v>
      </c>
      <c r="B8" s="19" t="s">
        <v>385</v>
      </c>
      <c r="C8" s="19" t="s">
        <v>400</v>
      </c>
      <c r="D8" s="19" t="s">
        <v>395</v>
      </c>
      <c r="E8" s="19" t="s">
        <v>135</v>
      </c>
      <c r="F8" s="19" t="s">
        <v>441</v>
      </c>
      <c r="G8" s="19" t="s">
        <v>445</v>
      </c>
      <c r="H8" s="19" t="s">
        <v>453</v>
      </c>
      <c r="I8" s="19" t="s">
        <v>110</v>
      </c>
    </row>
    <row r="9" spans="1:9" ht="17">
      <c r="A9" s="19" t="s">
        <v>113</v>
      </c>
      <c r="B9" s="19" t="s">
        <v>386</v>
      </c>
      <c r="C9" s="19" t="s">
        <v>401</v>
      </c>
      <c r="D9" s="19" t="s">
        <v>409</v>
      </c>
      <c r="E9" s="19" t="s">
        <v>399</v>
      </c>
      <c r="G9" s="19" t="s">
        <v>446</v>
      </c>
      <c r="H9" s="19" t="s">
        <v>454</v>
      </c>
      <c r="I9" s="19" t="s">
        <v>405</v>
      </c>
    </row>
    <row r="10" spans="1:9" ht="17">
      <c r="A10" s="19" t="s">
        <v>103</v>
      </c>
      <c r="B10" s="19" t="s">
        <v>387</v>
      </c>
      <c r="C10" s="19" t="s">
        <v>137</v>
      </c>
      <c r="D10" s="19" t="s">
        <v>69</v>
      </c>
      <c r="E10" s="19" t="s">
        <v>420</v>
      </c>
      <c r="G10" s="19" t="s">
        <v>447</v>
      </c>
      <c r="H10" s="19" t="s">
        <v>84</v>
      </c>
      <c r="I10" s="19" t="s">
        <v>395</v>
      </c>
    </row>
    <row r="11" spans="1:9" ht="17">
      <c r="A11" s="19" t="s">
        <v>374</v>
      </c>
      <c r="B11" s="19" t="s">
        <v>388</v>
      </c>
      <c r="C11" s="19" t="s">
        <v>134</v>
      </c>
      <c r="D11" s="19" t="s">
        <v>180</v>
      </c>
      <c r="E11" s="19" t="s">
        <v>421</v>
      </c>
      <c r="G11" s="19" t="s">
        <v>448</v>
      </c>
      <c r="H11" s="19" t="s">
        <v>455</v>
      </c>
      <c r="I11" s="19" t="s">
        <v>467</v>
      </c>
    </row>
    <row r="12" spans="1:9" ht="17">
      <c r="A12" s="19" t="s">
        <v>375</v>
      </c>
      <c r="B12" s="19" t="s">
        <v>389</v>
      </c>
      <c r="C12" s="19" t="s">
        <v>241</v>
      </c>
      <c r="D12" s="19" t="s">
        <v>125</v>
      </c>
      <c r="E12" s="19" t="s">
        <v>405</v>
      </c>
      <c r="G12" s="19" t="s">
        <v>449</v>
      </c>
      <c r="H12" s="19" t="s">
        <v>436</v>
      </c>
      <c r="I12" s="19" t="s">
        <v>468</v>
      </c>
    </row>
    <row r="13" spans="1:9" ht="17">
      <c r="A13" s="19" t="s">
        <v>376</v>
      </c>
      <c r="B13" s="19" t="s">
        <v>127</v>
      </c>
      <c r="C13" s="19" t="s">
        <v>271</v>
      </c>
      <c r="D13" s="19" t="s">
        <v>410</v>
      </c>
      <c r="E13" s="19" t="s">
        <v>422</v>
      </c>
      <c r="G13" s="19" t="s">
        <v>450</v>
      </c>
      <c r="H13" s="19" t="s">
        <v>456</v>
      </c>
      <c r="I13" s="19" t="s">
        <v>469</v>
      </c>
    </row>
    <row r="14" spans="1:9" ht="17">
      <c r="A14" s="19" t="s">
        <v>377</v>
      </c>
      <c r="B14" s="19" t="s">
        <v>110</v>
      </c>
      <c r="C14" s="19" t="s">
        <v>402</v>
      </c>
      <c r="D14" s="19" t="s">
        <v>411</v>
      </c>
      <c r="E14" s="19" t="s">
        <v>423</v>
      </c>
      <c r="H14" s="19" t="s">
        <v>457</v>
      </c>
      <c r="I14" s="19" t="s">
        <v>104</v>
      </c>
    </row>
    <row r="15" spans="1:9" ht="17">
      <c r="A15" s="19" t="s">
        <v>378</v>
      </c>
      <c r="B15" s="19" t="s">
        <v>390</v>
      </c>
      <c r="C15" s="19" t="s">
        <v>403</v>
      </c>
      <c r="D15" s="19" t="s">
        <v>399</v>
      </c>
      <c r="E15" s="19" t="s">
        <v>424</v>
      </c>
      <c r="H15" s="19" t="s">
        <v>458</v>
      </c>
      <c r="I15" s="19" t="s">
        <v>69</v>
      </c>
    </row>
    <row r="16" spans="1:9" ht="17">
      <c r="A16" s="19" t="s">
        <v>379</v>
      </c>
      <c r="B16" s="19" t="s">
        <v>391</v>
      </c>
      <c r="C16" s="19" t="s">
        <v>404</v>
      </c>
      <c r="D16" s="19" t="s">
        <v>241</v>
      </c>
      <c r="E16" s="19" t="s">
        <v>425</v>
      </c>
      <c r="H16" s="19" t="s">
        <v>405</v>
      </c>
      <c r="I16" s="19" t="s">
        <v>470</v>
      </c>
    </row>
    <row r="17" spans="1:9" ht="17">
      <c r="A17" s="19" t="s">
        <v>380</v>
      </c>
      <c r="B17" s="19" t="s">
        <v>392</v>
      </c>
      <c r="C17" s="19" t="s">
        <v>175</v>
      </c>
      <c r="D17" s="19" t="s">
        <v>373</v>
      </c>
      <c r="E17" s="19" t="s">
        <v>426</v>
      </c>
      <c r="H17" s="19" t="s">
        <v>459</v>
      </c>
      <c r="I17" s="19" t="s">
        <v>471</v>
      </c>
    </row>
    <row r="18" spans="1:9" ht="17">
      <c r="A18" s="19" t="s">
        <v>381</v>
      </c>
      <c r="B18" s="19" t="s">
        <v>393</v>
      </c>
      <c r="C18" s="19" t="s">
        <v>135</v>
      </c>
      <c r="D18" s="19" t="s">
        <v>370</v>
      </c>
      <c r="E18" s="19" t="s">
        <v>427</v>
      </c>
      <c r="H18" s="19" t="s">
        <v>198</v>
      </c>
      <c r="I18" s="19" t="s">
        <v>133</v>
      </c>
    </row>
    <row r="19" spans="1:9" ht="17">
      <c r="A19" s="19" t="s">
        <v>382</v>
      </c>
      <c r="B19" s="19" t="s">
        <v>52</v>
      </c>
      <c r="C19" s="19" t="s">
        <v>186</v>
      </c>
      <c r="D19" s="19" t="s">
        <v>412</v>
      </c>
      <c r="E19" s="19" t="s">
        <v>428</v>
      </c>
      <c r="H19" s="19" t="s">
        <v>460</v>
      </c>
      <c r="I19" s="19" t="s">
        <v>159</v>
      </c>
    </row>
    <row r="20" spans="1:9" ht="17">
      <c r="A20" s="19" t="s">
        <v>383</v>
      </c>
      <c r="B20" s="19" t="s">
        <v>394</v>
      </c>
      <c r="C20" s="19" t="s">
        <v>405</v>
      </c>
      <c r="D20" s="19" t="s">
        <v>413</v>
      </c>
      <c r="E20" s="19" t="s">
        <v>429</v>
      </c>
      <c r="H20" s="19" t="s">
        <v>461</v>
      </c>
      <c r="I20" s="19" t="s">
        <v>386</v>
      </c>
    </row>
    <row r="21" spans="1:9" ht="17">
      <c r="A21" s="19" t="s">
        <v>384</v>
      </c>
      <c r="B21" s="19" t="s">
        <v>290</v>
      </c>
      <c r="C21" s="19" t="s">
        <v>133</v>
      </c>
      <c r="D21" s="19">
        <v>4477</v>
      </c>
      <c r="E21" s="19" t="s">
        <v>430</v>
      </c>
      <c r="H21" s="19" t="s">
        <v>462</v>
      </c>
      <c r="I21" s="19" t="s">
        <v>472</v>
      </c>
    </row>
    <row r="22" spans="1:9" ht="17">
      <c r="B22" s="19" t="s">
        <v>395</v>
      </c>
      <c r="C22" s="19" t="s">
        <v>406</v>
      </c>
      <c r="D22" s="19" t="s">
        <v>414</v>
      </c>
      <c r="E22" s="19" t="s">
        <v>431</v>
      </c>
      <c r="H22" s="19" t="s">
        <v>463</v>
      </c>
      <c r="I22" s="19" t="s">
        <v>473</v>
      </c>
    </row>
    <row r="23" spans="1:9" ht="17">
      <c r="B23" s="19" t="s">
        <v>396</v>
      </c>
      <c r="C23" s="19" t="s">
        <v>397</v>
      </c>
      <c r="D23" s="19" t="s">
        <v>405</v>
      </c>
      <c r="E23" s="19" t="s">
        <v>432</v>
      </c>
      <c r="H23" s="19" t="s">
        <v>464</v>
      </c>
    </row>
    <row r="24" spans="1:9" ht="17">
      <c r="B24" s="19" t="s">
        <v>397</v>
      </c>
      <c r="C24" s="19" t="s">
        <v>131</v>
      </c>
      <c r="D24" s="19" t="s">
        <v>55</v>
      </c>
      <c r="E24" s="19" t="s">
        <v>370</v>
      </c>
      <c r="H24" s="19" t="s">
        <v>426</v>
      </c>
    </row>
    <row r="25" spans="1:9" ht="17">
      <c r="B25" s="19" t="s">
        <v>134</v>
      </c>
      <c r="C25" s="19" t="s">
        <v>407</v>
      </c>
      <c r="D25" s="19" t="s">
        <v>415</v>
      </c>
      <c r="E25" s="19" t="s">
        <v>433</v>
      </c>
      <c r="H25" s="19" t="s">
        <v>465</v>
      </c>
    </row>
    <row r="26" spans="1:9" ht="17">
      <c r="B26" s="19" t="s">
        <v>125</v>
      </c>
      <c r="C26" s="19" t="s">
        <v>129</v>
      </c>
      <c r="D26" s="19" t="s">
        <v>389</v>
      </c>
      <c r="E26" s="19" t="s">
        <v>434</v>
      </c>
      <c r="H26" s="19"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361</v>
      </c>
      <c r="B1" s="20" t="s">
        <v>362</v>
      </c>
      <c r="C1" s="20" t="s">
        <v>363</v>
      </c>
      <c r="D1" s="20" t="s">
        <v>364</v>
      </c>
      <c r="E1" s="20" t="s">
        <v>365</v>
      </c>
      <c r="F1" s="20" t="s">
        <v>366</v>
      </c>
      <c r="G1" s="22" t="s">
        <v>367</v>
      </c>
      <c r="H1" s="20" t="s">
        <v>368</v>
      </c>
      <c r="I1" s="20" t="s">
        <v>369</v>
      </c>
    </row>
    <row r="2" spans="1:9" ht="17">
      <c r="A2" s="19" t="s">
        <v>474</v>
      </c>
      <c r="B2" s="19" t="s">
        <v>104</v>
      </c>
      <c r="C2" s="19" t="s">
        <v>489</v>
      </c>
      <c r="D2" s="19" t="s">
        <v>510</v>
      </c>
      <c r="E2" s="19" t="s">
        <v>517</v>
      </c>
      <c r="F2" s="19" t="s">
        <v>525</v>
      </c>
      <c r="G2" s="19" t="s">
        <v>537</v>
      </c>
      <c r="H2" s="19" t="s">
        <v>544</v>
      </c>
      <c r="I2" s="19" t="s">
        <v>232</v>
      </c>
    </row>
    <row r="3" spans="1:9" ht="17">
      <c r="A3" s="19" t="s">
        <v>475</v>
      </c>
      <c r="B3" s="19" t="s">
        <v>29</v>
      </c>
      <c r="C3" s="19" t="s">
        <v>490</v>
      </c>
      <c r="D3" s="19" t="s">
        <v>82</v>
      </c>
      <c r="E3" s="19" t="s">
        <v>518</v>
      </c>
      <c r="F3" s="19" t="s">
        <v>476</v>
      </c>
      <c r="G3" s="19" t="s">
        <v>538</v>
      </c>
      <c r="H3" s="19" t="s">
        <v>545</v>
      </c>
      <c r="I3" s="19" t="s">
        <v>230</v>
      </c>
    </row>
    <row r="4" spans="1:9" ht="17">
      <c r="A4" s="19" t="s">
        <v>86</v>
      </c>
      <c r="B4" s="19" t="s">
        <v>485</v>
      </c>
      <c r="C4" s="19" t="s">
        <v>491</v>
      </c>
      <c r="D4" s="19" t="s">
        <v>511</v>
      </c>
      <c r="E4" s="19" t="s">
        <v>477</v>
      </c>
      <c r="F4" s="19" t="s">
        <v>526</v>
      </c>
      <c r="G4" s="19" t="s">
        <v>539</v>
      </c>
      <c r="H4" s="19" t="s">
        <v>546</v>
      </c>
      <c r="I4" s="19" t="s">
        <v>314</v>
      </c>
    </row>
    <row r="5" spans="1:9" ht="17">
      <c r="A5" s="19" t="s">
        <v>105</v>
      </c>
      <c r="B5" s="19" t="s">
        <v>101</v>
      </c>
      <c r="C5" s="19" t="s">
        <v>492</v>
      </c>
      <c r="D5" s="19">
        <v>4704</v>
      </c>
      <c r="E5" s="19" t="s">
        <v>519</v>
      </c>
      <c r="F5" s="19" t="s">
        <v>527</v>
      </c>
      <c r="G5" s="19" t="s">
        <v>212</v>
      </c>
      <c r="H5" s="19" t="s">
        <v>547</v>
      </c>
      <c r="I5" s="19" t="s">
        <v>237</v>
      </c>
    </row>
    <row r="6" spans="1:9" ht="17">
      <c r="A6" s="19" t="s">
        <v>64</v>
      </c>
      <c r="B6" s="19" t="s">
        <v>171</v>
      </c>
      <c r="C6" s="19" t="s">
        <v>493</v>
      </c>
      <c r="D6" s="19">
        <v>3382</v>
      </c>
      <c r="E6" s="19" t="s">
        <v>520</v>
      </c>
      <c r="F6" s="19" t="s">
        <v>528</v>
      </c>
      <c r="G6" s="19" t="s">
        <v>540</v>
      </c>
      <c r="H6" s="19" t="s">
        <v>548</v>
      </c>
      <c r="I6" s="19" t="s">
        <v>313</v>
      </c>
    </row>
    <row r="7" spans="1:9" ht="17">
      <c r="A7" s="19" t="s">
        <v>104</v>
      </c>
      <c r="B7" s="19" t="s">
        <v>39</v>
      </c>
      <c r="C7" s="19" t="s">
        <v>494</v>
      </c>
      <c r="D7" s="19" t="s">
        <v>110</v>
      </c>
      <c r="E7" s="19" t="s">
        <v>521</v>
      </c>
      <c r="F7" s="19" t="s">
        <v>529</v>
      </c>
      <c r="G7" s="19" t="s">
        <v>541</v>
      </c>
      <c r="H7" s="19" t="s">
        <v>549</v>
      </c>
      <c r="I7" s="19" t="s">
        <v>35</v>
      </c>
    </row>
    <row r="8" spans="1:9" ht="17">
      <c r="A8" s="19" t="s">
        <v>239</v>
      </c>
      <c r="B8" s="19" t="s">
        <v>486</v>
      </c>
      <c r="C8" s="19" t="s">
        <v>495</v>
      </c>
      <c r="D8" s="19" t="s">
        <v>181</v>
      </c>
      <c r="E8" s="19" t="s">
        <v>325</v>
      </c>
      <c r="F8" s="19" t="s">
        <v>110</v>
      </c>
      <c r="G8" s="19" t="s">
        <v>229</v>
      </c>
      <c r="H8" s="19" t="s">
        <v>550</v>
      </c>
      <c r="I8" s="19" t="s">
        <v>229</v>
      </c>
    </row>
    <row r="9" spans="1:9" ht="17">
      <c r="A9" s="19" t="s">
        <v>476</v>
      </c>
      <c r="B9" s="19" t="s">
        <v>487</v>
      </c>
      <c r="C9" s="19" t="s">
        <v>496</v>
      </c>
      <c r="D9" s="19" t="s">
        <v>512</v>
      </c>
      <c r="E9" s="19" t="s">
        <v>522</v>
      </c>
      <c r="F9" s="19" t="s">
        <v>530</v>
      </c>
      <c r="G9" s="19" t="s">
        <v>542</v>
      </c>
      <c r="H9" s="19" t="s">
        <v>551</v>
      </c>
      <c r="I9" s="19" t="s">
        <v>566</v>
      </c>
    </row>
    <row r="10" spans="1:9" ht="17">
      <c r="A10" s="19" t="s">
        <v>153</v>
      </c>
      <c r="B10" s="19" t="s">
        <v>325</v>
      </c>
      <c r="C10" s="19" t="s">
        <v>497</v>
      </c>
      <c r="D10" s="19" t="s">
        <v>513</v>
      </c>
      <c r="E10" s="19" t="s">
        <v>523</v>
      </c>
      <c r="F10" s="19" t="s">
        <v>531</v>
      </c>
      <c r="G10" s="19" t="s">
        <v>543</v>
      </c>
      <c r="H10" s="19" t="s">
        <v>552</v>
      </c>
      <c r="I10" s="19" t="s">
        <v>567</v>
      </c>
    </row>
    <row r="11" spans="1:9" ht="17">
      <c r="A11" s="19" t="s">
        <v>477</v>
      </c>
      <c r="B11" s="19" t="s">
        <v>71</v>
      </c>
      <c r="C11" s="19">
        <v>53</v>
      </c>
      <c r="D11" s="19" t="s">
        <v>514</v>
      </c>
      <c r="E11" s="19" t="s">
        <v>524</v>
      </c>
      <c r="F11" s="19" t="s">
        <v>400</v>
      </c>
      <c r="H11" s="19" t="s">
        <v>553</v>
      </c>
      <c r="I11" s="19" t="s">
        <v>242</v>
      </c>
    </row>
    <row r="12" spans="1:9" ht="17">
      <c r="A12" s="19" t="s">
        <v>110</v>
      </c>
      <c r="B12" s="19" t="s">
        <v>488</v>
      </c>
      <c r="C12" s="19" t="s">
        <v>498</v>
      </c>
      <c r="D12" s="19" t="s">
        <v>515</v>
      </c>
      <c r="F12" s="19" t="s">
        <v>532</v>
      </c>
      <c r="H12" s="19" t="s">
        <v>554</v>
      </c>
      <c r="I12" s="19" t="s">
        <v>568</v>
      </c>
    </row>
    <row r="13" spans="1:9" ht="17">
      <c r="A13" s="19" t="s">
        <v>59</v>
      </c>
      <c r="B13" s="19" t="s">
        <v>161</v>
      </c>
      <c r="C13" s="19" t="s">
        <v>499</v>
      </c>
      <c r="D13" s="19">
        <v>7732</v>
      </c>
      <c r="F13" s="19" t="s">
        <v>403</v>
      </c>
      <c r="H13" s="19" t="s">
        <v>555</v>
      </c>
      <c r="I13" s="19" t="s">
        <v>569</v>
      </c>
    </row>
    <row r="14" spans="1:9" ht="17">
      <c r="A14" s="19" t="s">
        <v>335</v>
      </c>
      <c r="C14" s="19" t="s">
        <v>500</v>
      </c>
      <c r="D14" s="19" t="s">
        <v>516</v>
      </c>
      <c r="F14" s="19" t="s">
        <v>533</v>
      </c>
      <c r="H14" s="19" t="s">
        <v>556</v>
      </c>
      <c r="I14" s="19" t="s">
        <v>64</v>
      </c>
    </row>
    <row r="15" spans="1:9" ht="17">
      <c r="A15" s="19" t="s">
        <v>478</v>
      </c>
      <c r="C15" s="19" t="s">
        <v>501</v>
      </c>
      <c r="F15" s="19" t="s">
        <v>534</v>
      </c>
      <c r="H15" s="19" t="s">
        <v>557</v>
      </c>
      <c r="I15" s="19" t="s">
        <v>29</v>
      </c>
    </row>
    <row r="16" spans="1:9" ht="17">
      <c r="A16" s="19" t="s">
        <v>290</v>
      </c>
      <c r="C16" s="19" t="s">
        <v>502</v>
      </c>
      <c r="F16" s="19" t="s">
        <v>535</v>
      </c>
      <c r="H16" s="19" t="s">
        <v>558</v>
      </c>
      <c r="I16" s="19" t="s">
        <v>160</v>
      </c>
    </row>
    <row r="17" spans="1:9" ht="17">
      <c r="A17" s="19" t="s">
        <v>461</v>
      </c>
      <c r="C17" s="19" t="s">
        <v>121</v>
      </c>
      <c r="F17" s="19" t="s">
        <v>254</v>
      </c>
      <c r="H17" s="19" t="s">
        <v>225</v>
      </c>
      <c r="I17" s="19" t="s">
        <v>69</v>
      </c>
    </row>
    <row r="18" spans="1:9" ht="17">
      <c r="A18" s="19" t="s">
        <v>479</v>
      </c>
      <c r="C18" s="19" t="s">
        <v>503</v>
      </c>
      <c r="F18" s="19" t="s">
        <v>229</v>
      </c>
      <c r="H18" s="19" t="s">
        <v>559</v>
      </c>
      <c r="I18" s="19" t="s">
        <v>570</v>
      </c>
    </row>
    <row r="19" spans="1:9" ht="17">
      <c r="A19" s="19" t="s">
        <v>116</v>
      </c>
      <c r="C19" s="19" t="s">
        <v>504</v>
      </c>
      <c r="F19" s="19" t="s">
        <v>536</v>
      </c>
      <c r="H19" s="19" t="s">
        <v>560</v>
      </c>
      <c r="I19" s="19" t="s">
        <v>397</v>
      </c>
    </row>
    <row r="20" spans="1:9" ht="17">
      <c r="A20" s="19" t="s">
        <v>480</v>
      </c>
      <c r="C20" s="19" t="s">
        <v>505</v>
      </c>
      <c r="H20" s="19" t="s">
        <v>561</v>
      </c>
      <c r="I20" s="19" t="s">
        <v>256</v>
      </c>
    </row>
    <row r="21" spans="1:9" ht="17">
      <c r="A21" s="19" t="s">
        <v>67</v>
      </c>
      <c r="C21" s="19" t="s">
        <v>163</v>
      </c>
      <c r="H21" s="19" t="s">
        <v>562</v>
      </c>
      <c r="I21" s="19" t="s">
        <v>524</v>
      </c>
    </row>
    <row r="22" spans="1:9" ht="17">
      <c r="A22" s="19" t="s">
        <v>481</v>
      </c>
      <c r="C22" s="19" t="s">
        <v>75</v>
      </c>
      <c r="H22" s="19" t="s">
        <v>563</v>
      </c>
      <c r="I22" s="19" t="s">
        <v>571</v>
      </c>
    </row>
    <row r="23" spans="1:9" ht="17">
      <c r="A23" s="19" t="s">
        <v>482</v>
      </c>
      <c r="C23" s="19" t="s">
        <v>506</v>
      </c>
      <c r="H23" s="19" t="s">
        <v>290</v>
      </c>
      <c r="I23" s="19" t="s">
        <v>572</v>
      </c>
    </row>
    <row r="24" spans="1:9" ht="17">
      <c r="A24" s="19" t="s">
        <v>483</v>
      </c>
      <c r="C24" s="19" t="s">
        <v>507</v>
      </c>
      <c r="H24" s="19" t="s">
        <v>564</v>
      </c>
      <c r="I24" s="19" t="s">
        <v>475</v>
      </c>
    </row>
    <row r="25" spans="1:9" ht="17">
      <c r="A25" s="19" t="s">
        <v>248</v>
      </c>
      <c r="C25" s="19" t="s">
        <v>508</v>
      </c>
      <c r="H25" s="19" t="s">
        <v>565</v>
      </c>
      <c r="I25" s="19" t="s">
        <v>573</v>
      </c>
    </row>
    <row r="26" spans="1:9" ht="17">
      <c r="A26" s="19" t="s">
        <v>484</v>
      </c>
      <c r="C26" s="19" t="s">
        <v>509</v>
      </c>
      <c r="I26"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 Desai</cp:lastModifiedBy>
  <dcterms:created xsi:type="dcterms:W3CDTF">2023-04-02T10:40:58Z</dcterms:created>
  <dcterms:modified xsi:type="dcterms:W3CDTF">2023-11-05T23:32:02Z</dcterms:modified>
</cp:coreProperties>
</file>