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DCCEEEF-9587-9B44-AD70-1EEAF4A2249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95" i="1" l="1"/>
  <c r="AL105" i="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<sst xmlns="http://schemas.openxmlformats.org/spreadsheetml/2006/main" count="885" uniqueCount="168">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</sst>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Small Caps"/>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279.32499999999999</v>
    <v>154.88</v>
    <v>1.0535000000000001</v>
    <v>-2.92</v>
    <v>-1.0685E-2</v>
    <v>0.21</v>
    <v>7.7680000000000002E-4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273.39499999999998</v>
    <v>Software &amp; IT Services</v>
    <v>Stock</v>
    <v>45262.036305983595</v>
    <v>0</v>
    <v>268.3827</v>
    <v>73551961700</v>
    <v>CADENCE DESIGN SYSTEMS, INC.</v>
    <v>CADENCE DESIGN SYSTEMS, INC.</v>
    <v>272.85000000000002</v>
    <v>77.870199999999997</v>
    <v>273.27</v>
    <v>270.35000000000002</v>
    <v>270.56</v>
    <v>272062000</v>
    <v>CDNS</v>
    <v>CADENCE DESIGN SYSTEMS, INC. (XNAS:CDNS)</v>
    <v>1679173</v>
    <v>1343804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82" activePane="bottomRight" state="frozen"/>
      <selection pane="topRight"/>
      <selection pane="bottomLeft"/>
      <selection pane="bottomRight" activeCell="AF115" sqref="AF115"/>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20.650697697010262</v>
      </c>
      <c r="AO16" s="34">
        <f>AO102/AG28</f>
        <v>86.638539870334242</v>
      </c>
      <c r="AP16" s="35">
        <f>AO102/AG107</f>
        <v>65.748942904979884</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18.067295922377795</v>
      </c>
      <c r="AO19" s="34">
        <f>AO102/AH28</f>
        <v>53.029532588320116</v>
      </c>
      <c r="AP19" s="35">
        <f>AO102/AH107</f>
        <v>46.317356234256927</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2.1590178742982458E-2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4.2709999999999998E-2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1.0535000000000001</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8.6209015E-2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1.006833916940693E-2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73551961700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0.98993166083059303</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74300039700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8.5591705944489477E-2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46385061390.660606</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49127061390.660606</v>
      </c>
      <c r="AM109" s="48" t="s">
        <v>142</v>
      </c>
      <c r="AN109" s="63" t="s">
        <v>147</v>
      </c>
      <c r="AO109" s="61">
        <f>AO106</f>
        <v>8.5591705944489477E-2</v>
      </c>
    </row>
    <row r="110" spans="1:41" ht="19" x14ac:dyDescent="0.2">
      <c r="AH110" s="76" t="s">
        <v>148</v>
      </c>
      <c r="AI110" s="76"/>
    </row>
    <row r="111" spans="1:41" ht="20" x14ac:dyDescent="0.2">
      <c r="AH111" s="64" t="s">
        <v>149</v>
      </c>
      <c r="AI111" s="65">
        <f>NPV(AO109,AH109,AI109,AJ109,AK109,AL109)</f>
        <v>38991907171.023048</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39126154171.023048</v>
      </c>
    </row>
    <row r="115" spans="34:35" ht="20" x14ac:dyDescent="0.2">
      <c r="AH115" s="64" t="s">
        <v>152</v>
      </c>
      <c r="AI115" s="64">
        <f>AG34*(1+(5*AM16))</f>
        <v>259471852.45662931</v>
      </c>
    </row>
    <row r="116" spans="34:35" ht="20" x14ac:dyDescent="0.2">
      <c r="AH116" s="66" t="s">
        <v>153</v>
      </c>
      <c r="AI116" s="67">
        <f>AI114/AI115</f>
        <v>150.79151669279034</v>
      </c>
    </row>
    <row r="117" spans="34:35" ht="20" x14ac:dyDescent="0.2">
      <c r="AH117" s="64" t="s">
        <v>154</v>
      </c>
      <c r="AI117" s="68" cm="1">
        <f t="array" ref="AI117">_FV(A1,"Price")</f>
        <v>270.35000000000002</v>
      </c>
    </row>
    <row r="118" spans="34:35" ht="20" x14ac:dyDescent="0.2">
      <c r="AH118" s="66" t="s">
        <v>155</v>
      </c>
      <c r="AI118" s="69">
        <f>AI116/AI117-1</f>
        <v>-0.44223592863772765</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2023-03-13T18:01:47Z</dcterms:created>
  <dcterms:modified xsi:type="dcterms:W3CDTF">2023-12-02T08:17:25Z</dcterms:modified>
</cp:coreProperties>
</file>