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
    </mc:Choice>
  </mc:AlternateContent>
  <xr:revisionPtr revIDLastSave="0" documentId="13_ncr:1_{75F3356B-E82F-1F48-BB25-CD639382E2D0}" xr6:coauthVersionLast="47" xr6:coauthVersionMax="47" xr10:uidLastSave="{00000000-0000-0000-0000-000000000000}"/>
  <bookViews>
    <workbookView xWindow="0" yWindow="500" windowWidth="28800" windowHeight="17500" activeTab="10" xr2:uid="{2C5421F2-F6FF-AF40-A1BA-002154432065}"/>
  </bookViews>
  <sheets>
    <sheet name="Software" sheetId="7" r:id="rId1"/>
    <sheet name="Hardware" sheetId="12" r:id="rId2"/>
    <sheet name="Consumer" sheetId="8" r:id="rId3"/>
    <sheet name="Healthcare" sheetId="9" r:id="rId4"/>
    <sheet name="Financials" sheetId="10" r:id="rId5"/>
    <sheet name="Industrials" sheetId="11" r:id="rId6"/>
    <sheet name="Large Caps" sheetId="1" state="hidden" r:id="rId7"/>
    <sheet name="Mid Caps" sheetId="2" state="hidden" r:id="rId8"/>
    <sheet name="Small Caps" sheetId="3" state="hidden" r:id="rId9"/>
    <sheet name="Energy" sheetId="14" r:id="rId10"/>
    <sheet name="Moonshots" sheetId="15" r:id="rId11"/>
    <sheet name="Fidelity Portfolio" sheetId="4" r:id="rId12"/>
    <sheet name="Schwab Portfolio" sheetId="5" r:id="rId13"/>
    <sheet name="Watchlist" sheetId="13" r:id="rId14"/>
  </sheets>
  <externalReferences>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s>
  <definedNames>
    <definedName name="_xlnm._FilterDatabase" localSheetId="2" hidden="1">Consumer!$A$1:$P$33</definedName>
    <definedName name="_xlnm._FilterDatabase" localSheetId="9" hidden="1">Energy!$A$1:$P$33</definedName>
    <definedName name="_xlnm._FilterDatabase" localSheetId="11" hidden="1">'Fidelity Portfolio'!$A$1:$R$1</definedName>
    <definedName name="_xlnm._FilterDatabase" localSheetId="4" hidden="1">Financials!$A$1:$P$33</definedName>
    <definedName name="_xlnm._FilterDatabase" localSheetId="1" hidden="1">Hardware!$A$1:$P$22</definedName>
    <definedName name="_xlnm._FilterDatabase" localSheetId="3" hidden="1">Healthcare!$A$1:$P$33</definedName>
    <definedName name="_xlnm._FilterDatabase" localSheetId="5" hidden="1">Industrials!$A$1:$P$33</definedName>
    <definedName name="_xlnm._FilterDatabase" localSheetId="6" hidden="1">'Large Caps'!$A$1:$P$50</definedName>
    <definedName name="_xlnm._FilterDatabase" localSheetId="7" hidden="1">'Mid Caps'!$A$1:$P$50</definedName>
    <definedName name="_xlnm._FilterDatabase" localSheetId="10" hidden="1">Moonshots!$A$1:$R$12</definedName>
    <definedName name="_xlnm._FilterDatabase" localSheetId="12" hidden="1">'Schwab Portfolio'!$A$1:$R$29</definedName>
    <definedName name="_xlnm._FilterDatabase" localSheetId="8" hidden="1">'Small Caps'!$A$1:$P$50</definedName>
    <definedName name="_xlnm._FilterDatabase" localSheetId="0" hidden="1">Software!$A$1:$P$29</definedName>
    <definedName name="_xlnm._FilterDatabase" localSheetId="13" hidden="1">Watchlist!$A$1:$P$17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15" l="1" a="1"/>
  <c r="Q13" i="15" s="1"/>
  <c r="P13" i="15"/>
  <c r="O13" i="15" a="1"/>
  <c r="O13" i="15" s="1"/>
  <c r="B13" i="15" a="1"/>
  <c r="B13" i="15" s="1"/>
  <c r="O5" i="14" l="1" a="1"/>
  <c r="O5" i="14" s="1"/>
  <c r="P5" i="14"/>
  <c r="Q5" i="14" a="1"/>
  <c r="Q5" i="14" s="1"/>
  <c r="B5" i="14" a="1"/>
  <c r="B5" i="14" s="1"/>
  <c r="N7" i="9" l="1"/>
  <c r="N4" i="15" l="1"/>
  <c r="N12" i="15" l="1"/>
  <c r="N10" i="8"/>
  <c r="Q11" i="15" l="1" a="1"/>
  <c r="Q11" i="15" s="1"/>
  <c r="O11" i="15" a="1"/>
  <c r="O11" i="15" s="1"/>
  <c r="N11" i="15"/>
  <c r="M11" i="15"/>
  <c r="K11" i="15"/>
  <c r="G11" i="15"/>
  <c r="F11" i="15"/>
  <c r="E11" i="15"/>
  <c r="D11" i="15"/>
  <c r="C11" i="15"/>
  <c r="B11" i="15" a="1"/>
  <c r="B11" i="15" s="1"/>
  <c r="B15" i="12" a="1"/>
  <c r="B15" i="12" s="1"/>
  <c r="C15" i="12"/>
  <c r="D15" i="12"/>
  <c r="E15" i="12"/>
  <c r="P15" i="12" s="1"/>
  <c r="F15" i="12"/>
  <c r="G15" i="12"/>
  <c r="K15" i="12"/>
  <c r="N15" i="12"/>
  <c r="O15" i="12" a="1"/>
  <c r="O15" i="12" s="1"/>
  <c r="Q15" i="12" a="1"/>
  <c r="Q15" i="12" s="1"/>
  <c r="P11" i="15" l="1"/>
  <c r="M17" i="4"/>
  <c r="Q17" i="4" l="1" a="1"/>
  <c r="Q17" i="4" s="1"/>
  <c r="O17" i="4" a="1"/>
  <c r="O17" i="4" s="1"/>
  <c r="N17" i="4"/>
  <c r="K17" i="4"/>
  <c r="G17" i="4"/>
  <c r="F17" i="4"/>
  <c r="E17" i="4"/>
  <c r="D17" i="4"/>
  <c r="C17" i="4"/>
  <c r="B17" i="4" a="1"/>
  <c r="B17" i="4" s="1"/>
  <c r="Q18" i="4" a="1"/>
  <c r="Q18" i="4" s="1"/>
  <c r="O18" i="4" a="1"/>
  <c r="O18" i="4" s="1"/>
  <c r="N18" i="4"/>
  <c r="M18" i="4"/>
  <c r="C18" i="4"/>
  <c r="P18" i="4" s="1"/>
  <c r="B18" i="4" a="1"/>
  <c r="B18" i="4" s="1"/>
  <c r="Q14" i="4" a="1"/>
  <c r="Q14" i="4" s="1"/>
  <c r="O14" i="4" a="1"/>
  <c r="O14" i="4" s="1"/>
  <c r="N14" i="4"/>
  <c r="M14" i="4"/>
  <c r="L14" i="4"/>
  <c r="K14" i="4"/>
  <c r="J14" i="4"/>
  <c r="I14" i="4"/>
  <c r="H14" i="4"/>
  <c r="G14" i="4"/>
  <c r="F14" i="4"/>
  <c r="E14" i="4"/>
  <c r="D14" i="4"/>
  <c r="C14" i="4"/>
  <c r="B14" i="4" a="1"/>
  <c r="B14" i="4" s="1"/>
  <c r="Q13" i="4" a="1"/>
  <c r="Q13" i="4" s="1"/>
  <c r="O13" i="4" a="1"/>
  <c r="O13" i="4" s="1"/>
  <c r="N13" i="4"/>
  <c r="M13" i="4"/>
  <c r="L13" i="4"/>
  <c r="K13" i="4"/>
  <c r="J13" i="4"/>
  <c r="I13" i="4"/>
  <c r="H13" i="4"/>
  <c r="G13" i="4"/>
  <c r="F13" i="4"/>
  <c r="E13" i="4"/>
  <c r="D13" i="4"/>
  <c r="C13" i="4"/>
  <c r="B13" i="4" a="1"/>
  <c r="B13" i="4" s="1"/>
  <c r="O6" i="15" a="1"/>
  <c r="O6" i="15" s="1"/>
  <c r="N6" i="15"/>
  <c r="M6" i="15"/>
  <c r="L6" i="15"/>
  <c r="K6" i="15"/>
  <c r="J6" i="15"/>
  <c r="I6" i="15"/>
  <c r="H6" i="15"/>
  <c r="G6" i="15"/>
  <c r="F6" i="15"/>
  <c r="E6" i="15"/>
  <c r="D6" i="15"/>
  <c r="C6" i="15"/>
  <c r="Q12" i="15" a="1"/>
  <c r="Q12" i="15" s="1"/>
  <c r="O4" i="15" a="1"/>
  <c r="O4" i="15" s="1"/>
  <c r="M4" i="15"/>
  <c r="L4" i="15"/>
  <c r="K4" i="15"/>
  <c r="J4" i="15"/>
  <c r="I4" i="15"/>
  <c r="H4" i="15"/>
  <c r="G4" i="15"/>
  <c r="F4" i="15"/>
  <c r="E4" i="15"/>
  <c r="D4" i="15"/>
  <c r="C4" i="15"/>
  <c r="B4" i="15" a="1"/>
  <c r="B4" i="15" s="1"/>
  <c r="P17" i="4" l="1"/>
  <c r="P14" i="4"/>
  <c r="P13" i="4"/>
  <c r="P6" i="15"/>
  <c r="P4" i="15"/>
  <c r="Q8" i="15" l="1" a="1"/>
  <c r="Q8" i="15" s="1"/>
  <c r="O2" i="15" a="1"/>
  <c r="O2" i="15" s="1"/>
  <c r="N2" i="15"/>
  <c r="J2" i="15"/>
  <c r="I2" i="15"/>
  <c r="H2" i="15"/>
  <c r="G2" i="15"/>
  <c r="F2" i="15"/>
  <c r="E2" i="15"/>
  <c r="D2" i="15"/>
  <c r="B2" i="15" a="1"/>
  <c r="B2" i="15" s="1"/>
  <c r="N6" i="7"/>
  <c r="J6" i="7"/>
  <c r="I6" i="7"/>
  <c r="H6" i="7"/>
  <c r="G6" i="7"/>
  <c r="F6" i="7"/>
  <c r="E6" i="7"/>
  <c r="D6" i="7"/>
  <c r="O6" i="7" a="1"/>
  <c r="O6" i="7" s="1"/>
  <c r="Q25" i="7" a="1"/>
  <c r="Q25" i="7" s="1"/>
  <c r="B6" i="7" a="1"/>
  <c r="B6" i="7" s="1"/>
  <c r="M6" i="7"/>
  <c r="M2" i="15" l="1"/>
  <c r="K6" i="7" l="1"/>
  <c r="K2" i="15"/>
  <c r="L6" i="7"/>
  <c r="L2" i="15"/>
  <c r="C6" i="7" l="1"/>
  <c r="P6" i="7" s="1"/>
  <c r="C2" i="15"/>
  <c r="P2" i="15" s="1"/>
  <c r="Q10" i="15" a="1"/>
  <c r="Q10" i="15" s="1"/>
  <c r="O7" i="15" a="1"/>
  <c r="O7" i="15" s="1"/>
  <c r="N7" i="15"/>
  <c r="M7" i="15"/>
  <c r="L7" i="15"/>
  <c r="K7" i="15"/>
  <c r="J7" i="15"/>
  <c r="I7" i="15"/>
  <c r="H7" i="15"/>
  <c r="G7" i="15"/>
  <c r="F7" i="15"/>
  <c r="E7" i="15"/>
  <c r="D7" i="15"/>
  <c r="C7" i="15"/>
  <c r="B7" i="15" a="1"/>
  <c r="B7" i="15" s="1"/>
  <c r="N20" i="7"/>
  <c r="M20" i="7"/>
  <c r="L20" i="7"/>
  <c r="K20" i="7"/>
  <c r="J20" i="7"/>
  <c r="I20" i="7"/>
  <c r="H20" i="7"/>
  <c r="G20" i="7"/>
  <c r="F20" i="7"/>
  <c r="E20" i="7"/>
  <c r="D20" i="7"/>
  <c r="C20" i="7"/>
  <c r="P7" i="15" l="1"/>
  <c r="O20" i="7" a="1"/>
  <c r="O20" i="7" s="1"/>
  <c r="P20" i="7"/>
  <c r="Q24" i="7" a="1"/>
  <c r="Q24" i="7" s="1"/>
  <c r="B20" i="7" a="1"/>
  <c r="B20" i="7" s="1"/>
  <c r="O3" i="15" l="1" a="1"/>
  <c r="O3" i="15" s="1"/>
  <c r="N3" i="15"/>
  <c r="M3" i="15"/>
  <c r="L3" i="15"/>
  <c r="K3" i="15"/>
  <c r="J3" i="15"/>
  <c r="I3" i="15"/>
  <c r="H3" i="15"/>
  <c r="G3" i="15"/>
  <c r="F3" i="15"/>
  <c r="E3" i="15"/>
  <c r="D3" i="15"/>
  <c r="C3" i="15"/>
  <c r="B3" i="15" a="1"/>
  <c r="B3" i="15" s="1"/>
  <c r="Q9" i="15" a="1"/>
  <c r="Q9" i="15" s="1"/>
  <c r="P3" i="15" l="1"/>
  <c r="N11" i="7"/>
  <c r="J11" i="7"/>
  <c r="I11" i="7"/>
  <c r="H11" i="7"/>
  <c r="G11" i="7"/>
  <c r="F11" i="7"/>
  <c r="E11" i="7"/>
  <c r="D11" i="7"/>
  <c r="O11" i="7" a="1"/>
  <c r="O11" i="7" s="1"/>
  <c r="Q23" i="7" a="1"/>
  <c r="Q23" i="7" s="1"/>
  <c r="B11" i="7" a="1"/>
  <c r="B11" i="7" s="1"/>
  <c r="M11" i="7"/>
  <c r="L11" i="7" l="1"/>
  <c r="K11" i="7"/>
  <c r="C11" i="7" l="1"/>
  <c r="P11" i="7" s="1"/>
  <c r="Q7" i="15" a="1"/>
  <c r="Q7" i="15" s="1"/>
  <c r="O12" i="15" a="1"/>
  <c r="O12" i="15" s="1"/>
  <c r="M12" i="15"/>
  <c r="L12" i="15"/>
  <c r="K12" i="15"/>
  <c r="J12" i="15"/>
  <c r="I12" i="15"/>
  <c r="H12" i="15"/>
  <c r="G12" i="15"/>
  <c r="E12" i="15"/>
  <c r="D12" i="15"/>
  <c r="C12" i="15"/>
  <c r="B12" i="15" a="1"/>
  <c r="B12" i="15" s="1"/>
  <c r="P12" i="15" l="1"/>
  <c r="Q6" i="15" a="1"/>
  <c r="Q6" i="15" s="1"/>
  <c r="O5" i="15" a="1"/>
  <c r="O5" i="15" s="1"/>
  <c r="N5" i="15"/>
  <c r="M5" i="15"/>
  <c r="L5" i="15"/>
  <c r="K5" i="15"/>
  <c r="J5" i="15"/>
  <c r="I5" i="15"/>
  <c r="H5" i="15"/>
  <c r="G5" i="15"/>
  <c r="F5" i="15"/>
  <c r="E5" i="15"/>
  <c r="D5" i="15"/>
  <c r="C5" i="15"/>
  <c r="P5" i="15" l="1"/>
  <c r="Q5" i="15" a="1"/>
  <c r="Q5" i="15" s="1"/>
  <c r="Q4" i="15" a="1"/>
  <c r="Q4" i="15" s="1"/>
  <c r="O10" i="15" a="1"/>
  <c r="O10" i="15" s="1"/>
  <c r="N10" i="15"/>
  <c r="M10" i="15"/>
  <c r="C10" i="15"/>
  <c r="B10" i="15" a="1"/>
  <c r="B10" i="15" s="1"/>
  <c r="Q3" i="15" a="1"/>
  <c r="Q3" i="15" s="1"/>
  <c r="O9" i="15" a="1"/>
  <c r="O9" i="15" s="1"/>
  <c r="N9" i="15"/>
  <c r="M9" i="15"/>
  <c r="J9" i="15"/>
  <c r="G9" i="15"/>
  <c r="D9" i="15"/>
  <c r="C9" i="15"/>
  <c r="B9" i="15" a="1"/>
  <c r="B9" i="15" s="1"/>
  <c r="Q2" i="15" a="1"/>
  <c r="Q2" i="15" s="1"/>
  <c r="O8" i="15" a="1"/>
  <c r="O8" i="15" s="1"/>
  <c r="N8" i="15"/>
  <c r="M8" i="15"/>
  <c r="L8" i="15"/>
  <c r="K8" i="15"/>
  <c r="J8" i="15"/>
  <c r="I8" i="15"/>
  <c r="H8" i="15"/>
  <c r="G8" i="15"/>
  <c r="F8" i="15"/>
  <c r="E8" i="15"/>
  <c r="D8" i="15"/>
  <c r="C8" i="15"/>
  <c r="B8" i="15" a="1"/>
  <c r="B8" i="15" s="1"/>
  <c r="P9" i="15" l="1"/>
  <c r="P10" i="15"/>
  <c r="P8" i="15"/>
  <c r="R10" i="9" l="1"/>
  <c r="O5" i="9" a="1"/>
  <c r="O5" i="9" s="1"/>
  <c r="Q10" i="9" a="1"/>
  <c r="Q10" i="9" s="1"/>
  <c r="N5" i="9"/>
  <c r="M5" i="9"/>
  <c r="L5" i="9"/>
  <c r="K5" i="9"/>
  <c r="J5" i="9"/>
  <c r="I5" i="9"/>
  <c r="H5" i="9"/>
  <c r="G5" i="9"/>
  <c r="F5" i="9"/>
  <c r="E5" i="9"/>
  <c r="D5" i="9"/>
  <c r="C5" i="9"/>
  <c r="B5" i="9" a="1"/>
  <c r="B5" i="9" s="1"/>
  <c r="Q7" i="4" a="1"/>
  <c r="Q7" i="4" s="1"/>
  <c r="O7" i="4" a="1"/>
  <c r="O7" i="4" s="1"/>
  <c r="N7" i="4"/>
  <c r="J7" i="4"/>
  <c r="I7" i="4"/>
  <c r="H7" i="4"/>
  <c r="G7" i="4"/>
  <c r="F7" i="4"/>
  <c r="E7" i="4"/>
  <c r="D7" i="4"/>
  <c r="B7" i="4" a="1"/>
  <c r="B7" i="4" s="1"/>
  <c r="O14" i="10" a="1"/>
  <c r="O14" i="10" s="1"/>
  <c r="Q14" i="10" a="1"/>
  <c r="Q14" i="10" s="1"/>
  <c r="J14" i="10"/>
  <c r="I14" i="10"/>
  <c r="H14" i="10"/>
  <c r="G14" i="10"/>
  <c r="F14" i="10"/>
  <c r="E14" i="10"/>
  <c r="D14" i="10"/>
  <c r="B14" i="10" a="1"/>
  <c r="B14" i="10" s="1"/>
  <c r="M14" i="10"/>
  <c r="P5" i="9" l="1"/>
  <c r="M7" i="4"/>
  <c r="L14" i="10" l="1"/>
  <c r="L7" i="4"/>
  <c r="K14" i="10"/>
  <c r="K7" i="4"/>
  <c r="N14" i="10"/>
  <c r="Q9" i="4" l="1" a="1"/>
  <c r="Q9" i="4" s="1"/>
  <c r="O9" i="4" a="1"/>
  <c r="O9" i="4" s="1"/>
  <c r="N9" i="4"/>
  <c r="M9" i="4"/>
  <c r="L9" i="4"/>
  <c r="K9" i="4"/>
  <c r="J9" i="4"/>
  <c r="I9" i="4"/>
  <c r="H9" i="4"/>
  <c r="G9" i="4"/>
  <c r="F9" i="4"/>
  <c r="E9" i="4"/>
  <c r="D9" i="4"/>
  <c r="C9" i="4"/>
  <c r="B9" i="4" a="1"/>
  <c r="B9" i="4" s="1"/>
  <c r="C14" i="10" l="1"/>
  <c r="P14" i="10" s="1"/>
  <c r="C7" i="4"/>
  <c r="P7" i="4" s="1"/>
  <c r="P9" i="4"/>
  <c r="O13" i="10" a="1"/>
  <c r="O13" i="10" s="1"/>
  <c r="Q13" i="10" a="1"/>
  <c r="Q13" i="10" s="1"/>
  <c r="N13" i="10"/>
  <c r="J13" i="10"/>
  <c r="I13" i="10"/>
  <c r="H13" i="10"/>
  <c r="G13" i="10"/>
  <c r="F13" i="10"/>
  <c r="E13" i="10"/>
  <c r="D13" i="10"/>
  <c r="M13" i="10" l="1"/>
  <c r="K13" i="10"/>
  <c r="L13" i="10"/>
  <c r="B13" i="10" a="1"/>
  <c r="B13" i="10" s="1"/>
  <c r="C13" i="10" l="1"/>
  <c r="P13" i="10" s="1"/>
  <c r="Q7" i="13" a="1"/>
  <c r="Q7" i="13" s="1"/>
  <c r="O3" i="13" a="1"/>
  <c r="O3" i="13" s="1"/>
  <c r="N3" i="13"/>
  <c r="M3" i="13"/>
  <c r="L3" i="13"/>
  <c r="K3" i="13"/>
  <c r="J3" i="13"/>
  <c r="I3" i="13"/>
  <c r="H3" i="13"/>
  <c r="G3" i="13"/>
  <c r="F3" i="13"/>
  <c r="E3" i="13"/>
  <c r="D3" i="13"/>
  <c r="C3" i="13"/>
  <c r="B3" i="13" a="1"/>
  <c r="B3" i="13" s="1"/>
  <c r="P3" i="13" l="1"/>
  <c r="O4" i="14" a="1"/>
  <c r="O4" i="14" s="1"/>
  <c r="Q4" i="14" a="1"/>
  <c r="Q4" i="14" s="1"/>
  <c r="N4" i="14"/>
  <c r="M4" i="14"/>
  <c r="L4" i="14"/>
  <c r="K4" i="14"/>
  <c r="J4" i="14"/>
  <c r="I4" i="14"/>
  <c r="H4" i="14"/>
  <c r="G4" i="14"/>
  <c r="F4" i="14"/>
  <c r="E4" i="14"/>
  <c r="D4" i="14"/>
  <c r="C4" i="14"/>
  <c r="P4" i="14" l="1"/>
  <c r="B4" i="14" a="1"/>
  <c r="B4" i="14" s="1"/>
  <c r="N3" i="14" l="1"/>
  <c r="M3" i="14"/>
  <c r="L3" i="14"/>
  <c r="K3" i="14"/>
  <c r="J3" i="14"/>
  <c r="I3" i="14"/>
  <c r="H3" i="14"/>
  <c r="G3" i="14"/>
  <c r="F3" i="14"/>
  <c r="E3" i="14"/>
  <c r="D3" i="14"/>
  <c r="C3" i="14"/>
  <c r="O3" i="14" l="1" a="1"/>
  <c r="O3" i="14" s="1"/>
  <c r="Q3" i="14" a="1"/>
  <c r="Q3" i="14" s="1"/>
  <c r="B3" i="14" a="1"/>
  <c r="B3" i="14" s="1"/>
  <c r="N2" i="14"/>
  <c r="M2" i="14"/>
  <c r="L2" i="14"/>
  <c r="K2" i="14"/>
  <c r="J2" i="14"/>
  <c r="I2" i="14"/>
  <c r="H2" i="14"/>
  <c r="G2" i="14"/>
  <c r="F2" i="14"/>
  <c r="E2" i="14"/>
  <c r="D2" i="14"/>
  <c r="C2" i="14"/>
  <c r="Q2" i="14" a="1"/>
  <c r="Q2" i="14" s="1"/>
  <c r="O2" i="14" a="1"/>
  <c r="O2" i="14" s="1"/>
  <c r="P3" i="14"/>
  <c r="B2" i="14" a="1"/>
  <c r="B2" i="14" s="1"/>
  <c r="P2" i="14" l="1"/>
  <c r="O6" i="13" a="1"/>
  <c r="O6" i="13" s="1"/>
  <c r="N6" i="13"/>
  <c r="M6" i="13"/>
  <c r="K6" i="13"/>
  <c r="J6" i="13"/>
  <c r="I6" i="13"/>
  <c r="H6" i="13"/>
  <c r="G6" i="13"/>
  <c r="F6" i="13"/>
  <c r="E6" i="13"/>
  <c r="D6" i="13"/>
  <c r="C6" i="13"/>
  <c r="B6" i="13" a="1"/>
  <c r="B6" i="13" s="1"/>
  <c r="N17" i="7"/>
  <c r="J17" i="7"/>
  <c r="M17" i="7"/>
  <c r="K17" i="7"/>
  <c r="I17" i="7"/>
  <c r="H17" i="7"/>
  <c r="G17" i="7"/>
  <c r="F17" i="7"/>
  <c r="E17" i="7"/>
  <c r="D17" i="7"/>
  <c r="C17" i="7"/>
  <c r="O17" i="7" a="1"/>
  <c r="O17" i="7" s="1"/>
  <c r="Q22" i="7" a="1"/>
  <c r="Q22" i="7" s="1"/>
  <c r="B17" i="7" a="1"/>
  <c r="B17" i="7" s="1"/>
  <c r="P17" i="7" l="1"/>
  <c r="P6" i="13"/>
  <c r="Q6" i="13" a="1"/>
  <c r="Q6" i="13" s="1"/>
  <c r="O6" i="8" a="1"/>
  <c r="O6" i="8" s="1"/>
  <c r="Q10" i="8" a="1"/>
  <c r="Q10" i="8" s="1"/>
  <c r="N6" i="8"/>
  <c r="J6" i="8"/>
  <c r="I6" i="8"/>
  <c r="H6" i="8"/>
  <c r="G6" i="8"/>
  <c r="F6" i="8"/>
  <c r="E6" i="8"/>
  <c r="D6" i="8"/>
  <c r="M6" i="8"/>
  <c r="L6" i="8" l="1"/>
  <c r="K6" i="8"/>
  <c r="B6" i="8" a="1"/>
  <c r="B6" i="8" s="1"/>
  <c r="C6" i="8" l="1"/>
  <c r="P6" i="8" s="1"/>
  <c r="Q5" i="13" a="1"/>
  <c r="Q5" i="13" s="1"/>
  <c r="O4" i="13" a="1"/>
  <c r="O4" i="13" s="1"/>
  <c r="N4" i="13"/>
  <c r="M4" i="13"/>
  <c r="L4" i="13"/>
  <c r="K4" i="13"/>
  <c r="J4" i="13"/>
  <c r="I4" i="13"/>
  <c r="H4" i="13"/>
  <c r="G4" i="13"/>
  <c r="F4" i="13"/>
  <c r="E4" i="13"/>
  <c r="D4" i="13"/>
  <c r="C4" i="13"/>
  <c r="B4" i="13" a="1"/>
  <c r="B4" i="13" s="1"/>
  <c r="P4" i="13" l="1"/>
  <c r="Q4" i="13" a="1"/>
  <c r="Q4" i="13" s="1"/>
  <c r="O5" i="13" a="1"/>
  <c r="O5" i="13" s="1"/>
  <c r="N5" i="13"/>
  <c r="M5" i="13"/>
  <c r="L5" i="13"/>
  <c r="K5" i="13"/>
  <c r="J5" i="13"/>
  <c r="I5" i="13"/>
  <c r="H5" i="13"/>
  <c r="G5" i="13"/>
  <c r="F5" i="13"/>
  <c r="E5" i="13"/>
  <c r="D5" i="13"/>
  <c r="C5" i="13"/>
  <c r="B5" i="13" a="1"/>
  <c r="B5" i="13" s="1"/>
  <c r="P5" i="13" l="1"/>
  <c r="Q3" i="13" a="1"/>
  <c r="Q3" i="13" s="1"/>
  <c r="O2" i="13" a="1"/>
  <c r="O2" i="13" s="1"/>
  <c r="N2" i="13"/>
  <c r="M2" i="13"/>
  <c r="L2" i="13"/>
  <c r="K2" i="13"/>
  <c r="J2" i="13"/>
  <c r="I2" i="13"/>
  <c r="H2" i="13"/>
  <c r="G2" i="13"/>
  <c r="F2" i="13"/>
  <c r="E2" i="13"/>
  <c r="D2" i="13"/>
  <c r="C2" i="13"/>
  <c r="B2" i="13" a="1"/>
  <c r="B2" i="13" s="1"/>
  <c r="P2" i="13" l="1"/>
  <c r="Q2" i="13" a="1"/>
  <c r="Q2" i="13" s="1"/>
  <c r="O7" i="13" a="1"/>
  <c r="O7" i="13" s="1"/>
  <c r="N7" i="13"/>
  <c r="J7" i="13"/>
  <c r="I7" i="13"/>
  <c r="H7" i="13"/>
  <c r="G7" i="13"/>
  <c r="F7" i="13"/>
  <c r="E7" i="13"/>
  <c r="D7" i="13"/>
  <c r="B7" i="13" a="1"/>
  <c r="B7" i="13" s="1"/>
  <c r="N11" i="11"/>
  <c r="J11" i="11"/>
  <c r="I11" i="11"/>
  <c r="H11" i="11"/>
  <c r="G11" i="11"/>
  <c r="F11" i="11"/>
  <c r="E11" i="11"/>
  <c r="D11" i="11"/>
  <c r="O11" i="11" a="1"/>
  <c r="O11" i="11" s="1"/>
  <c r="Q16" i="11" a="1"/>
  <c r="Q16" i="11" s="1"/>
  <c r="B11" i="11" a="1"/>
  <c r="B11" i="11" s="1"/>
  <c r="M11" i="11" l="1"/>
  <c r="M7" i="13"/>
  <c r="K11" i="11" l="1"/>
  <c r="K7" i="13"/>
  <c r="L11" i="11"/>
  <c r="L7" i="13"/>
  <c r="N12" i="7" l="1"/>
  <c r="J12" i="7"/>
  <c r="I12" i="7"/>
  <c r="H12" i="7"/>
  <c r="G12" i="7"/>
  <c r="F12" i="7"/>
  <c r="E12" i="7"/>
  <c r="D12" i="7"/>
  <c r="M12" i="7"/>
  <c r="C11" i="11" l="1"/>
  <c r="P11" i="11" s="1"/>
  <c r="C7" i="13"/>
  <c r="P7" i="13" s="1"/>
  <c r="K12" i="7"/>
  <c r="L12" i="7"/>
  <c r="C12" i="7" l="1"/>
  <c r="P12" i="7" s="1"/>
  <c r="O12" i="7" a="1"/>
  <c r="O12" i="7" s="1"/>
  <c r="Q21" i="7" a="1"/>
  <c r="Q21" i="7" s="1"/>
  <c r="B12" i="7" a="1"/>
  <c r="B12" i="7" s="1"/>
  <c r="N4" i="11" l="1"/>
  <c r="M4" i="11"/>
  <c r="L4" i="11"/>
  <c r="K4" i="11"/>
  <c r="J4" i="11"/>
  <c r="I4" i="11"/>
  <c r="H4" i="11"/>
  <c r="G4" i="11"/>
  <c r="F4" i="11"/>
  <c r="E4" i="11"/>
  <c r="D4" i="11"/>
  <c r="C4" i="11"/>
  <c r="O4" i="11" l="1" a="1"/>
  <c r="O4" i="11" s="1"/>
  <c r="P4" i="11"/>
  <c r="Q15" i="11" a="1"/>
  <c r="Q15" i="11" s="1"/>
  <c r="B4" i="11" a="1"/>
  <c r="B4" i="11" s="1"/>
  <c r="O2" i="5" l="1" a="1"/>
  <c r="O2" i="5" s="1"/>
  <c r="N2" i="5"/>
  <c r="M2" i="5"/>
  <c r="L2" i="5"/>
  <c r="K2" i="5"/>
  <c r="J2" i="5"/>
  <c r="I2" i="5"/>
  <c r="H2" i="5"/>
  <c r="G2" i="5"/>
  <c r="F2" i="5"/>
  <c r="E2" i="5"/>
  <c r="D2" i="5"/>
  <c r="C2" i="5"/>
  <c r="B2" i="5" a="1"/>
  <c r="B2" i="5" s="1"/>
  <c r="O4" i="5" a="1"/>
  <c r="O4" i="5" s="1"/>
  <c r="N4" i="5"/>
  <c r="M4" i="5"/>
  <c r="L4" i="5"/>
  <c r="K4" i="5"/>
  <c r="J4" i="5"/>
  <c r="I4" i="5"/>
  <c r="H4" i="5"/>
  <c r="G4" i="5"/>
  <c r="F4" i="5"/>
  <c r="E4" i="5"/>
  <c r="D4" i="5"/>
  <c r="C4" i="5"/>
  <c r="B4" i="5" a="1"/>
  <c r="B4" i="5" s="1"/>
  <c r="O3" i="5" a="1"/>
  <c r="O3" i="5" s="1"/>
  <c r="N3" i="5"/>
  <c r="M3" i="5"/>
  <c r="L3" i="5"/>
  <c r="K3" i="5"/>
  <c r="J3" i="5"/>
  <c r="I3" i="5"/>
  <c r="H3" i="5"/>
  <c r="G3" i="5"/>
  <c r="F3" i="5"/>
  <c r="E3" i="5"/>
  <c r="D3" i="5"/>
  <c r="C3" i="5"/>
  <c r="B3" i="5" a="1"/>
  <c r="B3" i="5" s="1"/>
  <c r="O5" i="5" a="1"/>
  <c r="O5" i="5" s="1"/>
  <c r="N5" i="5"/>
  <c r="M5" i="5"/>
  <c r="L5" i="5"/>
  <c r="K5" i="5"/>
  <c r="J5" i="5"/>
  <c r="I5" i="5"/>
  <c r="H5" i="5"/>
  <c r="G5" i="5"/>
  <c r="F5" i="5"/>
  <c r="E5" i="5"/>
  <c r="D5" i="5"/>
  <c r="C5" i="5"/>
  <c r="B5" i="5" a="1"/>
  <c r="B5" i="5" s="1"/>
  <c r="O6" i="5" a="1"/>
  <c r="O6" i="5" s="1"/>
  <c r="N6" i="5"/>
  <c r="M6" i="5"/>
  <c r="L6" i="5"/>
  <c r="K6" i="5"/>
  <c r="J6" i="5"/>
  <c r="I6" i="5"/>
  <c r="H6" i="5"/>
  <c r="G6" i="5"/>
  <c r="F6" i="5"/>
  <c r="E6" i="5"/>
  <c r="D6" i="5"/>
  <c r="C6" i="5"/>
  <c r="B6" i="5" a="1"/>
  <c r="B6" i="5" s="1"/>
  <c r="O7" i="5" a="1"/>
  <c r="O7" i="5" s="1"/>
  <c r="N7" i="5"/>
  <c r="M7" i="5"/>
  <c r="L7" i="5"/>
  <c r="K7" i="5"/>
  <c r="J7" i="5"/>
  <c r="I7" i="5"/>
  <c r="H7" i="5"/>
  <c r="G7" i="5"/>
  <c r="F7" i="5"/>
  <c r="E7" i="5"/>
  <c r="D7" i="5"/>
  <c r="C7" i="5"/>
  <c r="B7" i="5" a="1"/>
  <c r="B7" i="5" s="1"/>
  <c r="O8" i="5" a="1"/>
  <c r="O8" i="5" s="1"/>
  <c r="N8" i="5"/>
  <c r="M8" i="5"/>
  <c r="L8" i="5"/>
  <c r="K8" i="5"/>
  <c r="J8" i="5"/>
  <c r="I8" i="5"/>
  <c r="H8" i="5"/>
  <c r="G8" i="5"/>
  <c r="F8" i="5"/>
  <c r="E8" i="5"/>
  <c r="D8" i="5"/>
  <c r="C8" i="5"/>
  <c r="B8" i="5" a="1"/>
  <c r="B8" i="5" s="1"/>
  <c r="N9" i="5"/>
  <c r="M9" i="5"/>
  <c r="L9" i="5"/>
  <c r="K9" i="5"/>
  <c r="J9" i="5"/>
  <c r="I9" i="5"/>
  <c r="H9" i="5"/>
  <c r="G9" i="5"/>
  <c r="F9" i="5"/>
  <c r="E9" i="5"/>
  <c r="D9" i="5"/>
  <c r="C9" i="5"/>
  <c r="B9" i="5" a="1"/>
  <c r="B9" i="5" s="1"/>
  <c r="P5" i="5" l="1"/>
  <c r="P6" i="5"/>
  <c r="P2" i="5"/>
  <c r="P7" i="5"/>
  <c r="P4" i="5"/>
  <c r="P8" i="5"/>
  <c r="P3" i="5"/>
  <c r="N13" i="11"/>
  <c r="J13" i="11"/>
  <c r="I13" i="11"/>
  <c r="H13" i="11"/>
  <c r="G13" i="11"/>
  <c r="F13" i="11"/>
  <c r="E13" i="11"/>
  <c r="D13" i="11"/>
  <c r="M13" i="11" l="1"/>
  <c r="K13" i="11" l="1"/>
  <c r="L13" i="11"/>
  <c r="C13" i="11" l="1"/>
  <c r="N16" i="11"/>
  <c r="M16" i="11"/>
  <c r="L16" i="11"/>
  <c r="K16" i="11"/>
  <c r="J16" i="11"/>
  <c r="I16" i="11"/>
  <c r="H16" i="11"/>
  <c r="G16" i="11"/>
  <c r="F16" i="11"/>
  <c r="E16" i="11"/>
  <c r="D16" i="11"/>
  <c r="C16" i="11"/>
  <c r="N12" i="11" l="1"/>
  <c r="M12" i="11"/>
  <c r="L12" i="11"/>
  <c r="K12" i="11"/>
  <c r="J12" i="11"/>
  <c r="I12" i="11"/>
  <c r="H12" i="11"/>
  <c r="G12" i="11"/>
  <c r="F12" i="11"/>
  <c r="E12" i="11"/>
  <c r="D12" i="11"/>
  <c r="C12" i="11"/>
  <c r="N10" i="11" l="1"/>
  <c r="J10" i="11"/>
  <c r="I10" i="11"/>
  <c r="H10" i="11"/>
  <c r="G10" i="11"/>
  <c r="F10" i="11"/>
  <c r="E10" i="11"/>
  <c r="D10" i="11"/>
  <c r="M10" i="11" l="1"/>
  <c r="K10" i="11" l="1"/>
  <c r="L10" i="11"/>
  <c r="C10" i="11" l="1"/>
  <c r="N7" i="11" l="1"/>
  <c r="M7" i="11"/>
  <c r="L7" i="11"/>
  <c r="K7" i="11"/>
  <c r="J7" i="11"/>
  <c r="I7" i="11"/>
  <c r="H7" i="11"/>
  <c r="G7" i="11"/>
  <c r="F7" i="11"/>
  <c r="E7" i="11"/>
  <c r="D7" i="11"/>
  <c r="C7" i="11"/>
  <c r="N6" i="11" l="1"/>
  <c r="M6" i="11"/>
  <c r="L6" i="11"/>
  <c r="K6" i="11"/>
  <c r="J6" i="11"/>
  <c r="I6" i="11"/>
  <c r="H6" i="11"/>
  <c r="G6" i="11"/>
  <c r="F6" i="11"/>
  <c r="E6" i="11"/>
  <c r="D6" i="11"/>
  <c r="C6" i="11"/>
  <c r="N2" i="11" l="1"/>
  <c r="M2" i="11"/>
  <c r="L2" i="11"/>
  <c r="K2" i="11"/>
  <c r="J2" i="11"/>
  <c r="I2" i="11"/>
  <c r="H2" i="11"/>
  <c r="G2" i="11"/>
  <c r="F2" i="11"/>
  <c r="E2" i="11"/>
  <c r="D2" i="11"/>
  <c r="C2" i="11"/>
  <c r="N14" i="11" l="1"/>
  <c r="J14" i="11"/>
  <c r="I14" i="11"/>
  <c r="H14" i="11"/>
  <c r="G14" i="11"/>
  <c r="F14" i="11"/>
  <c r="E14" i="11"/>
  <c r="D14" i="11"/>
  <c r="M14" i="11"/>
  <c r="K14" i="11" l="1"/>
  <c r="L14" i="11"/>
  <c r="C14" i="11" l="1"/>
  <c r="N9" i="11"/>
  <c r="M9" i="11"/>
  <c r="L9" i="11"/>
  <c r="K9" i="11"/>
  <c r="J9" i="11"/>
  <c r="I9" i="11"/>
  <c r="H9" i="11"/>
  <c r="G9" i="11"/>
  <c r="F9" i="11"/>
  <c r="E9" i="11"/>
  <c r="D9" i="11"/>
  <c r="C9" i="11"/>
  <c r="J3" i="11" l="1"/>
  <c r="I3" i="11"/>
  <c r="H3" i="11"/>
  <c r="G3" i="11"/>
  <c r="M3" i="11"/>
  <c r="F3" i="11" l="1"/>
  <c r="E3" i="11"/>
  <c r="N3" i="11"/>
  <c r="K3" i="11"/>
  <c r="D3" i="11"/>
  <c r="C3" i="11" l="1"/>
  <c r="N5" i="11"/>
  <c r="M5" i="11"/>
  <c r="L5" i="11"/>
  <c r="K5" i="11"/>
  <c r="J5" i="11"/>
  <c r="I5" i="11"/>
  <c r="H5" i="11"/>
  <c r="G5" i="11"/>
  <c r="F5" i="11"/>
  <c r="E5" i="11"/>
  <c r="D5" i="11"/>
  <c r="C5" i="11"/>
  <c r="N8" i="11" l="1"/>
  <c r="M8" i="11"/>
  <c r="L8" i="11"/>
  <c r="K8" i="11"/>
  <c r="J8" i="11"/>
  <c r="I8" i="11"/>
  <c r="H8" i="11"/>
  <c r="G8" i="11"/>
  <c r="F8" i="11"/>
  <c r="E8" i="11"/>
  <c r="D8" i="11"/>
  <c r="C8" i="11"/>
  <c r="N15" i="11" l="1"/>
  <c r="M15" i="11"/>
  <c r="K15" i="11"/>
  <c r="J15" i="11"/>
  <c r="I15" i="11"/>
  <c r="H15" i="11"/>
  <c r="G15" i="11"/>
  <c r="F15" i="11"/>
  <c r="E15" i="11"/>
  <c r="D15" i="11"/>
  <c r="C15" i="11"/>
  <c r="N11" i="10" l="1"/>
  <c r="M11" i="10"/>
  <c r="L11" i="10"/>
  <c r="K11" i="10"/>
  <c r="J11" i="10"/>
  <c r="I11" i="10"/>
  <c r="H11" i="10"/>
  <c r="G11" i="10"/>
  <c r="F11" i="10"/>
  <c r="E11" i="10"/>
  <c r="D11" i="10"/>
  <c r="C11" i="10"/>
  <c r="N8" i="10" l="1"/>
  <c r="M8" i="10"/>
  <c r="L8" i="10"/>
  <c r="K8" i="10"/>
  <c r="J8" i="10"/>
  <c r="I8" i="10"/>
  <c r="H8" i="10"/>
  <c r="G8" i="10"/>
  <c r="F8" i="10"/>
  <c r="E8" i="10"/>
  <c r="D8" i="10"/>
  <c r="C8" i="10"/>
  <c r="N5" i="10" l="1"/>
  <c r="M5" i="10"/>
  <c r="L5" i="10"/>
  <c r="K5" i="10"/>
  <c r="J5" i="10"/>
  <c r="I5" i="10"/>
  <c r="H5" i="10"/>
  <c r="G5" i="10"/>
  <c r="F5" i="10"/>
  <c r="E5" i="10"/>
  <c r="D5" i="10"/>
  <c r="C5" i="10"/>
  <c r="M7" i="10" l="1"/>
  <c r="L7" i="10"/>
  <c r="K7" i="10"/>
  <c r="J7" i="10"/>
  <c r="I7" i="10"/>
  <c r="H7" i="10"/>
  <c r="G7" i="10"/>
  <c r="F7" i="10"/>
  <c r="E7" i="10"/>
  <c r="D7" i="10" l="1"/>
  <c r="N7" i="10" l="1"/>
  <c r="C7" i="10" l="1"/>
  <c r="N3" i="10"/>
  <c r="M3" i="10"/>
  <c r="L3" i="10"/>
  <c r="K3" i="10"/>
  <c r="J3" i="10"/>
  <c r="I3" i="10"/>
  <c r="H3" i="10"/>
  <c r="G3" i="10"/>
  <c r="F3" i="10"/>
  <c r="E3" i="10"/>
  <c r="D3" i="10"/>
  <c r="C3" i="10"/>
  <c r="O3" i="4" l="1" a="1"/>
  <c r="O3" i="4" s="1"/>
  <c r="N3" i="4"/>
  <c r="M3" i="4"/>
  <c r="L3" i="4"/>
  <c r="K3" i="4"/>
  <c r="J3" i="4"/>
  <c r="I3" i="4"/>
  <c r="H3" i="4"/>
  <c r="G3" i="4"/>
  <c r="F3" i="4"/>
  <c r="E3" i="4"/>
  <c r="D3" i="4"/>
  <c r="C3" i="4"/>
  <c r="B3" i="4" a="1"/>
  <c r="B3" i="4" s="1"/>
  <c r="Q3" i="4" a="1"/>
  <c r="Q3" i="4" s="1"/>
  <c r="N8" i="12"/>
  <c r="M8" i="12"/>
  <c r="L8" i="12"/>
  <c r="K8" i="12"/>
  <c r="J8" i="12"/>
  <c r="I8" i="12"/>
  <c r="H8" i="12"/>
  <c r="G8" i="12"/>
  <c r="F8" i="12"/>
  <c r="E8" i="12"/>
  <c r="D8" i="12"/>
  <c r="C8" i="12"/>
  <c r="O8" i="12" a="1"/>
  <c r="O8" i="12" s="1"/>
  <c r="Q14" i="12" a="1"/>
  <c r="Q14" i="12" s="1"/>
  <c r="B8" i="12" a="1"/>
  <c r="B8" i="12" s="1"/>
  <c r="P8" i="12" l="1"/>
  <c r="P3" i="4"/>
  <c r="N2" i="10" l="1"/>
  <c r="M2" i="10"/>
  <c r="L2" i="10"/>
  <c r="K2" i="10"/>
  <c r="J2" i="10"/>
  <c r="I2" i="10"/>
  <c r="H2" i="10"/>
  <c r="G2" i="10"/>
  <c r="F2" i="10"/>
  <c r="E2" i="10"/>
  <c r="D2" i="10"/>
  <c r="C2" i="10" l="1"/>
  <c r="Q4" i="4" a="1"/>
  <c r="Q4" i="4" s="1"/>
  <c r="O4" i="4" a="1"/>
  <c r="O4" i="4" s="1"/>
  <c r="N4" i="4"/>
  <c r="M4" i="4"/>
  <c r="L4" i="4"/>
  <c r="K4" i="4"/>
  <c r="J4" i="4"/>
  <c r="I4" i="4"/>
  <c r="H4" i="4"/>
  <c r="G4" i="4"/>
  <c r="F4" i="4"/>
  <c r="E4" i="4"/>
  <c r="D4" i="4"/>
  <c r="C4" i="4"/>
  <c r="B4" i="4" a="1"/>
  <c r="B4" i="4" s="1"/>
  <c r="Q6" i="4" a="1"/>
  <c r="Q6" i="4" s="1"/>
  <c r="O6" i="4" a="1"/>
  <c r="O6" i="4" s="1"/>
  <c r="N6" i="4"/>
  <c r="M6" i="4"/>
  <c r="L6" i="4"/>
  <c r="K6" i="4"/>
  <c r="J6" i="4"/>
  <c r="I6" i="4"/>
  <c r="H6" i="4"/>
  <c r="G6" i="4"/>
  <c r="F6" i="4"/>
  <c r="E6" i="4"/>
  <c r="D6" i="4"/>
  <c r="C6" i="4"/>
  <c r="B6" i="4" a="1"/>
  <c r="B6" i="4" s="1"/>
  <c r="Q11" i="4" a="1"/>
  <c r="Q11" i="4" s="1"/>
  <c r="O11" i="4" a="1"/>
  <c r="O11" i="4" s="1"/>
  <c r="N11" i="4"/>
  <c r="M11" i="4"/>
  <c r="L11" i="4"/>
  <c r="K11" i="4"/>
  <c r="J11" i="4"/>
  <c r="I11" i="4"/>
  <c r="H11" i="4"/>
  <c r="G11" i="4"/>
  <c r="F11" i="4"/>
  <c r="E11" i="4"/>
  <c r="D11" i="4"/>
  <c r="C11" i="4"/>
  <c r="B11" i="4" a="1"/>
  <c r="B11" i="4" s="1"/>
  <c r="Q15" i="4" a="1"/>
  <c r="Q15" i="4" s="1"/>
  <c r="O15" i="4" a="1"/>
  <c r="O15" i="4" s="1"/>
  <c r="N15" i="4"/>
  <c r="M15" i="4"/>
  <c r="K15" i="4"/>
  <c r="J15" i="4"/>
  <c r="I15" i="4"/>
  <c r="H15" i="4"/>
  <c r="G15" i="4"/>
  <c r="F15" i="4"/>
  <c r="E15" i="4"/>
  <c r="D15" i="4"/>
  <c r="C15" i="4"/>
  <c r="B15" i="4" a="1"/>
  <c r="B15" i="4" s="1"/>
  <c r="Q12" i="4" a="1"/>
  <c r="Q12" i="4" s="1"/>
  <c r="O12" i="4" a="1"/>
  <c r="O12" i="4" s="1"/>
  <c r="N12" i="4"/>
  <c r="M12" i="4"/>
  <c r="L12" i="4"/>
  <c r="K12" i="4"/>
  <c r="J12" i="4"/>
  <c r="I12" i="4"/>
  <c r="H12" i="4"/>
  <c r="G12" i="4"/>
  <c r="F12" i="4"/>
  <c r="E12" i="4"/>
  <c r="D12" i="4"/>
  <c r="C12" i="4"/>
  <c r="Q10" i="4" a="1"/>
  <c r="Q10" i="4" s="1"/>
  <c r="O10" i="4" a="1"/>
  <c r="O10" i="4" s="1"/>
  <c r="N10" i="4"/>
  <c r="M10" i="4"/>
  <c r="L10" i="4"/>
  <c r="K10" i="4"/>
  <c r="J10" i="4"/>
  <c r="I10" i="4"/>
  <c r="H10" i="4"/>
  <c r="G10" i="4"/>
  <c r="F10" i="4"/>
  <c r="E10" i="4"/>
  <c r="D10" i="4"/>
  <c r="C10" i="4"/>
  <c r="B10" i="4" a="1"/>
  <c r="B10" i="4" s="1"/>
  <c r="Q16" i="4" a="1"/>
  <c r="Q16" i="4" s="1"/>
  <c r="O16" i="4" a="1"/>
  <c r="O16" i="4" s="1"/>
  <c r="N16" i="4"/>
  <c r="M16" i="4"/>
  <c r="L16" i="4"/>
  <c r="K16" i="4"/>
  <c r="J16" i="4"/>
  <c r="I16" i="4"/>
  <c r="H16" i="4"/>
  <c r="G16" i="4"/>
  <c r="F16" i="4"/>
  <c r="E16" i="4"/>
  <c r="D16" i="4"/>
  <c r="C16" i="4"/>
  <c r="B16" i="4" a="1"/>
  <c r="B16" i="4" s="1"/>
  <c r="Q2" i="4" a="1"/>
  <c r="Q2" i="4" s="1"/>
  <c r="O2" i="4" a="1"/>
  <c r="O2" i="4" s="1"/>
  <c r="N2" i="4"/>
  <c r="M2" i="4"/>
  <c r="L2" i="4"/>
  <c r="K2" i="4"/>
  <c r="J2" i="4"/>
  <c r="I2" i="4"/>
  <c r="H2" i="4"/>
  <c r="G2" i="4"/>
  <c r="F2" i="4"/>
  <c r="E2" i="4"/>
  <c r="D2" i="4"/>
  <c r="C2" i="4"/>
  <c r="B2" i="4" a="1"/>
  <c r="B2" i="4" s="1"/>
  <c r="Q5" i="4" a="1"/>
  <c r="Q5" i="4" s="1"/>
  <c r="O5" i="4" a="1"/>
  <c r="O5" i="4" s="1"/>
  <c r="N5" i="4"/>
  <c r="M5" i="4"/>
  <c r="L5" i="4"/>
  <c r="K5" i="4"/>
  <c r="J5" i="4"/>
  <c r="I5" i="4"/>
  <c r="H5" i="4"/>
  <c r="G5" i="4"/>
  <c r="F5" i="4"/>
  <c r="E5" i="4"/>
  <c r="D5" i="4"/>
  <c r="C5" i="4"/>
  <c r="B5" i="4" a="1"/>
  <c r="B5" i="4" s="1"/>
  <c r="Q8" i="4" a="1"/>
  <c r="Q8" i="4" s="1"/>
  <c r="O8" i="4" a="1"/>
  <c r="O8" i="4" s="1"/>
  <c r="N8" i="4"/>
  <c r="M8" i="4"/>
  <c r="L8" i="4"/>
  <c r="K8" i="4"/>
  <c r="J8" i="4"/>
  <c r="F8" i="4"/>
  <c r="E8" i="4"/>
  <c r="D8" i="4"/>
  <c r="C8" i="4"/>
  <c r="B8" i="4" a="1"/>
  <c r="B8" i="4" s="1"/>
  <c r="N12" i="10"/>
  <c r="J12" i="10"/>
  <c r="F12" i="10"/>
  <c r="E12" i="10"/>
  <c r="D12" i="10"/>
  <c r="M12" i="10"/>
  <c r="P10" i="4" l="1"/>
  <c r="P2" i="4"/>
  <c r="P6" i="4"/>
  <c r="P4" i="4"/>
  <c r="P11" i="4"/>
  <c r="P15" i="4"/>
  <c r="P16" i="4"/>
  <c r="P5" i="4"/>
  <c r="P8" i="4"/>
  <c r="P12" i="4"/>
  <c r="K12" i="10"/>
  <c r="L12" i="10"/>
  <c r="C12" i="10" l="1"/>
  <c r="N10" i="10"/>
  <c r="M10" i="10"/>
  <c r="L10" i="10"/>
  <c r="K10" i="10"/>
  <c r="J10" i="10"/>
  <c r="I10" i="10"/>
  <c r="H10" i="10"/>
  <c r="G10" i="10"/>
  <c r="F10" i="10"/>
  <c r="E10" i="10"/>
  <c r="D10" i="10"/>
  <c r="C10" i="10"/>
  <c r="N9" i="10" l="1"/>
  <c r="J9" i="10"/>
  <c r="I9" i="10"/>
  <c r="H9" i="10"/>
  <c r="G9" i="10"/>
  <c r="F9" i="10"/>
  <c r="E9" i="10"/>
  <c r="D9" i="10"/>
  <c r="M9" i="10"/>
  <c r="K9" i="10" l="1"/>
  <c r="L9" i="10"/>
  <c r="C9" i="10" l="1"/>
  <c r="N6" i="10"/>
  <c r="M6" i="10"/>
  <c r="L6" i="10"/>
  <c r="K6" i="10"/>
  <c r="J6" i="10"/>
  <c r="I6" i="10"/>
  <c r="H6" i="10"/>
  <c r="G6" i="10"/>
  <c r="F6" i="10"/>
  <c r="E6" i="10"/>
  <c r="D6" i="10"/>
  <c r="C6" i="10"/>
  <c r="N4" i="10" l="1"/>
  <c r="J4" i="10"/>
  <c r="I4" i="10"/>
  <c r="H4" i="10"/>
  <c r="G4" i="10"/>
  <c r="F4" i="10"/>
  <c r="E4" i="10"/>
  <c r="D4" i="10"/>
  <c r="M4" i="10"/>
  <c r="K4" i="10" l="1"/>
  <c r="L4" i="10"/>
  <c r="C4" i="10" l="1"/>
  <c r="J7" i="9"/>
  <c r="I7" i="9"/>
  <c r="H7" i="9"/>
  <c r="G7" i="9"/>
  <c r="F7" i="9"/>
  <c r="E7" i="9"/>
  <c r="D7" i="9"/>
  <c r="L7" i="9" l="1"/>
  <c r="K7" i="9"/>
  <c r="M7" i="9"/>
  <c r="C7" i="9"/>
  <c r="N9" i="9"/>
  <c r="M9" i="9"/>
  <c r="L9" i="9"/>
  <c r="K9" i="9"/>
  <c r="J9" i="9"/>
  <c r="I9" i="9"/>
  <c r="H9" i="9"/>
  <c r="G9" i="9"/>
  <c r="F9" i="9"/>
  <c r="E9" i="9"/>
  <c r="D9" i="9"/>
  <c r="C9" i="9" l="1"/>
  <c r="N10" i="9"/>
  <c r="M10" i="9"/>
  <c r="L10" i="9"/>
  <c r="K10" i="9"/>
  <c r="J10" i="9"/>
  <c r="I10" i="9"/>
  <c r="H10" i="9"/>
  <c r="G10" i="9"/>
  <c r="F10" i="9"/>
  <c r="E10" i="9"/>
  <c r="D10" i="9"/>
  <c r="C10" i="9"/>
  <c r="N8" i="9" l="1"/>
  <c r="M8" i="9"/>
  <c r="L8" i="9"/>
  <c r="K8" i="9"/>
  <c r="J8" i="9"/>
  <c r="I8" i="9"/>
  <c r="H8" i="9"/>
  <c r="G8" i="9"/>
  <c r="F8" i="9"/>
  <c r="E8" i="9"/>
  <c r="D8" i="9"/>
  <c r="O8" i="9" l="1" a="1"/>
  <c r="O8" i="9" s="1"/>
  <c r="Q9" i="9" a="1"/>
  <c r="Q9" i="9" s="1"/>
  <c r="B8" i="9" a="1"/>
  <c r="B8" i="9" s="1"/>
  <c r="C8" i="9" l="1"/>
  <c r="P8" i="9" s="1"/>
  <c r="N4" i="9" l="1"/>
  <c r="M4" i="9"/>
  <c r="L4" i="9"/>
  <c r="K4" i="9"/>
  <c r="J4" i="9"/>
  <c r="I4" i="9"/>
  <c r="H4" i="9"/>
  <c r="G4" i="9"/>
  <c r="F4" i="9"/>
  <c r="E4" i="9"/>
  <c r="D4" i="9"/>
  <c r="C4" i="9"/>
  <c r="N3" i="9" l="1"/>
  <c r="M3" i="9"/>
  <c r="L3" i="9"/>
  <c r="K3" i="9"/>
  <c r="J3" i="9"/>
  <c r="I3" i="9"/>
  <c r="H3" i="9"/>
  <c r="G3" i="9"/>
  <c r="F3" i="9"/>
  <c r="E3" i="9"/>
  <c r="D3" i="9"/>
  <c r="C3" i="9"/>
  <c r="N2" i="9" l="1"/>
  <c r="M2" i="9"/>
  <c r="L2" i="9"/>
  <c r="K2" i="9"/>
  <c r="J2" i="9"/>
  <c r="I2" i="9"/>
  <c r="H2" i="9"/>
  <c r="G2" i="9"/>
  <c r="F2" i="9"/>
  <c r="E2" i="9"/>
  <c r="D2" i="9"/>
  <c r="C2" i="9"/>
  <c r="N6" i="9" l="1"/>
  <c r="M6" i="9"/>
  <c r="L6" i="9"/>
  <c r="K6" i="9"/>
  <c r="J6" i="9"/>
  <c r="I6" i="9"/>
  <c r="H6" i="9"/>
  <c r="G6" i="9"/>
  <c r="F6" i="9"/>
  <c r="E6" i="9"/>
  <c r="D6" i="9"/>
  <c r="C6" i="9"/>
  <c r="N4" i="8" l="1"/>
  <c r="J4" i="8"/>
  <c r="I4" i="8"/>
  <c r="H4" i="8"/>
  <c r="G4" i="8"/>
  <c r="F4" i="8"/>
  <c r="E4" i="8"/>
  <c r="D4" i="8"/>
  <c r="M4" i="8"/>
  <c r="K4" i="8" l="1"/>
  <c r="L4" i="8"/>
  <c r="C4" i="8" l="1"/>
  <c r="M10" i="8" l="1"/>
  <c r="L10" i="8"/>
  <c r="K10" i="8"/>
  <c r="J10" i="8"/>
  <c r="I10" i="8"/>
  <c r="H10" i="8"/>
  <c r="G10" i="8" l="1"/>
  <c r="E10" i="8"/>
  <c r="D10" i="8"/>
  <c r="C10" i="8"/>
  <c r="N8" i="8" l="1"/>
  <c r="J8" i="8"/>
  <c r="I8" i="8"/>
  <c r="H8" i="8"/>
  <c r="G8" i="8"/>
  <c r="F8" i="8"/>
  <c r="E8" i="8"/>
  <c r="D8" i="8"/>
  <c r="M8" i="8" l="1"/>
  <c r="K8" i="8" l="1"/>
  <c r="L8" i="8"/>
  <c r="C8" i="8" l="1"/>
  <c r="N9" i="8"/>
  <c r="M9" i="8"/>
  <c r="L9" i="8"/>
  <c r="K9" i="8"/>
  <c r="J9" i="8"/>
  <c r="I9" i="8"/>
  <c r="H9" i="8"/>
  <c r="G9" i="8"/>
  <c r="F9" i="8"/>
  <c r="E9" i="8"/>
  <c r="D9" i="8"/>
  <c r="C9" i="8" l="1"/>
  <c r="N5" i="8" l="1"/>
  <c r="M5" i="8"/>
  <c r="L5" i="8"/>
  <c r="K5" i="8"/>
  <c r="J5" i="8"/>
  <c r="I5" i="8"/>
  <c r="H5" i="8"/>
  <c r="G5" i="8"/>
  <c r="F5" i="8"/>
  <c r="E5" i="8"/>
  <c r="D5" i="8"/>
  <c r="C5" i="8"/>
  <c r="N7" i="8" l="1"/>
  <c r="M7" i="8"/>
  <c r="L7" i="8"/>
  <c r="K7" i="8"/>
  <c r="J7" i="8"/>
  <c r="I7" i="8"/>
  <c r="H7" i="8"/>
  <c r="G7" i="8"/>
  <c r="F7" i="8"/>
  <c r="E7" i="8"/>
  <c r="D7" i="8"/>
  <c r="C7" i="8"/>
  <c r="N3" i="8" l="1"/>
  <c r="M3" i="8"/>
  <c r="L3" i="8"/>
  <c r="K3" i="8"/>
  <c r="J3" i="8"/>
  <c r="I3" i="8"/>
  <c r="H3" i="8"/>
  <c r="G3" i="8"/>
  <c r="F3" i="8"/>
  <c r="E3" i="8"/>
  <c r="D3" i="8"/>
  <c r="C3" i="8" l="1"/>
  <c r="N2" i="8"/>
  <c r="M2" i="8"/>
  <c r="L2" i="8"/>
  <c r="K2" i="8"/>
  <c r="J2" i="8"/>
  <c r="I2" i="8"/>
  <c r="H2" i="8"/>
  <c r="G2" i="8"/>
  <c r="F2" i="8"/>
  <c r="E2" i="8"/>
  <c r="D2" i="8"/>
  <c r="C2" i="8"/>
  <c r="N11" i="12" l="1"/>
  <c r="J11" i="12"/>
  <c r="G11" i="12"/>
  <c r="D11" i="12"/>
  <c r="M11" i="12"/>
  <c r="C11" i="12" l="1"/>
  <c r="N12" i="12"/>
  <c r="M12" i="12"/>
  <c r="L12" i="12"/>
  <c r="K12" i="12"/>
  <c r="J12" i="12"/>
  <c r="I12" i="12"/>
  <c r="H12" i="12"/>
  <c r="G12" i="12"/>
  <c r="F12" i="12"/>
  <c r="E12" i="12"/>
  <c r="D12" i="12"/>
  <c r="C12" i="12"/>
  <c r="N13" i="12" l="1"/>
  <c r="M13" i="12"/>
  <c r="L13" i="12"/>
  <c r="K13" i="12"/>
  <c r="J13" i="12"/>
  <c r="I13" i="12"/>
  <c r="H13" i="12"/>
  <c r="G13" i="12"/>
  <c r="F13" i="12"/>
  <c r="E13" i="12"/>
  <c r="D13" i="12"/>
  <c r="C13" i="12"/>
  <c r="N14" i="12" l="1"/>
  <c r="M14" i="12"/>
  <c r="K14" i="12"/>
  <c r="J14" i="12"/>
  <c r="I14" i="12"/>
  <c r="H14" i="12"/>
  <c r="G14" i="12"/>
  <c r="D14" i="12"/>
  <c r="C14" i="12" l="1"/>
  <c r="N10" i="12" l="1"/>
  <c r="M10" i="12"/>
  <c r="L10" i="12"/>
  <c r="K10" i="12"/>
  <c r="J10" i="12"/>
  <c r="I10" i="12"/>
  <c r="H10" i="12"/>
  <c r="G10" i="12"/>
  <c r="F10" i="12"/>
  <c r="E10" i="12"/>
  <c r="D10" i="12"/>
  <c r="C10" i="12"/>
  <c r="N9" i="12" l="1"/>
  <c r="J9" i="12"/>
  <c r="I9" i="12"/>
  <c r="G9" i="12"/>
  <c r="H9" i="12"/>
  <c r="M9" i="12"/>
  <c r="K9" i="12" l="1"/>
  <c r="L9" i="12"/>
  <c r="D9" i="12"/>
  <c r="F9" i="12"/>
  <c r="E9" i="12"/>
  <c r="C9" i="12" l="1"/>
  <c r="N7" i="12"/>
  <c r="M7" i="12"/>
  <c r="L7" i="12"/>
  <c r="K7" i="12"/>
  <c r="J7" i="12"/>
  <c r="I7" i="12"/>
  <c r="H7" i="12"/>
  <c r="G7" i="12"/>
  <c r="F7" i="12"/>
  <c r="E7" i="12"/>
  <c r="D7" i="12"/>
  <c r="C7" i="12" l="1"/>
  <c r="N6" i="12"/>
  <c r="M6" i="12"/>
  <c r="L6" i="12"/>
  <c r="K6" i="12"/>
  <c r="J6" i="12"/>
  <c r="I6" i="12"/>
  <c r="H6" i="12"/>
  <c r="G6" i="12"/>
  <c r="F6" i="12"/>
  <c r="E6" i="12"/>
  <c r="D6" i="12"/>
  <c r="C6" i="12" l="1"/>
  <c r="N5" i="12"/>
  <c r="M5" i="12"/>
  <c r="J5" i="12"/>
  <c r="F5" i="12"/>
  <c r="E5" i="12"/>
  <c r="D5" i="12"/>
  <c r="C5" i="12" l="1"/>
  <c r="N4" i="12"/>
  <c r="M4" i="12"/>
  <c r="L4" i="12"/>
  <c r="K4" i="12"/>
  <c r="J4" i="12"/>
  <c r="I4" i="12"/>
  <c r="H4" i="12"/>
  <c r="G4" i="12"/>
  <c r="F4" i="12"/>
  <c r="E4" i="12"/>
  <c r="D4" i="12"/>
  <c r="C4" i="12"/>
  <c r="N3" i="12" l="1"/>
  <c r="M3" i="12"/>
  <c r="L3" i="12"/>
  <c r="K3" i="12"/>
  <c r="J3" i="12"/>
  <c r="I3" i="12"/>
  <c r="H3" i="12"/>
  <c r="G3" i="12"/>
  <c r="F3" i="12"/>
  <c r="E3" i="12"/>
  <c r="D3" i="12"/>
  <c r="C3" i="12" l="1"/>
  <c r="N2" i="12"/>
  <c r="L2" i="12"/>
  <c r="K2" i="12"/>
  <c r="J2" i="12"/>
  <c r="H2" i="12"/>
  <c r="G2" i="12"/>
  <c r="E2" i="12"/>
  <c r="I2" i="12"/>
  <c r="M2" i="12"/>
  <c r="F2" i="12" l="1"/>
  <c r="D2" i="12"/>
  <c r="C2" i="12" l="1"/>
  <c r="O2" i="10" a="1"/>
  <c r="O2" i="10" s="1"/>
  <c r="P2" i="10"/>
  <c r="O3" i="10" a="1"/>
  <c r="O3" i="10" s="1"/>
  <c r="P3" i="10"/>
  <c r="O7" i="10" a="1"/>
  <c r="O7" i="10" s="1"/>
  <c r="P7" i="10"/>
  <c r="O4" i="10" a="1"/>
  <c r="O4" i="10" s="1"/>
  <c r="P4" i="10"/>
  <c r="O5" i="10" a="1"/>
  <c r="O5" i="10" s="1"/>
  <c r="P5" i="10"/>
  <c r="O6" i="10" a="1"/>
  <c r="O6" i="10" s="1"/>
  <c r="P6" i="10"/>
  <c r="O8" i="10" a="1"/>
  <c r="O8" i="10" s="1"/>
  <c r="P8" i="10"/>
  <c r="O9" i="10" a="1"/>
  <c r="O9" i="10" s="1"/>
  <c r="P9" i="10"/>
  <c r="O10" i="10" a="1"/>
  <c r="O10" i="10" s="1"/>
  <c r="P10" i="10"/>
  <c r="O11" i="10" a="1"/>
  <c r="O11" i="10" s="1"/>
  <c r="P11" i="10"/>
  <c r="O12" i="10" a="1"/>
  <c r="O12" i="10" s="1"/>
  <c r="P12" i="10"/>
  <c r="N25" i="7"/>
  <c r="J25" i="7"/>
  <c r="I25" i="7"/>
  <c r="H25" i="7"/>
  <c r="G25" i="7"/>
  <c r="F25" i="7"/>
  <c r="D25" i="7"/>
  <c r="M25" i="7" l="1"/>
  <c r="K25" i="7" l="1"/>
  <c r="N23" i="7"/>
  <c r="M23" i="7"/>
  <c r="K23" i="7"/>
  <c r="J23" i="7"/>
  <c r="I23" i="7"/>
  <c r="H23" i="7"/>
  <c r="G23" i="7"/>
  <c r="F23" i="7"/>
  <c r="E23" i="7"/>
  <c r="D23" i="7"/>
  <c r="C23" i="7"/>
  <c r="C25" i="7" l="1"/>
  <c r="N24" i="7"/>
  <c r="M24" i="7"/>
  <c r="L24" i="7"/>
  <c r="K24" i="7"/>
  <c r="J24" i="7"/>
  <c r="I24" i="7"/>
  <c r="H24" i="7"/>
  <c r="G24" i="7"/>
  <c r="F24" i="7"/>
  <c r="E24" i="7"/>
  <c r="D24" i="7"/>
  <c r="C24" i="7"/>
  <c r="N18" i="7" l="1"/>
  <c r="J18" i="7"/>
  <c r="I18" i="7"/>
  <c r="H18" i="7"/>
  <c r="G18" i="7"/>
  <c r="F18" i="7"/>
  <c r="E18" i="7"/>
  <c r="D18" i="7"/>
  <c r="M18" i="7" l="1"/>
  <c r="K18" i="7" l="1"/>
  <c r="L18" i="7"/>
  <c r="C18" i="7" l="1"/>
  <c r="N21" i="7"/>
  <c r="M21" i="7"/>
  <c r="L21" i="7"/>
  <c r="K21" i="7"/>
  <c r="J21" i="7"/>
  <c r="I21" i="7"/>
  <c r="H21" i="7"/>
  <c r="G21" i="7"/>
  <c r="F21" i="7"/>
  <c r="E21" i="7"/>
  <c r="D21" i="7"/>
  <c r="C21" i="7" l="1"/>
  <c r="N22" i="7"/>
  <c r="M22" i="7"/>
  <c r="L22" i="7"/>
  <c r="K22" i="7"/>
  <c r="J22" i="7"/>
  <c r="I22" i="7"/>
  <c r="H22" i="7"/>
  <c r="G22" i="7"/>
  <c r="F22" i="7"/>
  <c r="E22" i="7"/>
  <c r="D22" i="7"/>
  <c r="C22" i="7"/>
  <c r="N19" i="7" l="1"/>
  <c r="M19" i="7"/>
  <c r="L19" i="7"/>
  <c r="K19" i="7"/>
  <c r="J19" i="7"/>
  <c r="I19" i="7"/>
  <c r="H19" i="7"/>
  <c r="G19" i="7"/>
  <c r="F19" i="7"/>
  <c r="E19" i="7"/>
  <c r="D19" i="7"/>
  <c r="C19" i="7"/>
  <c r="N16" i="7" l="1"/>
  <c r="M16" i="7"/>
  <c r="J16" i="7"/>
  <c r="I16" i="7"/>
  <c r="H16" i="7"/>
  <c r="G16" i="7"/>
  <c r="F16" i="7"/>
  <c r="E16" i="7"/>
  <c r="D16" i="7"/>
  <c r="K16" i="7" l="1"/>
  <c r="L16" i="7"/>
  <c r="C16" i="7" l="1"/>
  <c r="N8" i="7"/>
  <c r="M8" i="7"/>
  <c r="L8" i="7"/>
  <c r="K8" i="7"/>
  <c r="J8" i="7"/>
  <c r="I8" i="7"/>
  <c r="H8" i="7"/>
  <c r="G8" i="7"/>
  <c r="F8" i="7"/>
  <c r="E8" i="7"/>
  <c r="D8" i="7"/>
  <c r="C8" i="7"/>
  <c r="N15" i="7" l="1"/>
  <c r="J15" i="7"/>
  <c r="I15" i="7"/>
  <c r="H15" i="7"/>
  <c r="G15" i="7"/>
  <c r="F15" i="7"/>
  <c r="E15" i="7"/>
  <c r="D15" i="7"/>
  <c r="M15" i="7"/>
  <c r="K15" i="7" l="1"/>
  <c r="L15" i="7"/>
  <c r="C15" i="7" l="1"/>
  <c r="N9" i="7"/>
  <c r="J9" i="7"/>
  <c r="I9" i="7"/>
  <c r="H9" i="7"/>
  <c r="G9" i="7"/>
  <c r="F9" i="7"/>
  <c r="E9" i="7"/>
  <c r="D9" i="7"/>
  <c r="M9" i="7" l="1"/>
  <c r="K9" i="7" l="1"/>
  <c r="L9" i="7"/>
  <c r="C9" i="7" l="1"/>
  <c r="N13" i="7"/>
  <c r="M13" i="7"/>
  <c r="L13" i="7"/>
  <c r="K13" i="7"/>
  <c r="J13" i="7"/>
  <c r="I13" i="7"/>
  <c r="H13" i="7"/>
  <c r="G13" i="7"/>
  <c r="F13" i="7"/>
  <c r="E13" i="7"/>
  <c r="D13" i="7"/>
  <c r="C13" i="7"/>
  <c r="N10" i="7" l="1"/>
  <c r="M10" i="7"/>
  <c r="K10" i="7"/>
  <c r="J10" i="7"/>
  <c r="I10" i="7"/>
  <c r="H10" i="7"/>
  <c r="G10" i="7"/>
  <c r="F10" i="7"/>
  <c r="E10" i="7"/>
  <c r="D10" i="7"/>
  <c r="C10" i="7"/>
  <c r="N14" i="7" l="1"/>
  <c r="M14" i="7"/>
  <c r="L14" i="7"/>
  <c r="K14" i="7"/>
  <c r="J14" i="7"/>
  <c r="I14" i="7"/>
  <c r="H14" i="7"/>
  <c r="G14" i="7"/>
  <c r="F14" i="7"/>
  <c r="E14" i="7"/>
  <c r="D14" i="7"/>
  <c r="C14" i="7"/>
  <c r="N5" i="7" l="1"/>
  <c r="M5" i="7"/>
  <c r="L5" i="7"/>
  <c r="K5" i="7"/>
  <c r="J5" i="7"/>
  <c r="I5" i="7"/>
  <c r="H5" i="7"/>
  <c r="G5" i="7"/>
  <c r="F5" i="7"/>
  <c r="E5" i="7"/>
  <c r="D5" i="7"/>
  <c r="C5" i="7"/>
  <c r="N7" i="7" l="1"/>
  <c r="M7" i="7"/>
  <c r="L7" i="7"/>
  <c r="K7" i="7"/>
  <c r="J7" i="7"/>
  <c r="I7" i="7"/>
  <c r="H7" i="7"/>
  <c r="G7" i="7"/>
  <c r="F7" i="7"/>
  <c r="E7" i="7"/>
  <c r="D7" i="7"/>
  <c r="C7" i="7"/>
  <c r="N4" i="7" l="1"/>
  <c r="M4" i="7"/>
  <c r="L4" i="7"/>
  <c r="K4" i="7"/>
  <c r="J4" i="7"/>
  <c r="I4" i="7"/>
  <c r="H4" i="7"/>
  <c r="G4" i="7"/>
  <c r="F4" i="7"/>
  <c r="E4" i="7"/>
  <c r="D4" i="7"/>
  <c r="C4" i="7"/>
  <c r="N3" i="7" l="1"/>
  <c r="J3" i="7"/>
  <c r="I3" i="7"/>
  <c r="H3" i="7"/>
  <c r="G3" i="7"/>
  <c r="F3" i="7"/>
  <c r="E3" i="7"/>
  <c r="D3" i="7"/>
  <c r="M3" i="7"/>
  <c r="K3" i="7" l="1"/>
  <c r="L3" i="7"/>
  <c r="C3" i="7" l="1"/>
  <c r="J2" i="7" l="1"/>
  <c r="I2" i="7"/>
  <c r="G2" i="7"/>
  <c r="H2" i="7"/>
  <c r="M2" i="7"/>
  <c r="K2" i="7" l="1"/>
  <c r="L2" i="7"/>
  <c r="D2" i="7"/>
  <c r="F2" i="7"/>
  <c r="E2" i="7"/>
  <c r="N2" i="7" l="1"/>
  <c r="C2" i="7" l="1"/>
  <c r="Q13" i="12" a="1"/>
  <c r="Q13" i="12" s="1"/>
  <c r="O12" i="12" a="1"/>
  <c r="O12" i="12" s="1"/>
  <c r="B12" i="12" a="1"/>
  <c r="B12" i="12" s="1"/>
  <c r="Q12" i="12" a="1"/>
  <c r="Q12" i="12" s="1"/>
  <c r="O11" i="12" a="1"/>
  <c r="O11" i="12" s="1"/>
  <c r="B11" i="12" a="1"/>
  <c r="B11" i="12" s="1"/>
  <c r="Q11" i="12" a="1"/>
  <c r="Q11" i="12" s="1"/>
  <c r="O13" i="12" a="1"/>
  <c r="O13" i="12" s="1"/>
  <c r="B13" i="12" a="1"/>
  <c r="B13" i="12" s="1"/>
  <c r="Q10" i="12" a="1"/>
  <c r="Q10" i="12" s="1"/>
  <c r="O14" i="12" a="1"/>
  <c r="O14" i="12" s="1"/>
  <c r="B14" i="12" a="1"/>
  <c r="B14" i="12" s="1"/>
  <c r="Q9" i="12" a="1"/>
  <c r="Q9" i="12" s="1"/>
  <c r="O5" i="12" a="1"/>
  <c r="O5" i="12" s="1"/>
  <c r="P5" i="12"/>
  <c r="B5" i="12" a="1"/>
  <c r="B5" i="12" s="1"/>
  <c r="Q8" i="12" a="1"/>
  <c r="Q8" i="12" s="1"/>
  <c r="O10" i="12" a="1"/>
  <c r="O10" i="12" s="1"/>
  <c r="Q7" i="12" a="1"/>
  <c r="Q7" i="12" s="1"/>
  <c r="O9" i="12" a="1"/>
  <c r="O9" i="12" s="1"/>
  <c r="B9" i="12" a="1"/>
  <c r="B9" i="12" s="1"/>
  <c r="Q6" i="12" a="1"/>
  <c r="Q6" i="12" s="1"/>
  <c r="O7" i="12" a="1"/>
  <c r="O7" i="12" s="1"/>
  <c r="B7" i="12" a="1"/>
  <c r="B7" i="12" s="1"/>
  <c r="Q5" i="12" a="1"/>
  <c r="Q5" i="12" s="1"/>
  <c r="O6" i="12" a="1"/>
  <c r="O6" i="12" s="1"/>
  <c r="B6" i="12" a="1"/>
  <c r="B6" i="12" s="1"/>
  <c r="Q4" i="12" a="1"/>
  <c r="Q4" i="12" s="1"/>
  <c r="O2" i="12" a="1"/>
  <c r="O2" i="12" s="1"/>
  <c r="B2" i="12" a="1"/>
  <c r="B2" i="12" s="1"/>
  <c r="Q3" i="12" a="1"/>
  <c r="Q3" i="12" s="1"/>
  <c r="O4" i="12" a="1"/>
  <c r="O4" i="12" s="1"/>
  <c r="B4" i="12" a="1"/>
  <c r="B4" i="12" s="1"/>
  <c r="Q2" i="12" a="1"/>
  <c r="Q2" i="12" s="1"/>
  <c r="O3" i="12" a="1"/>
  <c r="O3" i="12" s="1"/>
  <c r="B3" i="12" a="1"/>
  <c r="B3" i="12" s="1"/>
  <c r="P11" i="12" l="1"/>
  <c r="P14" i="12"/>
  <c r="P7" i="12"/>
  <c r="P4" i="12"/>
  <c r="P6" i="12"/>
  <c r="P13" i="12"/>
  <c r="P12" i="12"/>
  <c r="P10" i="12"/>
  <c r="P2" i="12"/>
  <c r="P9" i="12"/>
  <c r="P3" i="12"/>
  <c r="Q12" i="10" a="1"/>
  <c r="Q12" i="10" s="1"/>
  <c r="B9" i="10" l="1" a="1"/>
  <c r="B9" i="10" s="1"/>
  <c r="O25" i="7" l="1" a="1"/>
  <c r="O25" i="7" s="1"/>
  <c r="Q20" i="7" a="1"/>
  <c r="Q20" i="7" s="1"/>
  <c r="B25" i="7" a="1"/>
  <c r="B25" i="7" s="1"/>
  <c r="P25" i="7" l="1"/>
  <c r="O16" i="11" l="1" a="1"/>
  <c r="O16" i="11" s="1"/>
  <c r="Q14" i="11" a="1"/>
  <c r="Q14" i="11" s="1"/>
  <c r="P16" i="11" l="1"/>
  <c r="B16" i="11" a="1"/>
  <c r="B16" i="11" s="1"/>
  <c r="O6" i="11" l="1" a="1"/>
  <c r="O6" i="11" s="1"/>
  <c r="Q13" i="11" a="1"/>
  <c r="Q13" i="11" s="1"/>
  <c r="B6" i="11" a="1"/>
  <c r="B6" i="11" s="1"/>
  <c r="P6" i="11" l="1"/>
  <c r="O16" i="7" a="1"/>
  <c r="O16" i="7" s="1"/>
  <c r="Q19" i="7" a="1"/>
  <c r="Q19" i="7" s="1"/>
  <c r="B16" i="7" a="1"/>
  <c r="B16" i="7" s="1"/>
  <c r="P16" i="7" l="1"/>
  <c r="O4" i="9" l="1" a="1"/>
  <c r="O4" i="9" s="1"/>
  <c r="Q8" i="9" a="1"/>
  <c r="Q8" i="9" s="1"/>
  <c r="P4" i="9" l="1"/>
  <c r="B4" i="9" a="1"/>
  <c r="B4" i="9" s="1"/>
  <c r="O8" i="11" l="1" a="1"/>
  <c r="O8" i="11" s="1"/>
  <c r="Q12" i="11" a="1"/>
  <c r="Q12" i="11" s="1"/>
  <c r="B8" i="11" a="1"/>
  <c r="B8" i="11" s="1"/>
  <c r="O14" i="7" a="1"/>
  <c r="O14" i="7" s="1"/>
  <c r="B14" i="7" a="1"/>
  <c r="B14" i="7" s="1"/>
  <c r="P14" i="7" l="1"/>
  <c r="O4" i="8" l="1" a="1"/>
  <c r="O4" i="8" s="1"/>
  <c r="Q9" i="8" a="1"/>
  <c r="Q9" i="8" s="1"/>
  <c r="B4" i="8" a="1"/>
  <c r="B4" i="8" s="1"/>
  <c r="Q11" i="10" a="1"/>
  <c r="Q11" i="10" s="1"/>
  <c r="B7" i="10" a="1"/>
  <c r="B7" i="10" s="1"/>
  <c r="Q3" i="10" l="1" a="1"/>
  <c r="Q3" i="10" s="1"/>
  <c r="B3" i="10" a="1"/>
  <c r="B3" i="10" s="1"/>
  <c r="O24" i="7" l="1" a="1"/>
  <c r="O24" i="7" s="1"/>
  <c r="B24" i="7" a="1"/>
  <c r="B24" i="7" s="1"/>
  <c r="Q18" i="7" a="1"/>
  <c r="Q18" i="7" s="1"/>
  <c r="O15" i="11" l="1" a="1"/>
  <c r="O15" i="11" s="1"/>
  <c r="Q11" i="11" a="1"/>
  <c r="Q11" i="11" s="1"/>
  <c r="B15" i="11" a="1"/>
  <c r="B15" i="11" s="1"/>
  <c r="P15" i="11" l="1"/>
  <c r="Q17" i="7" l="1" a="1"/>
  <c r="Q17" i="7" s="1"/>
  <c r="Q16" i="7" l="1" a="1"/>
  <c r="Q16" i="7" s="1"/>
  <c r="O22" i="7" a="1"/>
  <c r="O22" i="7" s="1"/>
  <c r="B22" i="7" a="1"/>
  <c r="B22" i="7" s="1"/>
  <c r="P22" i="7" l="1"/>
  <c r="Q10" i="10" l="1" a="1"/>
  <c r="Q10" i="10" s="1"/>
  <c r="B5" i="10" a="1"/>
  <c r="B5" i="10" s="1"/>
  <c r="Q10" i="11" a="1"/>
  <c r="Q10" i="11" s="1"/>
  <c r="O13" i="11" a="1"/>
  <c r="O13" i="11" s="1"/>
  <c r="B13" i="11" a="1"/>
  <c r="B13" i="11" s="1"/>
  <c r="Q9" i="11" a="1"/>
  <c r="Q9" i="11" s="1"/>
  <c r="O14" i="11" a="1"/>
  <c r="O14" i="11" s="1"/>
  <c r="B14" i="11" a="1"/>
  <c r="B14" i="11" s="1"/>
  <c r="Q8" i="11" a="1"/>
  <c r="Q8" i="11" s="1"/>
  <c r="O12" i="11" a="1"/>
  <c r="O12" i="11" s="1"/>
  <c r="B12" i="11" a="1"/>
  <c r="B12" i="11" s="1"/>
  <c r="Q7" i="11" a="1"/>
  <c r="Q7" i="11" s="1"/>
  <c r="O10" i="11" a="1"/>
  <c r="O10" i="11" s="1"/>
  <c r="B10" i="11" a="1"/>
  <c r="B10" i="11" s="1"/>
  <c r="Q6" i="11" a="1"/>
  <c r="Q6" i="11" s="1"/>
  <c r="O7" i="11" a="1"/>
  <c r="O7" i="11" s="1"/>
  <c r="B7" i="11" a="1"/>
  <c r="B7" i="11" s="1"/>
  <c r="Q5" i="11" a="1"/>
  <c r="Q5" i="11" s="1"/>
  <c r="O9" i="11" a="1"/>
  <c r="O9" i="11" s="1"/>
  <c r="B9" i="11" a="1"/>
  <c r="B9" i="11" s="1"/>
  <c r="Q4" i="11" a="1"/>
  <c r="Q4" i="11" s="1"/>
  <c r="O5" i="11" a="1"/>
  <c r="O5" i="11" s="1"/>
  <c r="B5" i="11" a="1"/>
  <c r="B5" i="11" s="1"/>
  <c r="Q3" i="11" a="1"/>
  <c r="Q3" i="11" s="1"/>
  <c r="O2" i="11" a="1"/>
  <c r="O2" i="11" s="1"/>
  <c r="B2" i="11" a="1"/>
  <c r="B2" i="11" s="1"/>
  <c r="Q2" i="11" a="1"/>
  <c r="Q2" i="11" s="1"/>
  <c r="O3" i="11" a="1"/>
  <c r="O3" i="11" s="1"/>
  <c r="B3" i="11" a="1"/>
  <c r="B3" i="11" s="1"/>
  <c r="Q9" i="10" a="1"/>
  <c r="Q9" i="10" s="1"/>
  <c r="Q8" i="10" a="1"/>
  <c r="Q8" i="10" s="1"/>
  <c r="B12" i="10" a="1"/>
  <c r="B12" i="10" s="1"/>
  <c r="Q7" i="10" a="1"/>
  <c r="Q7" i="10" s="1"/>
  <c r="B11" i="10" a="1"/>
  <c r="B11" i="10" s="1"/>
  <c r="Q6" i="10" a="1"/>
  <c r="Q6" i="10" s="1"/>
  <c r="B8" i="10" a="1"/>
  <c r="B8" i="10" s="1"/>
  <c r="Q5" i="10" a="1"/>
  <c r="Q5" i="10" s="1"/>
  <c r="B6" i="10" a="1"/>
  <c r="B6" i="10" s="1"/>
  <c r="Q7" i="9" a="1"/>
  <c r="Q7" i="9" s="1"/>
  <c r="Q4" i="10" a="1"/>
  <c r="Q4" i="10" s="1"/>
  <c r="B2" i="10" a="1"/>
  <c r="B2" i="10" s="1"/>
  <c r="B10" i="10" a="1"/>
  <c r="B10" i="10" s="1"/>
  <c r="Q2" i="10" a="1"/>
  <c r="Q2" i="10" s="1"/>
  <c r="B4" i="10" a="1"/>
  <c r="B4" i="10" s="1"/>
  <c r="Q6" i="9" a="1"/>
  <c r="Q6" i="9" s="1"/>
  <c r="O7" i="9" a="1"/>
  <c r="O7" i="9" s="1"/>
  <c r="B7" i="9" a="1"/>
  <c r="B7" i="9" s="1"/>
  <c r="O6" i="9" a="1"/>
  <c r="O6" i="9" s="1"/>
  <c r="B6" i="9" a="1"/>
  <c r="B6" i="9" s="1"/>
  <c r="Q5" i="9" a="1"/>
  <c r="Q5" i="9" s="1"/>
  <c r="O2" i="9" a="1"/>
  <c r="O2" i="9" s="1"/>
  <c r="B2" i="9" a="1"/>
  <c r="B2" i="9" s="1"/>
  <c r="Q4" i="9" a="1"/>
  <c r="Q4" i="9" s="1"/>
  <c r="O10" i="9" a="1"/>
  <c r="O10" i="9" s="1"/>
  <c r="B10" i="9" a="1"/>
  <c r="B10" i="9" s="1"/>
  <c r="Q3" i="9" a="1"/>
  <c r="Q3" i="9" s="1"/>
  <c r="O9" i="9" a="1"/>
  <c r="O9" i="9" s="1"/>
  <c r="B9" i="9" a="1"/>
  <c r="B9" i="9" s="1"/>
  <c r="Q2" i="9" a="1"/>
  <c r="Q2" i="9" s="1"/>
  <c r="O3" i="9" a="1"/>
  <c r="O3" i="9" s="1"/>
  <c r="B3" i="9" a="1"/>
  <c r="B3" i="9" s="1"/>
  <c r="P9" i="11" l="1"/>
  <c r="P7" i="11"/>
  <c r="P5" i="11"/>
  <c r="P13" i="11"/>
  <c r="P12" i="11"/>
  <c r="P14" i="11"/>
  <c r="P10" i="11"/>
  <c r="P2" i="11"/>
  <c r="P3" i="11"/>
  <c r="P7" i="9"/>
  <c r="P6" i="9"/>
  <c r="P2" i="9"/>
  <c r="P9" i="9"/>
  <c r="P10" i="9"/>
  <c r="P3" i="9"/>
  <c r="Q8" i="8" a="1"/>
  <c r="Q8" i="8" s="1"/>
  <c r="O10" i="8" a="1"/>
  <c r="O10" i="8" s="1"/>
  <c r="B10" i="8" a="1"/>
  <c r="B10" i="8" s="1"/>
  <c r="Q7" i="8" a="1"/>
  <c r="Q7" i="8" s="1"/>
  <c r="O3" i="8" a="1"/>
  <c r="O3" i="8" s="1"/>
  <c r="Q6" i="8" a="1"/>
  <c r="Q6" i="8" s="1"/>
  <c r="O2" i="8" a="1"/>
  <c r="O2" i="8" s="1"/>
  <c r="B2" i="8" a="1"/>
  <c r="B2" i="8" s="1"/>
  <c r="Q5" i="8" a="1"/>
  <c r="Q5" i="8" s="1"/>
  <c r="O8" i="8" a="1"/>
  <c r="O8" i="8" s="1"/>
  <c r="B8" i="8" a="1"/>
  <c r="B8" i="8" s="1"/>
  <c r="Q4" i="8" a="1"/>
  <c r="Q4" i="8" s="1"/>
  <c r="O9" i="8" a="1"/>
  <c r="O9" i="8" s="1"/>
  <c r="B9" i="8" a="1"/>
  <c r="B9" i="8" s="1"/>
  <c r="Q3" i="8" a="1"/>
  <c r="Q3" i="8" s="1"/>
  <c r="O5" i="8" a="1"/>
  <c r="O5" i="8" s="1"/>
  <c r="B5" i="8" a="1"/>
  <c r="B5" i="8" s="1"/>
  <c r="Q2" i="8" a="1"/>
  <c r="Q2" i="8" s="1"/>
  <c r="O7" i="8" a="1"/>
  <c r="O7" i="8" s="1"/>
  <c r="B7" i="8" a="1"/>
  <c r="B7" i="8"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9" i="8" l="1"/>
  <c r="P8" i="8"/>
  <c r="P10" i="8"/>
  <c r="P3" i="8"/>
  <c r="P2" i="8"/>
  <c r="P7" i="8"/>
  <c r="P5" i="8"/>
  <c r="Q15" i="7" a="1"/>
  <c r="Q15" i="7" s="1"/>
  <c r="O23" i="7" a="1"/>
  <c r="O23" i="7" s="1"/>
  <c r="B23" i="7" a="1"/>
  <c r="B23" i="7" s="1"/>
  <c r="Q14" i="7" a="1"/>
  <c r="Q14" i="7" s="1"/>
  <c r="O10" i="7" a="1"/>
  <c r="O10" i="7" s="1"/>
  <c r="B10" i="7" a="1"/>
  <c r="B10" i="7" s="1"/>
  <c r="O8" i="7" a="1"/>
  <c r="O8" i="7" s="1"/>
  <c r="B8" i="7" a="1"/>
  <c r="B8" i="7" s="1"/>
  <c r="Q13" i="7" a="1"/>
  <c r="Q13" i="7" s="1"/>
  <c r="Q15" i="3" a="1"/>
  <c r="Q15" i="3" s="1"/>
  <c r="Q14" i="3" a="1"/>
  <c r="Q14" i="3" s="1"/>
  <c r="Q13" i="3" a="1"/>
  <c r="Q13" i="3" s="1"/>
  <c r="Q12" i="3" a="1"/>
  <c r="Q12" i="3" s="1"/>
  <c r="Q11" i="3" a="1"/>
  <c r="Q11" i="3" s="1"/>
  <c r="Q10" i="3" a="1"/>
  <c r="Q10" i="3" s="1"/>
  <c r="Q9" i="3" a="1"/>
  <c r="Q9" i="3" s="1"/>
  <c r="Q8" i="3" a="1"/>
  <c r="Q8" i="3" s="1"/>
  <c r="Q7" i="3" a="1"/>
  <c r="Q7" i="3" s="1"/>
  <c r="Q6" i="3" a="1"/>
  <c r="Q6" i="3" s="1"/>
  <c r="Q5" i="3" a="1"/>
  <c r="Q5" i="3" s="1"/>
  <c r="Q4" i="3" a="1"/>
  <c r="Q4" i="3" s="1"/>
  <c r="Q3" i="3" a="1"/>
  <c r="Q3" i="3" s="1"/>
  <c r="Q2" i="3" a="1"/>
  <c r="Q2" i="3" s="1"/>
  <c r="Q12" i="7" a="1"/>
  <c r="Q12" i="7" s="1"/>
  <c r="O18" i="7" a="1"/>
  <c r="O18" i="7" s="1"/>
  <c r="B18" i="7" a="1"/>
  <c r="B18" i="7" s="1"/>
  <c r="Q11" i="7" a="1"/>
  <c r="Q11" i="7" s="1"/>
  <c r="O13" i="7" a="1"/>
  <c r="O13" i="7" s="1"/>
  <c r="B13" i="7" a="1"/>
  <c r="B13" i="7" s="1"/>
  <c r="Q10" i="7" a="1"/>
  <c r="Q10" i="7" s="1"/>
  <c r="O9" i="7" a="1"/>
  <c r="O9" i="7" s="1"/>
  <c r="B9" i="7" a="1"/>
  <c r="B9" i="7" s="1"/>
  <c r="Q9" i="7" a="1"/>
  <c r="Q9" i="7" s="1"/>
  <c r="O5" i="7" a="1"/>
  <c r="O5" i="7" s="1"/>
  <c r="B5" i="7" a="1"/>
  <c r="B5" i="7" s="1"/>
  <c r="Q8" i="7" a="1"/>
  <c r="Q8" i="7" s="1"/>
  <c r="O4" i="7" a="1"/>
  <c r="O4" i="7" s="1"/>
  <c r="B4" i="7" a="1"/>
  <c r="B4" i="7" s="1"/>
  <c r="Q6" i="7" a="1"/>
  <c r="Q6" i="7" s="1"/>
  <c r="O2" i="7" a="1"/>
  <c r="O2" i="7" s="1"/>
  <c r="B2" i="7" a="1"/>
  <c r="B2" i="7" s="1"/>
  <c r="Q7" i="7" a="1"/>
  <c r="Q7" i="7" s="1"/>
  <c r="O3" i="7" a="1"/>
  <c r="O3" i="7" s="1"/>
  <c r="B3" i="7" a="1"/>
  <c r="B3" i="7" s="1"/>
  <c r="Q12" i="2" a="1"/>
  <c r="Q12" i="2" s="1"/>
  <c r="Q13" i="2" a="1"/>
  <c r="Q13" i="2" s="1"/>
  <c r="Q14" i="2" a="1"/>
  <c r="Q14" i="2" s="1"/>
  <c r="Q15" i="2" a="1"/>
  <c r="Q15" i="2" s="1"/>
  <c r="Q16" i="2" a="1"/>
  <c r="Q16" i="2" s="1"/>
  <c r="Q17" i="2" a="1"/>
  <c r="Q17" i="2" s="1"/>
  <c r="Q18" i="2" a="1"/>
  <c r="Q18" i="2" s="1"/>
  <c r="Q19" i="2" a="1"/>
  <c r="Q19" i="2" s="1"/>
  <c r="Q20" i="2" a="1"/>
  <c r="Q20" i="2" s="1"/>
  <c r="Q21" i="2" a="1"/>
  <c r="Q21" i="2" s="1"/>
  <c r="Q11" i="2" a="1"/>
  <c r="Q11" i="2" s="1"/>
  <c r="Q10" i="2" a="1"/>
  <c r="Q10" i="2" s="1"/>
  <c r="Q9" i="2" a="1"/>
  <c r="Q9" i="2" s="1"/>
  <c r="Q8" i="2" a="1"/>
  <c r="Q8" i="2" s="1"/>
  <c r="Q7" i="2" a="1"/>
  <c r="Q7" i="2" s="1"/>
  <c r="Q6" i="2" a="1"/>
  <c r="Q6" i="2" s="1"/>
  <c r="Q5" i="2" a="1"/>
  <c r="Q5" i="2" s="1"/>
  <c r="Q4" i="2" a="1"/>
  <c r="Q4" i="2" s="1"/>
  <c r="Q3" i="2" a="1"/>
  <c r="Q3" i="2" s="1"/>
  <c r="Q2" i="2" a="1"/>
  <c r="Q2" i="2" s="1"/>
  <c r="Q2" i="7" a="1"/>
  <c r="Q2" i="7" s="1"/>
  <c r="Q3" i="7" a="1"/>
  <c r="Q3" i="7" s="1"/>
  <c r="Q4" i="7" a="1"/>
  <c r="Q4" i="7" s="1"/>
  <c r="Q5" i="7" a="1"/>
  <c r="Q5" i="7" s="1"/>
  <c r="O21" i="7" a="1"/>
  <c r="O21" i="7" s="1"/>
  <c r="B21" i="7" a="1"/>
  <c r="B21" i="7" s="1"/>
  <c r="O19" i="7" a="1"/>
  <c r="O19" i="7" s="1"/>
  <c r="B19" i="7" a="1"/>
  <c r="B19" i="7" s="1"/>
  <c r="O15" i="7" a="1"/>
  <c r="O15" i="7" s="1"/>
  <c r="B15" i="7" a="1"/>
  <c r="B15" i="7" s="1"/>
  <c r="O7" i="7" a="1"/>
  <c r="O7" i="7" s="1"/>
  <c r="B7" i="7" a="1"/>
  <c r="B7" i="7" s="1"/>
  <c r="P8" i="7" l="1"/>
  <c r="P13" i="7"/>
  <c r="P18" i="7"/>
  <c r="P5" i="7"/>
  <c r="P4" i="7"/>
  <c r="P19" i="7"/>
  <c r="P9" i="7"/>
  <c r="P23" i="7"/>
  <c r="P2" i="7"/>
  <c r="P10" i="7"/>
  <c r="P3" i="7"/>
  <c r="P7" i="7"/>
  <c r="P15" i="7"/>
  <c r="P21" i="7"/>
  <c r="Q9" i="5" a="1"/>
  <c r="Q9" i="5" s="1"/>
  <c r="Q8" i="5" a="1"/>
  <c r="Q8" i="5" s="1"/>
  <c r="Q7" i="5" a="1"/>
  <c r="Q7" i="5" s="1"/>
  <c r="Q6" i="5" a="1"/>
  <c r="Q6" i="5" s="1"/>
  <c r="Q5" i="5" a="1"/>
  <c r="Q5" i="5" s="1"/>
  <c r="Q3" i="5" a="1"/>
  <c r="Q3" i="5" s="1"/>
  <c r="Q4" i="5" a="1"/>
  <c r="Q4" i="5" s="1"/>
  <c r="Q2" i="5" a="1"/>
  <c r="Q2" i="5" s="1"/>
  <c r="O21" i="2" l="1" a="1"/>
  <c r="O21" i="2" s="1"/>
  <c r="B21" i="2" a="1"/>
  <c r="B21" i="2" s="1"/>
  <c r="P21" i="2" l="1"/>
  <c r="O12" i="1" l="1" a="1"/>
  <c r="O12" i="1" s="1"/>
  <c r="B12" i="1" a="1"/>
  <c r="B12" i="1" s="1"/>
  <c r="O11" i="1" l="1" a="1"/>
  <c r="O11" i="1" s="1"/>
  <c r="B11" i="1" a="1"/>
  <c r="B11" i="1" s="1"/>
  <c r="O5" i="2" a="1"/>
  <c r="O5" i="2" s="1"/>
  <c r="B5" i="2" a="1"/>
  <c r="B5" i="2" s="1"/>
  <c r="P5" i="2" l="1"/>
  <c r="O2" i="3" a="1"/>
  <c r="O2" i="3" s="1"/>
  <c r="B2" i="3" a="1"/>
  <c r="B2" i="3" s="1"/>
  <c r="P2" i="3" l="1"/>
  <c r="O5" i="3" l="1" a="1"/>
  <c r="O5" i="3" s="1"/>
  <c r="B5" i="3" a="1"/>
  <c r="B5" i="3" s="1"/>
  <c r="P5" i="3" l="1"/>
  <c r="O15" i="1" a="1"/>
  <c r="O15" i="1" s="1"/>
  <c r="B15" i="1" a="1"/>
  <c r="B15" i="1" s="1"/>
  <c r="P15" i="1" l="1"/>
  <c r="O10" i="2" a="1"/>
  <c r="O10" i="2" s="1"/>
  <c r="B10" i="2" a="1"/>
  <c r="B10" i="2" s="1"/>
  <c r="P10" i="2" l="1"/>
  <c r="O19" i="2" l="1" a="1"/>
  <c r="O19" i="2" s="1"/>
  <c r="B19" i="2" a="1"/>
  <c r="B19" i="2" s="1"/>
  <c r="P19" i="2" l="1"/>
  <c r="O20" i="2" a="1"/>
  <c r="O20" i="2" s="1"/>
  <c r="B20" i="2" a="1"/>
  <c r="B20" i="2" s="1"/>
  <c r="O16" i="1" a="1"/>
  <c r="O16" i="1" s="1"/>
  <c r="B16" i="1" a="1"/>
  <c r="B16" i="1" s="1"/>
  <c r="P16" i="1" l="1"/>
  <c r="O17" i="1" l="1" a="1"/>
  <c r="O17" i="1" s="1"/>
  <c r="B17" i="1" l="1" a="1"/>
  <c r="B17" i="1" s="1"/>
  <c r="P17" i="1" l="1"/>
  <c r="O19" i="1" l="1" a="1"/>
  <c r="O19" i="1" s="1"/>
  <c r="B19" i="1" a="1"/>
  <c r="B19" i="1" s="1"/>
  <c r="P19" i="1" l="1"/>
  <c r="O14" i="3" a="1"/>
  <c r="O14" i="3" s="1"/>
  <c r="B14" i="3" a="1"/>
  <c r="B14" i="3" s="1"/>
  <c r="O9" i="5" a="1"/>
  <c r="O9" i="5" s="1"/>
  <c r="O18" i="1" a="1"/>
  <c r="O18" i="1" s="1"/>
  <c r="B18" i="1" a="1"/>
  <c r="B18" i="1" s="1"/>
  <c r="P14" i="3" l="1"/>
  <c r="P9" i="5"/>
  <c r="P18" i="1" l="1"/>
  <c r="O7" i="3" l="1" a="1"/>
  <c r="O7" i="3" s="1"/>
  <c r="B7" i="3" a="1"/>
  <c r="B7" i="3" s="1"/>
  <c r="O6" i="3" l="1" a="1"/>
  <c r="O6" i="3" s="1"/>
  <c r="B6" i="3" a="1"/>
  <c r="B6" i="3" s="1"/>
  <c r="O15" i="3" l="1" a="1"/>
  <c r="O15" i="3" s="1"/>
  <c r="B15" i="3" a="1"/>
  <c r="B15" i="3" s="1"/>
  <c r="P15" i="3" l="1"/>
  <c r="P6" i="3"/>
  <c r="O12" i="3" a="1"/>
  <c r="O12" i="3" s="1"/>
  <c r="B12" i="3" a="1"/>
  <c r="B12" i="3" s="1"/>
  <c r="O9" i="2" a="1"/>
  <c r="O9" i="2" s="1"/>
  <c r="B9" i="2" a="1"/>
  <c r="B9" i="2" s="1"/>
  <c r="O11" i="3" l="1" a="1"/>
  <c r="O11" i="3" s="1"/>
  <c r="B11" i="3" a="1"/>
  <c r="B11" i="3" s="1"/>
  <c r="P11" i="3" l="1"/>
  <c r="P9" i="2"/>
  <c r="O14" i="2" a="1"/>
  <c r="O14" i="2" s="1"/>
  <c r="B14" i="2" a="1"/>
  <c r="B14" i="2" s="1"/>
  <c r="P14" i="2" l="1"/>
  <c r="O9" i="1" a="1"/>
  <c r="O9" i="1" s="1"/>
  <c r="B9" i="1" a="1"/>
  <c r="B9" i="1" s="1"/>
  <c r="P9" i="1" l="1"/>
  <c r="O6" i="1" a="1"/>
  <c r="O6" i="1" s="1"/>
  <c r="B6" i="1" a="1"/>
  <c r="B6" i="1" s="1"/>
  <c r="P6" i="1" l="1"/>
  <c r="O7" i="1" l="1" a="1"/>
  <c r="O7" i="1" s="1"/>
  <c r="B7" i="1" a="1"/>
  <c r="B7" i="1" s="1"/>
  <c r="P7" i="1" l="1"/>
  <c r="O8" i="1" a="1"/>
  <c r="O8" i="1" s="1"/>
  <c r="B8" i="1" a="1"/>
  <c r="B8" i="1" s="1"/>
  <c r="O2" i="2" l="1" a="1"/>
  <c r="O2" i="2" s="1"/>
  <c r="B2" i="2" a="1"/>
  <c r="B2" i="2" s="1"/>
  <c r="P8" i="1" l="1"/>
  <c r="P2" i="2" l="1"/>
  <c r="O13" i="3" a="1"/>
  <c r="O13" i="3" s="1"/>
  <c r="B13" i="3" a="1"/>
  <c r="B13" i="3" s="1"/>
  <c r="O4" i="1" l="1" a="1"/>
  <c r="O4" i="1" s="1"/>
  <c r="B4" i="1" a="1"/>
  <c r="B4" i="1" s="1"/>
  <c r="P13" i="3" l="1"/>
  <c r="P4" i="1"/>
  <c r="O18" i="2" l="1" a="1"/>
  <c r="O18" i="2" s="1"/>
  <c r="B18" i="2" a="1"/>
  <c r="B18" i="2" s="1"/>
  <c r="P18" i="2" l="1"/>
  <c r="O9" i="3" a="1"/>
  <c r="O9" i="3" s="1"/>
  <c r="P9" i="3" l="1"/>
  <c r="O13" i="2" a="1"/>
  <c r="O13" i="2" s="1"/>
  <c r="B13" i="2" a="1"/>
  <c r="B13" i="2" s="1"/>
  <c r="P13" i="2" l="1"/>
  <c r="B4" i="3" l="1" a="1"/>
  <c r="B4" i="3" s="1"/>
  <c r="B8" i="3" a="1"/>
  <c r="B8" i="3" s="1"/>
  <c r="B10" i="3" a="1"/>
  <c r="B10" i="3" s="1"/>
  <c r="B3" i="3" a="1"/>
  <c r="B3" i="3" s="1"/>
  <c r="B3" i="1" a="1"/>
  <c r="B3" i="1" s="1"/>
  <c r="B20" i="1" a="1"/>
  <c r="B20" i="1" s="1"/>
  <c r="B5" i="1" a="1"/>
  <c r="B5" i="1" s="1"/>
  <c r="B10" i="1" a="1"/>
  <c r="B10" i="1" s="1"/>
  <c r="B13" i="1" a="1"/>
  <c r="B13" i="1" s="1"/>
  <c r="B14" i="1" a="1"/>
  <c r="B14" i="1" s="1"/>
  <c r="B2" i="1" a="1"/>
  <c r="B2" i="1" s="1"/>
  <c r="B4" i="2" a="1"/>
  <c r="B4" i="2" s="1"/>
  <c r="B7" i="2" a="1"/>
  <c r="B7" i="2" s="1"/>
  <c r="B8" i="2" a="1"/>
  <c r="B8" i="2" s="1"/>
  <c r="B6" i="2" a="1"/>
  <c r="B6" i="2" s="1"/>
  <c r="B11" i="2" a="1"/>
  <c r="B11" i="2" s="1"/>
  <c r="B15" i="2" a="1"/>
  <c r="B15" i="2" s="1"/>
  <c r="B12" i="2" a="1"/>
  <c r="B12" i="2" s="1"/>
  <c r="B16" i="2" a="1"/>
  <c r="B16" i="2" s="1"/>
  <c r="B17" i="2" a="1"/>
  <c r="B17" i="2" s="1"/>
  <c r="B3" i="2" a="1"/>
  <c r="B3" i="2" s="1"/>
  <c r="O20" i="1" l="1" a="1"/>
  <c r="O20" i="1" s="1"/>
  <c r="P20" i="1" l="1"/>
  <c r="O17" i="2" l="1" a="1"/>
  <c r="O17" i="2" s="1"/>
  <c r="P17" i="2" l="1"/>
  <c r="O8" i="2" a="1"/>
  <c r="O8" i="2" s="1"/>
  <c r="P8" i="2" l="1"/>
  <c r="O15" i="2" l="1" a="1"/>
  <c r="O15" i="2" s="1"/>
  <c r="P15" i="2" l="1"/>
  <c r="O10" i="3" l="1" a="1"/>
  <c r="O10" i="3" s="1"/>
  <c r="P10" i="3" l="1"/>
  <c r="O11" i="2" a="1"/>
  <c r="O11" i="2" s="1"/>
  <c r="P11" i="2" l="1"/>
  <c r="O5" i="1" a="1"/>
  <c r="O5" i="1" s="1"/>
  <c r="P5" i="1" l="1"/>
  <c r="O10" i="1" a="1"/>
  <c r="O10" i="1" s="1"/>
  <c r="O6" i="2" l="1" a="1"/>
  <c r="O6" i="2" s="1"/>
  <c r="P6" i="2" l="1"/>
  <c r="O8" i="3" a="1"/>
  <c r="O8" i="3" s="1"/>
  <c r="O4" i="3" a="1"/>
  <c r="O4" i="3" s="1"/>
  <c r="O3" i="3" a="1"/>
  <c r="O3" i="3" s="1"/>
  <c r="O12" i="2" a="1"/>
  <c r="O12" i="2" s="1"/>
  <c r="O16" i="2" a="1"/>
  <c r="O16" i="2" s="1"/>
  <c r="O7" i="2" a="1"/>
  <c r="O7" i="2" s="1"/>
  <c r="O4" i="2" a="1"/>
  <c r="O4" i="2" s="1"/>
  <c r="O3" i="2" a="1"/>
  <c r="O3" i="2" s="1"/>
  <c r="P4" i="2" l="1"/>
  <c r="P16" i="2"/>
  <c r="P7" i="2"/>
  <c r="P12" i="2"/>
  <c r="P3" i="2"/>
  <c r="P8" i="3"/>
  <c r="P4" i="3"/>
  <c r="P3" i="3"/>
  <c r="O2" i="1" a="1"/>
  <c r="O2" i="1" s="1"/>
  <c r="O14" i="1" a="1"/>
  <c r="O14" i="1" s="1"/>
  <c r="P14" i="1" l="1"/>
  <c r="O13" i="1" a="1"/>
  <c r="O13" i="1" s="1"/>
  <c r="P2" i="1" l="1"/>
  <c r="P13" i="1" l="1"/>
  <c r="O3" i="1" a="1"/>
  <c r="O3" i="1" s="1"/>
  <c r="P3" i="1" l="1"/>
  <c r="P10" i="1" l="1"/>
  <c r="P12" i="3" l="1"/>
  <c r="P7" i="3" l="1"/>
  <c r="P20" i="2" l="1"/>
  <c r="P11" i="1" l="1"/>
  <c r="P12" i="1" l="1"/>
  <c r="P24" i="7" l="1"/>
  <c r="P4" i="8" l="1"/>
  <c r="P8"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6"/>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7"/>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0"/>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futureMetadata>
  <cellMetadata count="1">
    <bk>
      <rc t="1" v="0"/>
    </bk>
  </cellMetadata>
  <valueMetadata count="8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valueMetadata>
</metadata>
</file>

<file path=xl/sharedStrings.xml><?xml version="1.0" encoding="utf-8"?>
<sst xmlns="http://schemas.openxmlformats.org/spreadsheetml/2006/main" count="318" uniqueCount="36">
  <si>
    <t>Upside / Downside</t>
  </si>
  <si>
    <t>Price</t>
  </si>
  <si>
    <t>Revenue CAGR</t>
  </si>
  <si>
    <t>Net Income CAGR</t>
  </si>
  <si>
    <t>FCF CAGR</t>
  </si>
  <si>
    <t>Gross Margin</t>
  </si>
  <si>
    <t>Net Income Margin</t>
  </si>
  <si>
    <t>FCF Margin</t>
  </si>
  <si>
    <t>ROIC</t>
  </si>
  <si>
    <t>P/S</t>
  </si>
  <si>
    <t>P/E</t>
  </si>
  <si>
    <t>FCF Yield</t>
  </si>
  <si>
    <t>Share Dilution</t>
  </si>
  <si>
    <t>Market Cap</t>
  </si>
  <si>
    <t>Score</t>
  </si>
  <si>
    <t>Small Caps</t>
  </si>
  <si>
    <t>Mid Caps</t>
  </si>
  <si>
    <t>Large Caps</t>
  </si>
  <si>
    <t>--</t>
  </si>
  <si>
    <t>Industry</t>
  </si>
  <si>
    <t>Consumer</t>
  </si>
  <si>
    <t>Healthcare</t>
  </si>
  <si>
    <t>Next Earnings</t>
  </si>
  <si>
    <t>Industrials</t>
  </si>
  <si>
    <t>Financials</t>
  </si>
  <si>
    <t>Fidelity</t>
  </si>
  <si>
    <t>Schwab</t>
  </si>
  <si>
    <t>Software</t>
  </si>
  <si>
    <t>Hardware</t>
  </si>
  <si>
    <t>Watchlist</t>
  </si>
  <si>
    <t>Energy</t>
  </si>
  <si>
    <t>Dividend Yield</t>
  </si>
  <si>
    <t>Moonshots</t>
  </si>
  <si>
    <t>Invested?</t>
  </si>
  <si>
    <t>TDAmeritrade</t>
  </si>
  <si>
    <t>&gt;TDAmeritrade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</si>
</sst>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 \-\ \-"/>
    <numFmt numFmtId="166" formatCode="&quot;$&quot;#,##0"/>
    <numFmt numFmtId="167" formatCode="m/d/yyyy;@"/>
  </numFmts>
  <fonts count="8" x14ac:knownFonts="1">
    <font>
      <sz val="12"/>
      <color theme="1"/>
      <name val="Aptos Narrow"/>
      <family val="2"/>
      <scheme val="minor"/>
    </font>
    <font>
      <sz val="12"/>
      <color theme="1"/>
      <name val="Aptos Narrow"/>
      <family val="2"/>
      <scheme val="minor"/>
    </font>
    <font>
      <sz val="12"/>
      <color theme="1"/>
      <name val="Helvetica Neue"/>
      <family val="2"/>
    </font>
    <font>
      <b/>
      <sz val="12"/>
      <color theme="1"/>
      <name val="Helvetica Neue"/>
      <family val="2"/>
    </font>
    <font>
      <sz val="12"/>
      <name val="Helvetica Neue"/>
      <family val="2"/>
    </font>
    <font>
      <b/>
      <sz val="10"/>
      <color theme="1"/>
      <name val="Helvetica Neue"/>
      <family val="2"/>
    </font>
    <font>
      <sz val="10"/>
      <color theme="1"/>
      <name val="Helvetica Neue"/>
      <family val="2"/>
    </font>
    <font>
      <sz val="11"/>
      <color theme="1"/>
      <name val="Helvetica Neue"/>
      <family val="2"/>
    </font>
  </fonts>
  <fills count="2">
    <fill>
      <patternFill patternType="none"/>
    </fill>
    <fill>
      <patternFill patternType="gray125"/>
    </fill>
  </fills>
  <borders count="2">
    <border>
      <left/>
      <right/>
      <top/>
      <bottom/>
      <diagonal/>
    </border>
    <border>
      <left/>
      <right/>
      <top style="thin">
        <color theme="0" tint="-0.249977111117893"/>
      </top>
      <bottom style="thin">
        <color theme="0" tint="-0.249977111117893"/>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0">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9" fontId="2" fillId="0" borderId="0" xfId="2" applyFont="1" applyAlignment="1">
      <alignment horizontal="center" vertical="center"/>
    </xf>
    <xf numFmtId="1" fontId="2" fillId="0" borderId="0" xfId="0" applyNumberFormat="1" applyFont="1" applyAlignment="1">
      <alignment horizontal="center" vertical="center"/>
    </xf>
    <xf numFmtId="164" fontId="2" fillId="0" borderId="0" xfId="2" applyNumberFormat="1" applyFont="1" applyAlignment="1">
      <alignment horizontal="center" vertical="center"/>
    </xf>
    <xf numFmtId="10" fontId="2" fillId="0" borderId="0" xfId="0" applyNumberFormat="1" applyFont="1" applyAlignment="1">
      <alignment horizontal="center" vertical="center"/>
    </xf>
    <xf numFmtId="165" fontId="4" fillId="0" borderId="1" xfId="0" applyNumberFormat="1" applyFont="1" applyBorder="1" applyAlignment="1">
      <alignment horizontal="center" vertical="center"/>
    </xf>
    <xf numFmtId="0" fontId="5" fillId="0" borderId="0" xfId="0" applyFont="1" applyAlignment="1">
      <alignment horizontal="center" vertical="center" wrapText="1"/>
    </xf>
    <xf numFmtId="166" fontId="3" fillId="0" borderId="0" xfId="1" applyNumberFormat="1" applyFont="1" applyAlignment="1">
      <alignment horizontal="center" vertical="center"/>
    </xf>
    <xf numFmtId="1" fontId="2" fillId="0" borderId="0" xfId="0" quotePrefix="1" applyNumberFormat="1" applyFont="1" applyAlignment="1">
      <alignment horizontal="center" vertical="center"/>
    </xf>
    <xf numFmtId="0" fontId="6" fillId="0" borderId="0" xfId="0" applyFont="1" applyAlignment="1">
      <alignment horizontal="center" vertical="center" wrapText="1"/>
    </xf>
    <xf numFmtId="0" fontId="2" fillId="0" borderId="0" xfId="0" quotePrefix="1" applyFont="1" applyAlignment="1">
      <alignment horizontal="center" vertical="center"/>
    </xf>
    <xf numFmtId="167" fontId="7" fillId="0" borderId="0" xfId="0" applyNumberFormat="1" applyFont="1" applyAlignment="1">
      <alignment horizontal="center" vertical="center" wrapText="1"/>
    </xf>
    <xf numFmtId="9" fontId="2" fillId="0" borderId="0" xfId="0" quotePrefix="1" applyNumberFormat="1" applyFont="1" applyAlignment="1">
      <alignment horizontal="center" vertical="center"/>
    </xf>
    <xf numFmtId="164" fontId="2" fillId="0" borderId="0" xfId="2" quotePrefix="1" applyNumberFormat="1" applyFont="1" applyAlignment="1">
      <alignment horizontal="center" vertical="center"/>
    </xf>
    <xf numFmtId="10" fontId="2" fillId="0" borderId="0" xfId="0" quotePrefix="1" applyNumberFormat="1"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2.xml"/><Relationship Id="rId21" Type="http://schemas.openxmlformats.org/officeDocument/2006/relationships/externalLink" Target="externalLinks/externalLink7.xml"/><Relationship Id="rId42" Type="http://schemas.openxmlformats.org/officeDocument/2006/relationships/externalLink" Target="externalLinks/externalLink28.xml"/><Relationship Id="rId47" Type="http://schemas.openxmlformats.org/officeDocument/2006/relationships/externalLink" Target="externalLinks/externalLink33.xml"/><Relationship Id="rId63" Type="http://schemas.openxmlformats.org/officeDocument/2006/relationships/externalLink" Target="externalLinks/externalLink49.xml"/><Relationship Id="rId68" Type="http://schemas.openxmlformats.org/officeDocument/2006/relationships/externalLink" Target="externalLinks/externalLink54.xml"/><Relationship Id="rId84" Type="http://schemas.openxmlformats.org/officeDocument/2006/relationships/externalLink" Target="externalLinks/externalLink70.xml"/><Relationship Id="rId89" Type="http://schemas.openxmlformats.org/officeDocument/2006/relationships/externalLink" Target="externalLinks/externalLink75.xml"/><Relationship Id="rId16" Type="http://schemas.openxmlformats.org/officeDocument/2006/relationships/externalLink" Target="externalLinks/externalLink2.xml"/><Relationship Id="rId107" Type="http://schemas.microsoft.com/office/2017/06/relationships/richStyles" Target="richData/richStyles.xml"/><Relationship Id="rId11" Type="http://schemas.openxmlformats.org/officeDocument/2006/relationships/worksheet" Target="worksheets/sheet11.xml"/><Relationship Id="rId32" Type="http://schemas.openxmlformats.org/officeDocument/2006/relationships/externalLink" Target="externalLinks/externalLink18.xml"/><Relationship Id="rId37" Type="http://schemas.openxmlformats.org/officeDocument/2006/relationships/externalLink" Target="externalLinks/externalLink23.xml"/><Relationship Id="rId53" Type="http://schemas.openxmlformats.org/officeDocument/2006/relationships/externalLink" Target="externalLinks/externalLink39.xml"/><Relationship Id="rId58" Type="http://schemas.openxmlformats.org/officeDocument/2006/relationships/externalLink" Target="externalLinks/externalLink44.xml"/><Relationship Id="rId74" Type="http://schemas.openxmlformats.org/officeDocument/2006/relationships/externalLink" Target="externalLinks/externalLink60.xml"/><Relationship Id="rId79" Type="http://schemas.openxmlformats.org/officeDocument/2006/relationships/externalLink" Target="externalLinks/externalLink65.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externalLink" Target="externalLinks/externalLink76.xml"/><Relationship Id="rId95" Type="http://schemas.openxmlformats.org/officeDocument/2006/relationships/externalLink" Target="externalLinks/externalLink81.xml"/><Relationship Id="rId22" Type="http://schemas.openxmlformats.org/officeDocument/2006/relationships/externalLink" Target="externalLinks/externalLink8.xml"/><Relationship Id="rId27" Type="http://schemas.openxmlformats.org/officeDocument/2006/relationships/externalLink" Target="externalLinks/externalLink13.xml"/><Relationship Id="rId43" Type="http://schemas.openxmlformats.org/officeDocument/2006/relationships/externalLink" Target="externalLinks/externalLink29.xml"/><Relationship Id="rId48" Type="http://schemas.openxmlformats.org/officeDocument/2006/relationships/externalLink" Target="externalLinks/externalLink34.xml"/><Relationship Id="rId64" Type="http://schemas.openxmlformats.org/officeDocument/2006/relationships/externalLink" Target="externalLinks/externalLink50.xml"/><Relationship Id="rId69" Type="http://schemas.openxmlformats.org/officeDocument/2006/relationships/externalLink" Target="externalLinks/externalLink55.xml"/><Relationship Id="rId80" Type="http://schemas.openxmlformats.org/officeDocument/2006/relationships/externalLink" Target="externalLinks/externalLink66.xml"/><Relationship Id="rId85" Type="http://schemas.openxmlformats.org/officeDocument/2006/relationships/externalLink" Target="externalLinks/externalLink71.xml"/><Relationship Id="rId12" Type="http://schemas.openxmlformats.org/officeDocument/2006/relationships/worksheet" Target="worksheets/sheet12.xml"/><Relationship Id="rId17" Type="http://schemas.openxmlformats.org/officeDocument/2006/relationships/externalLink" Target="externalLinks/externalLink3.xml"/><Relationship Id="rId33" Type="http://schemas.openxmlformats.org/officeDocument/2006/relationships/externalLink" Target="externalLinks/externalLink19.xml"/><Relationship Id="rId38" Type="http://schemas.openxmlformats.org/officeDocument/2006/relationships/externalLink" Target="externalLinks/externalLink24.xml"/><Relationship Id="rId59" Type="http://schemas.openxmlformats.org/officeDocument/2006/relationships/externalLink" Target="externalLinks/externalLink45.xml"/><Relationship Id="rId103" Type="http://schemas.openxmlformats.org/officeDocument/2006/relationships/sharedStrings" Target="sharedStrings.xml"/><Relationship Id="rId108" Type="http://schemas.microsoft.com/office/2017/06/relationships/rdSupportingPropertyBagStructure" Target="richData/rdsupportingpropertybagstructure.xml"/><Relationship Id="rId54" Type="http://schemas.openxmlformats.org/officeDocument/2006/relationships/externalLink" Target="externalLinks/externalLink40.xml"/><Relationship Id="rId70" Type="http://schemas.openxmlformats.org/officeDocument/2006/relationships/externalLink" Target="externalLinks/externalLink56.xml"/><Relationship Id="rId75" Type="http://schemas.openxmlformats.org/officeDocument/2006/relationships/externalLink" Target="externalLinks/externalLink61.xml"/><Relationship Id="rId91" Type="http://schemas.openxmlformats.org/officeDocument/2006/relationships/externalLink" Target="externalLinks/externalLink77.xml"/><Relationship Id="rId96" Type="http://schemas.openxmlformats.org/officeDocument/2006/relationships/externalLink" Target="externalLinks/externalLink8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1.xml"/><Relationship Id="rId23" Type="http://schemas.openxmlformats.org/officeDocument/2006/relationships/externalLink" Target="externalLinks/externalLink9.xml"/><Relationship Id="rId28" Type="http://schemas.openxmlformats.org/officeDocument/2006/relationships/externalLink" Target="externalLinks/externalLink14.xml"/><Relationship Id="rId36" Type="http://schemas.openxmlformats.org/officeDocument/2006/relationships/externalLink" Target="externalLinks/externalLink22.xml"/><Relationship Id="rId49" Type="http://schemas.openxmlformats.org/officeDocument/2006/relationships/externalLink" Target="externalLinks/externalLink35.xml"/><Relationship Id="rId57" Type="http://schemas.openxmlformats.org/officeDocument/2006/relationships/externalLink" Target="externalLinks/externalLink43.xml"/><Relationship Id="rId106" Type="http://schemas.microsoft.com/office/2017/06/relationships/rdRichValueStructure" Target="richData/rdrichvaluestructure.xml"/><Relationship Id="rId10" Type="http://schemas.openxmlformats.org/officeDocument/2006/relationships/worksheet" Target="worksheets/sheet10.xml"/><Relationship Id="rId31" Type="http://schemas.openxmlformats.org/officeDocument/2006/relationships/externalLink" Target="externalLinks/externalLink17.xml"/><Relationship Id="rId44" Type="http://schemas.openxmlformats.org/officeDocument/2006/relationships/externalLink" Target="externalLinks/externalLink30.xml"/><Relationship Id="rId52" Type="http://schemas.openxmlformats.org/officeDocument/2006/relationships/externalLink" Target="externalLinks/externalLink38.xml"/><Relationship Id="rId60" Type="http://schemas.openxmlformats.org/officeDocument/2006/relationships/externalLink" Target="externalLinks/externalLink46.xml"/><Relationship Id="rId65" Type="http://schemas.openxmlformats.org/officeDocument/2006/relationships/externalLink" Target="externalLinks/externalLink51.xml"/><Relationship Id="rId73" Type="http://schemas.openxmlformats.org/officeDocument/2006/relationships/externalLink" Target="externalLinks/externalLink59.xml"/><Relationship Id="rId78" Type="http://schemas.openxmlformats.org/officeDocument/2006/relationships/externalLink" Target="externalLinks/externalLink64.xml"/><Relationship Id="rId81" Type="http://schemas.openxmlformats.org/officeDocument/2006/relationships/externalLink" Target="externalLinks/externalLink67.xml"/><Relationship Id="rId86" Type="http://schemas.openxmlformats.org/officeDocument/2006/relationships/externalLink" Target="externalLinks/externalLink72.xml"/><Relationship Id="rId94" Type="http://schemas.openxmlformats.org/officeDocument/2006/relationships/externalLink" Target="externalLinks/externalLink80.xml"/><Relationship Id="rId99" Type="http://schemas.openxmlformats.org/officeDocument/2006/relationships/externalLink" Target="externalLinks/externalLink85.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4.xml"/><Relationship Id="rId39" Type="http://schemas.openxmlformats.org/officeDocument/2006/relationships/externalLink" Target="externalLinks/externalLink25.xml"/><Relationship Id="rId109" Type="http://schemas.microsoft.com/office/2017/06/relationships/rdSupportingPropertyBag" Target="richData/rdsupportingpropertybag.xml"/><Relationship Id="rId34" Type="http://schemas.openxmlformats.org/officeDocument/2006/relationships/externalLink" Target="externalLinks/externalLink20.xml"/><Relationship Id="rId50" Type="http://schemas.openxmlformats.org/officeDocument/2006/relationships/externalLink" Target="externalLinks/externalLink36.xml"/><Relationship Id="rId55" Type="http://schemas.openxmlformats.org/officeDocument/2006/relationships/externalLink" Target="externalLinks/externalLink41.xml"/><Relationship Id="rId76" Type="http://schemas.openxmlformats.org/officeDocument/2006/relationships/externalLink" Target="externalLinks/externalLink62.xml"/><Relationship Id="rId97" Type="http://schemas.openxmlformats.org/officeDocument/2006/relationships/externalLink" Target="externalLinks/externalLink83.xml"/><Relationship Id="rId104"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externalLink" Target="externalLinks/externalLink57.xml"/><Relationship Id="rId92" Type="http://schemas.openxmlformats.org/officeDocument/2006/relationships/externalLink" Target="externalLinks/externalLink78.xml"/><Relationship Id="rId2" Type="http://schemas.openxmlformats.org/officeDocument/2006/relationships/worksheet" Target="worksheets/sheet2.xml"/><Relationship Id="rId29" Type="http://schemas.openxmlformats.org/officeDocument/2006/relationships/externalLink" Target="externalLinks/externalLink15.xml"/><Relationship Id="rId24" Type="http://schemas.openxmlformats.org/officeDocument/2006/relationships/externalLink" Target="externalLinks/externalLink10.xml"/><Relationship Id="rId40" Type="http://schemas.openxmlformats.org/officeDocument/2006/relationships/externalLink" Target="externalLinks/externalLink26.xml"/><Relationship Id="rId45" Type="http://schemas.openxmlformats.org/officeDocument/2006/relationships/externalLink" Target="externalLinks/externalLink31.xml"/><Relationship Id="rId66" Type="http://schemas.openxmlformats.org/officeDocument/2006/relationships/externalLink" Target="externalLinks/externalLink52.xml"/><Relationship Id="rId87" Type="http://schemas.openxmlformats.org/officeDocument/2006/relationships/externalLink" Target="externalLinks/externalLink73.xml"/><Relationship Id="rId110" Type="http://schemas.microsoft.com/office/2017/06/relationships/rdRichValueTypes" Target="richData/rdRichValueTypes.xml"/><Relationship Id="rId61" Type="http://schemas.openxmlformats.org/officeDocument/2006/relationships/externalLink" Target="externalLinks/externalLink47.xml"/><Relationship Id="rId82" Type="http://schemas.openxmlformats.org/officeDocument/2006/relationships/externalLink" Target="externalLinks/externalLink68.xml"/><Relationship Id="rId19" Type="http://schemas.openxmlformats.org/officeDocument/2006/relationships/externalLink" Target="externalLinks/externalLink5.xml"/><Relationship Id="rId14" Type="http://schemas.openxmlformats.org/officeDocument/2006/relationships/worksheet" Target="worksheets/sheet14.xml"/><Relationship Id="rId30" Type="http://schemas.openxmlformats.org/officeDocument/2006/relationships/externalLink" Target="externalLinks/externalLink16.xml"/><Relationship Id="rId35" Type="http://schemas.openxmlformats.org/officeDocument/2006/relationships/externalLink" Target="externalLinks/externalLink21.xml"/><Relationship Id="rId56" Type="http://schemas.openxmlformats.org/officeDocument/2006/relationships/externalLink" Target="externalLinks/externalLink42.xml"/><Relationship Id="rId77" Type="http://schemas.openxmlformats.org/officeDocument/2006/relationships/externalLink" Target="externalLinks/externalLink63.xml"/><Relationship Id="rId100" Type="http://schemas.openxmlformats.org/officeDocument/2006/relationships/externalLink" Target="externalLinks/externalLink86.xml"/><Relationship Id="rId105" Type="http://schemas.microsoft.com/office/2017/06/relationships/rdRichValue" Target="richData/rdrichvalue.xml"/><Relationship Id="rId8" Type="http://schemas.openxmlformats.org/officeDocument/2006/relationships/worksheet" Target="worksheets/sheet8.xml"/><Relationship Id="rId51" Type="http://schemas.openxmlformats.org/officeDocument/2006/relationships/externalLink" Target="externalLinks/externalLink37.xml"/><Relationship Id="rId72" Type="http://schemas.openxmlformats.org/officeDocument/2006/relationships/externalLink" Target="externalLinks/externalLink58.xml"/><Relationship Id="rId93" Type="http://schemas.openxmlformats.org/officeDocument/2006/relationships/externalLink" Target="externalLinks/externalLink79.xml"/><Relationship Id="rId98" Type="http://schemas.openxmlformats.org/officeDocument/2006/relationships/externalLink" Target="externalLinks/externalLink84.xml"/><Relationship Id="rId3" Type="http://schemas.openxmlformats.org/officeDocument/2006/relationships/worksheet" Target="worksheets/sheet3.xml"/><Relationship Id="rId25" Type="http://schemas.openxmlformats.org/officeDocument/2006/relationships/externalLink" Target="externalLinks/externalLink11.xml"/><Relationship Id="rId46" Type="http://schemas.openxmlformats.org/officeDocument/2006/relationships/externalLink" Target="externalLinks/externalLink32.xml"/><Relationship Id="rId67" Type="http://schemas.openxmlformats.org/officeDocument/2006/relationships/externalLink" Target="externalLinks/externalLink53.xml"/><Relationship Id="rId20" Type="http://schemas.openxmlformats.org/officeDocument/2006/relationships/externalLink" Target="externalLinks/externalLink6.xml"/><Relationship Id="rId41" Type="http://schemas.openxmlformats.org/officeDocument/2006/relationships/externalLink" Target="externalLinks/externalLink27.xml"/><Relationship Id="rId62" Type="http://schemas.openxmlformats.org/officeDocument/2006/relationships/externalLink" Target="externalLinks/externalLink48.xml"/><Relationship Id="rId83" Type="http://schemas.openxmlformats.org/officeDocument/2006/relationships/externalLink" Target="externalLinks/externalLink69.xml"/><Relationship Id="rId88" Type="http://schemas.openxmlformats.org/officeDocument/2006/relationships/externalLink" Target="externalLinks/externalLink74.xml"/><Relationship Id="rId111"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esktop/stocks/Software/APP.xlsx" TargetMode="External"/><Relationship Id="rId1" Type="http://schemas.openxmlformats.org/officeDocument/2006/relationships/externalLinkPath" Target="Software/APP.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esktop/stocks/Software/GDDY.xlsx" TargetMode="External"/><Relationship Id="rId1" Type="http://schemas.openxmlformats.org/officeDocument/2006/relationships/externalLinkPath" Target="Software/GDDY.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esktop/stocks/Consumer/ABNB.xlsx" TargetMode="External"/><Relationship Id="rId1" Type="http://schemas.openxmlformats.org/officeDocument/2006/relationships/externalLinkPath" Target="Consumer/ABNB.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esktop/stocks/Software/CDNS.xlsx" TargetMode="External"/><Relationship Id="rId1" Type="http://schemas.openxmlformats.org/officeDocument/2006/relationships/externalLinkPath" Target="Software/CDN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esktop/stocks/Software/LMGIF.xlsx" TargetMode="External"/><Relationship Id="rId1" Type="http://schemas.openxmlformats.org/officeDocument/2006/relationships/externalLinkPath" Target="Software/LMGIF.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esktop/stocks/Software/GOOGL.xlsx" TargetMode="External"/><Relationship Id="rId1" Type="http://schemas.openxmlformats.org/officeDocument/2006/relationships/externalLinkPath" Target="Software/GOOGL.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esktop/stocks/Small%20Caps/DOCS.xlsx" TargetMode="External"/><Relationship Id="rId1" Type="http://schemas.openxmlformats.org/officeDocument/2006/relationships/externalLinkPath" Target="Small%20Caps/DOC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esktop/stocks/Software/CNSWF.xlsx" TargetMode="External"/><Relationship Id="rId1" Type="http://schemas.openxmlformats.org/officeDocument/2006/relationships/externalLinkPath" Target="Software/CNSWF.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esktop/stocks/Small%20Caps/S.xlsx" TargetMode="External"/><Relationship Id="rId1" Type="http://schemas.openxmlformats.org/officeDocument/2006/relationships/externalLinkPath" Target="Small%20Caps/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esktop/stocks/Software/ZETA.xlsx" TargetMode="External"/><Relationship Id="rId1" Type="http://schemas.openxmlformats.org/officeDocument/2006/relationships/externalLinkPath" Target="Software/ZETA.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esktop/stocks/Software/NTNX.xlsx" TargetMode="External"/><Relationship Id="rId1" Type="http://schemas.openxmlformats.org/officeDocument/2006/relationships/externalLinkPath" Target="Software/NTNX.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esktop/stocks/Software/CRWD.xlsx" TargetMode="External"/><Relationship Id="rId1" Type="http://schemas.openxmlformats.org/officeDocument/2006/relationships/externalLinkPath" Target="Software/CRWD.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esktop/stocks/Software/RDDT.xlsx" TargetMode="External"/><Relationship Id="rId1" Type="http://schemas.openxmlformats.org/officeDocument/2006/relationships/externalLinkPath" Target="Software/RDDT.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esktop/stocks/Software/MSFT.xlsx" TargetMode="External"/><Relationship Id="rId1" Type="http://schemas.openxmlformats.org/officeDocument/2006/relationships/externalLinkPath" Target="Software/MSFT.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esktop/stocks/Software/MANH.xlsx" TargetMode="External"/><Relationship Id="rId1" Type="http://schemas.openxmlformats.org/officeDocument/2006/relationships/externalLinkPath" Target="Software/MANH.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esktop/stocks/Software/GRAB.xlsx" TargetMode="External"/><Relationship Id="rId1" Type="http://schemas.openxmlformats.org/officeDocument/2006/relationships/externalLinkPath" Target="Software/GRAB.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esktop/stocks/Software/MDB.xlsx" TargetMode="External"/><Relationship Id="rId1" Type="http://schemas.openxmlformats.org/officeDocument/2006/relationships/externalLinkPath" Target="Software/MDB.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esktop/stocks/Software/AMZN.xlsx" TargetMode="External"/><Relationship Id="rId1" Type="http://schemas.openxmlformats.org/officeDocument/2006/relationships/externalLinkPath" Target="Software/AMZN.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esktop/stocks/Software/TOITF.xlsx" TargetMode="External"/><Relationship Id="rId1" Type="http://schemas.openxmlformats.org/officeDocument/2006/relationships/externalLinkPath" Target="Software/TOITF.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esktop/stocks/Software/SHOP.xlsx" TargetMode="External"/><Relationship Id="rId1" Type="http://schemas.openxmlformats.org/officeDocument/2006/relationships/externalLinkPath" Target="Software/SHOP.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esktop/stocks/Software/AZPN.xlsx" TargetMode="External"/><Relationship Id="rId1" Type="http://schemas.openxmlformats.org/officeDocument/2006/relationships/externalLinkPath" Target="Software/AZPN.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esktop/stocks/Small%20Caps/JMIA.xlsx" TargetMode="External"/><Relationship Id="rId1" Type="http://schemas.openxmlformats.org/officeDocument/2006/relationships/externalLinkPath" Target="Small%20Caps/JMI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esktop/stocks/Software/SPOT.xlsx" TargetMode="External"/><Relationship Id="rId1" Type="http://schemas.openxmlformats.org/officeDocument/2006/relationships/externalLinkPath" Target="Software/SPOT.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esktop/stocks/Software/RBRK.xlsx" TargetMode="External"/><Relationship Id="rId1" Type="http://schemas.openxmlformats.org/officeDocument/2006/relationships/externalLinkPath" Target="Software/RBRK.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esktop/stocks/Hardware/SMCI.xlsx" TargetMode="External"/><Relationship Id="rId1" Type="http://schemas.openxmlformats.org/officeDocument/2006/relationships/externalLinkPath" Target="Hardware/SMCI.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esktop/stocks/Software/IDCC.xlsx" TargetMode="External"/><Relationship Id="rId1" Type="http://schemas.openxmlformats.org/officeDocument/2006/relationships/externalLinkPath" Target="Software/IDCC.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esktop/stocks/Hardware/NVDA.xlsx" TargetMode="External"/><Relationship Id="rId1" Type="http://schemas.openxmlformats.org/officeDocument/2006/relationships/externalLinkPath" Target="Hardware/NVDA.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esktop/stocks/Hardware/SERV.xlsx" TargetMode="External"/><Relationship Id="rId1" Type="http://schemas.openxmlformats.org/officeDocument/2006/relationships/externalLinkPath" Target="Hardware/SERV.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esktop/stocks/Hardware/ARM.xlsx" TargetMode="External"/><Relationship Id="rId1" Type="http://schemas.openxmlformats.org/officeDocument/2006/relationships/externalLinkPath" Target="Hardware/ARM.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esktop/stocks/Hardware/TSM.xlsx" TargetMode="External"/><Relationship Id="rId1" Type="http://schemas.openxmlformats.org/officeDocument/2006/relationships/externalLinkPath" Target="Hardware/TSM.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esktop/stocks/Hardware/KLAC.xlsx" TargetMode="External"/><Relationship Id="rId1" Type="http://schemas.openxmlformats.org/officeDocument/2006/relationships/externalLinkPath" Target="Hardware/KLAC.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esktop/stocks/Hardware/ASML.xlsx" TargetMode="External"/><Relationship Id="rId1" Type="http://schemas.openxmlformats.org/officeDocument/2006/relationships/externalLinkPath" Target="Hardware/ASML.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esktop/stocks/Hardware/ALAB.xlsx" TargetMode="External"/><Relationship Id="rId1" Type="http://schemas.openxmlformats.org/officeDocument/2006/relationships/externalLinkPath" Target="Hardware/ALAB.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esktop/stocks/Hardware/IONQ.xlsx" TargetMode="External"/><Relationship Id="rId1" Type="http://schemas.openxmlformats.org/officeDocument/2006/relationships/externalLinkPath" Target="Hardware/IONQ.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esktop/stocks/Hardware/COHR.xlsx" TargetMode="External"/><Relationship Id="rId1" Type="http://schemas.openxmlformats.org/officeDocument/2006/relationships/externalLinkPath" Target="Hardware/COHR.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esktop/stocks/Hardware/TSLA.xlsx" TargetMode="External"/><Relationship Id="rId1" Type="http://schemas.openxmlformats.org/officeDocument/2006/relationships/externalLinkPath" Target="Hardware/TSL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esktop/stocks/Hardware/INTC.xlsx" TargetMode="External"/><Relationship Id="rId1" Type="http://schemas.openxmlformats.org/officeDocument/2006/relationships/externalLinkPath" Target="Hardware/INTC.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esktop/stocks/Hardware/APLD.xlsx" TargetMode="External"/><Relationship Id="rId1" Type="http://schemas.openxmlformats.org/officeDocument/2006/relationships/externalLinkPath" Target="Hardware/APLD.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esktop/stocks/Consumer/ELF.xlsx" TargetMode="External"/><Relationship Id="rId1" Type="http://schemas.openxmlformats.org/officeDocument/2006/relationships/externalLinkPath" Target="Consumer/ELF.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esktop/stocks/Consumer/BIRK.xlsx" TargetMode="External"/><Relationship Id="rId1" Type="http://schemas.openxmlformats.org/officeDocument/2006/relationships/externalLinkPath" Target="Consumer/BIRK.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esktop/stocks/Consumer/PM.xlsx" TargetMode="External"/><Relationship Id="rId1" Type="http://schemas.openxmlformats.org/officeDocument/2006/relationships/externalLinkPath" Target="Consumer/PM.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esktop/stocks/Consumer/MC.PA.xlsx" TargetMode="External"/><Relationship Id="rId1" Type="http://schemas.openxmlformats.org/officeDocument/2006/relationships/externalLinkPath" Target="Consumer/MC.PA.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esktop/stocks/Consumer/MELI.xlsx" TargetMode="External"/><Relationship Id="rId1" Type="http://schemas.openxmlformats.org/officeDocument/2006/relationships/externalLinkPath" Target="Consumer/MELI.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esktop/stocks/Consumer/RMS.PA.xlsx" TargetMode="External"/><Relationship Id="rId1" Type="http://schemas.openxmlformats.org/officeDocument/2006/relationships/externalLinkPath" Target="Consumer/RMS.PA.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esktop/stocks/Consumer/RACE.xlsx" TargetMode="External"/><Relationship Id="rId1" Type="http://schemas.openxmlformats.org/officeDocument/2006/relationships/externalLinkPath" Target="Consumer/RAC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esktop/stocks/Consumer/CMG.xlsx" TargetMode="External"/><Relationship Id="rId1" Type="http://schemas.openxmlformats.org/officeDocument/2006/relationships/externalLinkPath" Target="Consumer/CMG.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esktop/stocks/Consumer/BROS.xlsx" TargetMode="External"/><Relationship Id="rId1" Type="http://schemas.openxmlformats.org/officeDocument/2006/relationships/externalLinkPath" Target="Consumer/BROS.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esktop/stocks/Healthcare/LNTH.xlsx" TargetMode="External"/><Relationship Id="rId1" Type="http://schemas.openxmlformats.org/officeDocument/2006/relationships/externalLinkPath" Target="Healthcare/LNTH.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stocks/Healthcare/NVO.xlsx" TargetMode="External"/><Relationship Id="rId1" Type="http://schemas.openxmlformats.org/officeDocument/2006/relationships/externalLinkPath" Target="Healthcare/NVO.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esktop/stocks/Healthcare/LLY.xlsx" TargetMode="External"/><Relationship Id="rId1" Type="http://schemas.openxmlformats.org/officeDocument/2006/relationships/externalLinkPath" Target="Healthcare/LLY.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esktop/stocks/Healthcare/ABBV.xlsx" TargetMode="External"/><Relationship Id="rId1" Type="http://schemas.openxmlformats.org/officeDocument/2006/relationships/externalLinkPath" Target="Healthcare/ABBV.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esktop/stocks/Healthcare/HIMS.xlsx" TargetMode="External"/><Relationship Id="rId1" Type="http://schemas.openxmlformats.org/officeDocument/2006/relationships/externalLinkPath" Target="Healthcare/HIMS.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esktop/stocks/Healthcare/TMDX.xlsx" TargetMode="External"/><Relationship Id="rId1" Type="http://schemas.openxmlformats.org/officeDocument/2006/relationships/externalLinkPath" Target="Healthcare/TMDX.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esktop/stocks/Healthcare/VRTX.xlsx" TargetMode="External"/><Relationship Id="rId1" Type="http://schemas.openxmlformats.org/officeDocument/2006/relationships/externalLinkPath" Target="Healthcare/VRTX.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esktop/stocks/Healthcare/ISRG.xlsx" TargetMode="External"/><Relationship Id="rId1" Type="http://schemas.openxmlformats.org/officeDocument/2006/relationships/externalLinkPath" Target="Healthcare/ISRG.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esktop/stocks/Healthcare/BSX.xlsx" TargetMode="External"/><Relationship Id="rId1" Type="http://schemas.openxmlformats.org/officeDocument/2006/relationships/externalLinkPath" Target="Healthcare/BSX.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esktop/stocks/Financials/ADYEN.xlsx" TargetMode="External"/><Relationship Id="rId1" Type="http://schemas.openxmlformats.org/officeDocument/2006/relationships/externalLinkPath" Target="Financials/ADYEN.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esktop/stocks/Financials/KNSL.xlsx" TargetMode="External"/><Relationship Id="rId1" Type="http://schemas.openxmlformats.org/officeDocument/2006/relationships/externalLinkPath" Target="Financials/KNSL.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esktop/stocks/Financials/MA.xlsx" TargetMode="External"/><Relationship Id="rId1" Type="http://schemas.openxmlformats.org/officeDocument/2006/relationships/externalLinkPath" Target="Financials/MA.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esktop/stocks/Financials/EVR.xlsx" TargetMode="External"/><Relationship Id="rId1" Type="http://schemas.openxmlformats.org/officeDocument/2006/relationships/externalLinkPath" Target="Financials/EVR.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esktop/stocks/Financials/FICO.xlsx" TargetMode="External"/><Relationship Id="rId1" Type="http://schemas.openxmlformats.org/officeDocument/2006/relationships/externalLinkPath" Target="Financials/FICO.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esktop/stocks/Financials/SEZL.xlsx" TargetMode="External"/><Relationship Id="rId1" Type="http://schemas.openxmlformats.org/officeDocument/2006/relationships/externalLinkPath" Target="Financials/SEZL.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esktop/stocks/Software/TW.xlsx" TargetMode="External"/><Relationship Id="rId1" Type="http://schemas.openxmlformats.org/officeDocument/2006/relationships/externalLinkPath" Target="Software/TW.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esktop/stocks/Financials/BRK.B.xlsx" TargetMode="External"/><Relationship Id="rId1" Type="http://schemas.openxmlformats.org/officeDocument/2006/relationships/externalLinkPath" Target="Financials/BRK.B.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esktop/stocks/Financials/SPGI.xlsx" TargetMode="External"/><Relationship Id="rId1" Type="http://schemas.openxmlformats.org/officeDocument/2006/relationships/externalLinkPath" Target="Financials/SPGI.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esktop/stocks/Financials/MCO.xlsx" TargetMode="External"/><Relationship Id="rId1" Type="http://schemas.openxmlformats.org/officeDocument/2006/relationships/externalLinkPath" Target="Financials/MCO.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esktop/stocks/Financials/APO.xlsx" TargetMode="External"/><Relationship Id="rId1" Type="http://schemas.openxmlformats.org/officeDocument/2006/relationships/externalLinkPath" Target="Financials/APO.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esktop/stocks/Financials/BN.xlsx" TargetMode="External"/><Relationship Id="rId1" Type="http://schemas.openxmlformats.org/officeDocument/2006/relationships/externalLinkPath" Target="Financials/BN.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esktop/stocks/Financials/KKR.xlsx" TargetMode="External"/><Relationship Id="rId1" Type="http://schemas.openxmlformats.org/officeDocument/2006/relationships/externalLinkPath" Target="Financials/KKR.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esktop/stocks/Defense/LMT.xlsx" TargetMode="External"/><Relationship Id="rId1" Type="http://schemas.openxmlformats.org/officeDocument/2006/relationships/externalLinkPath" Target="Defense/LMT.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esktop/stocks/Defense/BA.xlsx" TargetMode="External"/><Relationship Id="rId1" Type="http://schemas.openxmlformats.org/officeDocument/2006/relationships/externalLinkPath" Target="Defense/BA.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esktop/stocks/Industrials/WM.xlsx" TargetMode="External"/><Relationship Id="rId1" Type="http://schemas.openxmlformats.org/officeDocument/2006/relationships/externalLinkPath" Target="Industrials/WM.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esktop/stocks/Defense/TDG.xlsx" TargetMode="External"/><Relationship Id="rId1" Type="http://schemas.openxmlformats.org/officeDocument/2006/relationships/externalLinkPath" Target="Defense/TDG.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esktop/stocks/Industrials/RYCEY.xlsx" TargetMode="External"/><Relationship Id="rId1" Type="http://schemas.openxmlformats.org/officeDocument/2006/relationships/externalLinkPath" Target="Industrials/RYCEY.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esktop/stocks/Defense/HWM.xlsx" TargetMode="External"/><Relationship Id="rId1" Type="http://schemas.openxmlformats.org/officeDocument/2006/relationships/externalLinkPath" Target="Defense/HWM.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esktop/stocks/Industrials/VRT.xlsx" TargetMode="External"/><Relationship Id="rId1" Type="http://schemas.openxmlformats.org/officeDocument/2006/relationships/externalLinkPath" Target="Industrials/VRT.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esktop/stocks/Energy/CCJ.xlsx" TargetMode="External"/><Relationship Id="rId1" Type="http://schemas.openxmlformats.org/officeDocument/2006/relationships/externalLinkPath" Target="Energy/CCJ.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esktop/stocks/Defense/HEI.xlsx" TargetMode="External"/><Relationship Id="rId1" Type="http://schemas.openxmlformats.org/officeDocument/2006/relationships/externalLinkPath" Target="Defense/HEI.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esktop/stocks/Industrials/SYM.xlsx" TargetMode="External"/><Relationship Id="rId1" Type="http://schemas.openxmlformats.org/officeDocument/2006/relationships/externalLinkPath" Target="Industrials/SYM.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esktop/stocks/Defense/CW.xlsx" TargetMode="External"/><Relationship Id="rId1" Type="http://schemas.openxmlformats.org/officeDocument/2006/relationships/externalLinkPath" Target="Defense/CW.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esktop/stocks/Defense/BWXT.xlsx" TargetMode="External"/><Relationship Id="rId1" Type="http://schemas.openxmlformats.org/officeDocument/2006/relationships/externalLinkPath" Target="Defense/BWXT.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esktop/stocks/Defense/PSN.xlsx" TargetMode="External"/><Relationship Id="rId1" Type="http://schemas.openxmlformats.org/officeDocument/2006/relationships/externalLinkPath" Target="Defense/PSN.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esktop/stocks/Defense/RKLB.xlsx" TargetMode="External"/><Relationship Id="rId1" Type="http://schemas.openxmlformats.org/officeDocument/2006/relationships/externalLinkPath" Target="Defense/RKLB.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esktop/stocks/Industrials/POWL.xlsx" TargetMode="External"/><Relationship Id="rId1" Type="http://schemas.openxmlformats.org/officeDocument/2006/relationships/externalLinkPath" Target="Industrials/POWL.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esktop/stocks/Energy/TPL.xlsx" TargetMode="External"/><Relationship Id="rId1" Type="http://schemas.openxmlformats.org/officeDocument/2006/relationships/externalLinkPath" Target="Energy/TPL.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esktop/stocks/Energy/VST.xlsx" TargetMode="External"/><Relationship Id="rId1" Type="http://schemas.openxmlformats.org/officeDocument/2006/relationships/externalLinkPath" Target="Energy/V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12.53897207433786</v>
          </cell>
          <cell r="E3">
            <v>0.67742918062747493</v>
          </cell>
        </row>
        <row r="4">
          <cell r="C4">
            <v>27.602940485056344</v>
          </cell>
          <cell r="E4">
            <v>0.45426218562207876</v>
          </cell>
        </row>
        <row r="5">
          <cell r="C5">
            <v>3.7594784699383349E-2</v>
          </cell>
          <cell r="E5">
            <v>0.47139995548631203</v>
          </cell>
        </row>
        <row r="6">
          <cell r="C6">
            <v>-3.4421395123095465E-2</v>
          </cell>
          <cell r="E6">
            <v>0.11899999999999999</v>
          </cell>
          <cell r="K6">
            <v>-0.20949281537200815</v>
          </cell>
        </row>
        <row r="11">
          <cell r="K11">
            <v>0.15137540480137726</v>
          </cell>
        </row>
        <row r="16">
          <cell r="K16">
            <v>1.0921303896489558</v>
          </cell>
        </row>
        <row r="19">
          <cell r="K19">
            <v>0.33063189327096498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5.4246619854945051</v>
          </cell>
          <cell r="E3">
            <v>0.63133097762073032</v>
          </cell>
        </row>
        <row r="4">
          <cell r="C4">
            <v>27.73282251011236</v>
          </cell>
          <cell r="E4">
            <v>0.32391048292108365</v>
          </cell>
        </row>
        <row r="5">
          <cell r="C5">
            <v>5.3965989683791564E-2</v>
          </cell>
          <cell r="E5">
            <v>0.20188457008244995</v>
          </cell>
        </row>
        <row r="6">
          <cell r="C6">
            <v>-5.6164134263629019E-2</v>
          </cell>
          <cell r="E6">
            <v>0.44869999999999999</v>
          </cell>
          <cell r="K6">
            <v>0.17960346860987331</v>
          </cell>
        </row>
        <row r="11">
          <cell r="K11">
            <v>7.9100066380837802E-2</v>
          </cell>
        </row>
        <row r="16">
          <cell r="K16">
            <v>5.6847426838310969E-2</v>
          </cell>
        </row>
        <row r="19">
          <cell r="K19">
            <v>0.20878526543732595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8.0807757875408051</v>
          </cell>
          <cell r="E3">
            <v>0.82827467984269432</v>
          </cell>
        </row>
        <row r="4">
          <cell r="C4">
            <v>33.564894683615819</v>
          </cell>
          <cell r="E4">
            <v>0.24075081610446136</v>
          </cell>
        </row>
        <row r="5">
          <cell r="C5">
            <v>4.4324850693253939E-2</v>
          </cell>
          <cell r="E5">
            <v>0.35817918026840767</v>
          </cell>
        </row>
        <row r="6">
          <cell r="C6">
            <v>2.6375799595088917E-2</v>
          </cell>
          <cell r="E6">
            <v>0.14199999999999999</v>
          </cell>
        </row>
        <row r="11">
          <cell r="K11">
            <v>0.10723725050089014</v>
          </cell>
        </row>
        <row r="16">
          <cell r="K16">
            <v>1.7427845975446644E-2</v>
          </cell>
        </row>
        <row r="19">
          <cell r="K19">
            <v>0.27858415276381299</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17.748903388768898</v>
          </cell>
          <cell r="E3">
            <v>0.89364303178484106</v>
          </cell>
        </row>
        <row r="4">
          <cell r="C4">
            <v>50.695510604565087</v>
          </cell>
          <cell r="E4">
            <v>0.35010799136069115</v>
          </cell>
        </row>
        <row r="5">
          <cell r="C5">
            <v>2.106417971429812E-2</v>
          </cell>
          <cell r="E5">
            <v>0.37386609071274296</v>
          </cell>
        </row>
        <row r="6">
          <cell r="C6">
            <v>-8.1929990336103344E-3</v>
          </cell>
          <cell r="E6">
            <v>0.316</v>
          </cell>
          <cell r="K6">
            <v>-0.53772608264360966</v>
          </cell>
        </row>
        <row r="11">
          <cell r="K11">
            <v>0.13602765876587025</v>
          </cell>
        </row>
        <row r="16">
          <cell r="K16">
            <v>0.22586032559755895</v>
          </cell>
        </row>
        <row r="19">
          <cell r="K19">
            <v>0.24119497834721662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16.194303030303029</v>
          </cell>
          <cell r="E3">
            <v>0.91400000000000003</v>
          </cell>
        </row>
        <row r="4">
          <cell r="C4">
            <v>61.075657142857146</v>
          </cell>
          <cell r="E4">
            <v>0.26515151515151514</v>
          </cell>
        </row>
        <row r="5">
          <cell r="C5">
            <v>1.66538176537952E-2</v>
          </cell>
          <cell r="E5">
            <v>0.26969696969696971</v>
          </cell>
        </row>
        <row r="6">
          <cell r="C6">
            <v>0</v>
          </cell>
          <cell r="E6">
            <v>9.8000000000000004E-2</v>
          </cell>
          <cell r="K6">
            <v>-0.37982408845632465</v>
          </cell>
        </row>
        <row r="11">
          <cell r="K11">
            <v>0.19560217221167533</v>
          </cell>
        </row>
        <row r="16">
          <cell r="K16">
            <v>0.32510417544908071</v>
          </cell>
        </row>
        <row r="19">
          <cell r="K19">
            <v>0.25416524794017625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6.0075676453655724</v>
          </cell>
          <cell r="E3">
            <v>0.56929082628497074</v>
          </cell>
        </row>
        <row r="4">
          <cell r="C4">
            <v>21.852105081302941</v>
          </cell>
          <cell r="E4">
            <v>0.27491940126655151</v>
          </cell>
        </row>
        <row r="5">
          <cell r="C5">
            <v>3.9707641820022628E-2</v>
          </cell>
          <cell r="E5">
            <v>0.23854634427173288</v>
          </cell>
        </row>
        <row r="6">
          <cell r="C6">
            <v>-2.5591568825894268E-2</v>
          </cell>
          <cell r="E6">
            <v>0.23200000000000001</v>
          </cell>
          <cell r="K6">
            <v>6.0538626300434384E-2</v>
          </cell>
        </row>
        <row r="11">
          <cell r="K11">
            <v>0.10646413874887894</v>
          </cell>
        </row>
        <row r="16">
          <cell r="K16">
            <v>0.16318202578038626</v>
          </cell>
        </row>
        <row r="19">
          <cell r="K19">
            <v>0.25762744227414369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15.117057315384615</v>
          </cell>
          <cell r="E3">
            <v>0.89398401346234746</v>
          </cell>
        </row>
        <row r="4">
          <cell r="C4">
            <v>37.079574547169813</v>
          </cell>
          <cell r="E4">
            <v>0.40769230769230769</v>
          </cell>
        </row>
        <row r="5">
          <cell r="C5">
            <v>2.6078539030844377E-2</v>
          </cell>
          <cell r="E5">
            <v>0.39423076923076922</v>
          </cell>
        </row>
        <row r="6">
          <cell r="C6">
            <v>-7.3559695227233268E-3</v>
          </cell>
          <cell r="E6">
            <v>0.153</v>
          </cell>
          <cell r="K6">
            <v>-0.45507036497552544</v>
          </cell>
        </row>
        <row r="11">
          <cell r="K11">
            <v>8.8986865976866086E-2</v>
          </cell>
        </row>
        <row r="16">
          <cell r="K16">
            <v>0.17200523028277681</v>
          </cell>
        </row>
        <row r="19">
          <cell r="K19">
            <v>0.16124704242168778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9.2856844593263741</v>
          </cell>
          <cell r="E3">
            <v>0.35042226715832042</v>
          </cell>
        </row>
        <row r="4">
          <cell r="C4">
            <v>63.025962566844917</v>
          </cell>
          <cell r="E4">
            <v>0.14733110104392358</v>
          </cell>
        </row>
        <row r="5">
          <cell r="C5">
            <v>2.7925424163117569E-2</v>
          </cell>
          <cell r="E5">
            <v>0.25930667717155803</v>
          </cell>
        </row>
        <row r="6">
          <cell r="C6">
            <v>0</v>
          </cell>
          <cell r="E6">
            <v>0.35199999999999998</v>
          </cell>
          <cell r="K6">
            <v>6.7867368040415155E-3</v>
          </cell>
        </row>
        <row r="11">
          <cell r="K11">
            <v>0.18366015628253668</v>
          </cell>
        </row>
        <row r="16">
          <cell r="K16">
            <v>0.21340306124024205</v>
          </cell>
        </row>
        <row r="19">
          <cell r="K19">
            <v>0.24902524744183124</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10.750595295705521</v>
          </cell>
          <cell r="E3">
            <v>0.71152607855763039</v>
          </cell>
        </row>
        <row r="4">
          <cell r="E4">
            <v>3.0674846625766871E-2</v>
          </cell>
        </row>
        <row r="5">
          <cell r="C5">
            <v>6.3723679091169643E-3</v>
          </cell>
          <cell r="E5">
            <v>6.8506748466257664E-2</v>
          </cell>
        </row>
        <row r="6">
          <cell r="C6">
            <v>3.8598433657426247E-2</v>
          </cell>
          <cell r="E6">
            <v>-4.2000000000000003E-2</v>
          </cell>
          <cell r="K6">
            <v>-0.37075368487243943</v>
          </cell>
        </row>
        <row r="11">
          <cell r="K11">
            <v>0.28615036662532922</v>
          </cell>
        </row>
        <row r="16">
          <cell r="K16">
            <v>0.64300772014364105</v>
          </cell>
        </row>
        <row r="19">
          <cell r="K19">
            <v>0.40234169038561712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4.6723479959432046</v>
          </cell>
          <cell r="E3">
            <v>0.62277091906721538</v>
          </cell>
        </row>
        <row r="4">
          <cell r="C4">
            <v>38.073844000000001</v>
          </cell>
          <cell r="E4">
            <v>0.12271805273833672</v>
          </cell>
        </row>
        <row r="5">
          <cell r="C5">
            <v>3.0823095220127088E-2</v>
          </cell>
          <cell r="E5">
            <v>0.1440162271805274</v>
          </cell>
        </row>
        <row r="6">
          <cell r="C6">
            <v>2.7305896981185906E-2</v>
          </cell>
          <cell r="E6">
            <v>0.20200000000000001</v>
          </cell>
          <cell r="K6">
            <v>-0.23708345126382235</v>
          </cell>
        </row>
        <row r="11">
          <cell r="K11">
            <v>0.21143132096019404</v>
          </cell>
        </row>
        <row r="16">
          <cell r="K16">
            <v>0.36635496170109888</v>
          </cell>
        </row>
        <row r="19">
          <cell r="K19">
            <v>0.27463055519880514</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7.685257142857143</v>
          </cell>
          <cell r="E3">
            <v>0.84923220102373198</v>
          </cell>
        </row>
        <row r="4">
          <cell r="C4">
            <v>45.812360097323598</v>
          </cell>
          <cell r="E4">
            <v>0.16775510204081634</v>
          </cell>
        </row>
        <row r="5">
          <cell r="C5">
            <v>1.8694686035494412E-2</v>
          </cell>
          <cell r="E5">
            <v>0.1436734693877551</v>
          </cell>
        </row>
        <row r="6">
          <cell r="C6">
            <v>5.2363683338330379E-2</v>
          </cell>
          <cell r="E6">
            <v>0</v>
          </cell>
          <cell r="K6">
            <v>-0.35880308809325279</v>
          </cell>
        </row>
        <row r="11">
          <cell r="K11">
            <v>0.18314122540932881</v>
          </cell>
        </row>
        <row r="16">
          <cell r="K16">
            <v>0.28010349322655598</v>
          </cell>
        </row>
        <row r="19">
          <cell r="K19">
            <v>0.43985877453748295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22.228107252566733</v>
          </cell>
          <cell r="E3">
            <v>0.75261780104712039</v>
          </cell>
        </row>
        <row r="4">
          <cell r="C4">
            <v>94.852908933187294</v>
          </cell>
          <cell r="E4">
            <v>0.23434291581108829</v>
          </cell>
        </row>
        <row r="5">
          <cell r="C5">
            <v>1.0392524992769962E-2</v>
          </cell>
          <cell r="E5">
            <v>0.23100616016427106</v>
          </cell>
        </row>
        <row r="6">
          <cell r="C6">
            <v>2.7569677873846565E-2</v>
          </cell>
          <cell r="E6">
            <v>0.36599999999999999</v>
          </cell>
          <cell r="K6">
            <v>-0.72211816189728961</v>
          </cell>
        </row>
        <row r="11">
          <cell r="K11">
            <v>0.25462214682484519</v>
          </cell>
        </row>
        <row r="16">
          <cell r="K16">
            <v>0.29483859800965134</v>
          </cell>
        </row>
        <row r="19">
          <cell r="K19">
            <v>0.27455603467408651</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19.409275946353731</v>
          </cell>
          <cell r="E3">
            <v>0.86194029850746268</v>
          </cell>
        </row>
        <row r="4">
          <cell r="C4">
            <v>95.28916133333334</v>
          </cell>
          <cell r="E4">
            <v>0.20368818105616093</v>
          </cell>
        </row>
        <row r="5">
          <cell r="C5">
            <v>5.9165806513739707E-3</v>
          </cell>
          <cell r="E5">
            <v>0.11483654652137469</v>
          </cell>
        </row>
        <row r="6">
          <cell r="C6">
            <v>0</v>
          </cell>
          <cell r="E6">
            <v>-5.7000000000000002E-2</v>
          </cell>
          <cell r="K6">
            <v>-0.6116015868320539</v>
          </cell>
        </row>
        <row r="11">
          <cell r="K11">
            <v>0.27805004749024576</v>
          </cell>
        </row>
        <row r="16">
          <cell r="K16">
            <v>0.34114639395578517</v>
          </cell>
        </row>
        <row r="19">
          <cell r="K19">
            <v>0.55777597266396661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11.161404717894358</v>
          </cell>
          <cell r="E3">
            <v>0.69767441860465118</v>
          </cell>
        </row>
        <row r="4">
          <cell r="C4">
            <v>31.906105829079145</v>
          </cell>
          <cell r="E4">
            <v>0.34982033776500182</v>
          </cell>
        </row>
        <row r="5">
          <cell r="C5">
            <v>2.5003066968380373E-2</v>
          </cell>
          <cell r="E5">
            <v>0.2790693496227093</v>
          </cell>
        </row>
        <row r="6">
          <cell r="C6">
            <v>-4.4410933615544783E-3</v>
          </cell>
          <cell r="E6">
            <v>0.28199999999999997</v>
          </cell>
          <cell r="K6">
            <v>-0.4131546920961594</v>
          </cell>
        </row>
        <row r="11">
          <cell r="K11">
            <v>0.13163999597200804</v>
          </cell>
        </row>
        <row r="16">
          <cell r="K16">
            <v>0.14041525910974922</v>
          </cell>
        </row>
        <row r="19">
          <cell r="K19">
            <v>0.18188571263816136</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16.658869881730769</v>
          </cell>
          <cell r="E3">
            <v>0.53606027987082883</v>
          </cell>
        </row>
        <row r="4">
          <cell r="C4">
            <v>60.366636505226481</v>
          </cell>
          <cell r="E4">
            <v>0.27596153846153848</v>
          </cell>
        </row>
        <row r="5">
          <cell r="C5">
            <v>1.6969476903251821E-2</v>
          </cell>
          <cell r="E5">
            <v>0.28269230769230769</v>
          </cell>
        </row>
        <row r="6">
          <cell r="C6">
            <v>-1.0381304809631989E-2</v>
          </cell>
          <cell r="E6">
            <v>0.61</v>
          </cell>
          <cell r="K6">
            <v>-0.62988851145604574</v>
          </cell>
        </row>
        <row r="11">
          <cell r="K11">
            <v>0.11855439315009186</v>
          </cell>
        </row>
        <row r="16">
          <cell r="K16">
            <v>0.22606494566420066</v>
          </cell>
        </row>
        <row r="19">
          <cell r="K19">
            <v>0.15625995299446765</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6.9340043684018928</v>
          </cell>
          <cell r="E3">
            <v>0.36456125476896989</v>
          </cell>
        </row>
        <row r="4">
          <cell r="E4">
            <v>-7.6447033127047689E-2</v>
          </cell>
        </row>
        <row r="5">
          <cell r="C5">
            <v>1.6432421535187168E-2</v>
          </cell>
          <cell r="E5">
            <v>0.11394248270840918</v>
          </cell>
        </row>
        <row r="6">
          <cell r="C6">
            <v>1.5081314749154343E-2</v>
          </cell>
          <cell r="E6">
            <v>-4.5999999999999999E-2</v>
          </cell>
          <cell r="K6">
            <v>2.7400837960499969E-2</v>
          </cell>
        </row>
        <row r="11">
          <cell r="K11">
            <v>0.16693692409512426</v>
          </cell>
        </row>
        <row r="16">
          <cell r="K16">
            <v>0.39120219545083124</v>
          </cell>
        </row>
        <row r="19">
          <cell r="K19">
            <v>0.51820071885943308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11.274770437986508</v>
          </cell>
          <cell r="E3">
            <v>0.74806892453951279</v>
          </cell>
        </row>
        <row r="4">
          <cell r="C4">
            <v>105.46836230097087</v>
          </cell>
          <cell r="E4">
            <v>0.10690192008303062</v>
          </cell>
        </row>
        <row r="5">
          <cell r="C5">
            <v>7.4103113104948435E-3</v>
          </cell>
          <cell r="E5">
            <v>8.354955889984432E-2</v>
          </cell>
        </row>
        <row r="6">
          <cell r="C6">
            <v>0.05</v>
          </cell>
          <cell r="E6">
            <v>-9.4E-2</v>
          </cell>
          <cell r="K6">
            <v>-0.67938650888476659</v>
          </cell>
        </row>
        <row r="11">
          <cell r="K11">
            <v>0.19442148531031861</v>
          </cell>
        </row>
        <row r="16">
          <cell r="K16">
            <v>0.56155582674464977</v>
          </cell>
        </row>
        <row r="19">
          <cell r="K19">
            <v>0.47519390467664568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3.3753940949168495</v>
          </cell>
          <cell r="E3">
            <v>0.46972860125260962</v>
          </cell>
        </row>
        <row r="4">
          <cell r="C4">
            <v>39.142657984171748</v>
          </cell>
          <cell r="E4">
            <v>8.623313460935049E-2</v>
          </cell>
        </row>
        <row r="5">
          <cell r="C5">
            <v>2.935286949234028E-2</v>
          </cell>
          <cell r="E5">
            <v>9.9077502353310323E-2</v>
          </cell>
        </row>
        <row r="6">
          <cell r="C6">
            <v>9.8392636008117016E-3</v>
          </cell>
          <cell r="E6">
            <v>9.1999999999999998E-2</v>
          </cell>
          <cell r="K6">
            <v>-0.23639086909449192</v>
          </cell>
        </row>
        <row r="11">
          <cell r="K11">
            <v>0.10603841743810807</v>
          </cell>
        </row>
        <row r="16">
          <cell r="K16">
            <v>0.31035400854532963</v>
          </cell>
        </row>
        <row r="19">
          <cell r="K19">
            <v>0.41731667865266359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7.1126568265682657</v>
          </cell>
          <cell r="E3">
            <v>0.35507246376811596</v>
          </cell>
        </row>
        <row r="4">
          <cell r="C4">
            <v>33.119072164948456</v>
          </cell>
          <cell r="E4">
            <v>0.21476014760147602</v>
          </cell>
        </row>
        <row r="5">
          <cell r="C5">
            <v>3.7768543161455337E-2</v>
          </cell>
          <cell r="E5">
            <v>0.26863468634686349</v>
          </cell>
        </row>
        <row r="6">
          <cell r="C6">
            <v>8.1951829840475696E-3</v>
          </cell>
          <cell r="E6">
            <v>0.154</v>
          </cell>
          <cell r="K6">
            <v>-0.1172049822750747</v>
          </cell>
        </row>
        <row r="11">
          <cell r="K11">
            <v>0.10774562298269683</v>
          </cell>
        </row>
        <row r="16">
          <cell r="K16">
            <v>0.16047768565408704</v>
          </cell>
        </row>
        <row r="19">
          <cell r="K19">
            <v>0.12133004623726712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12.226452860118014</v>
          </cell>
          <cell r="E3">
            <v>0.49787535410764872</v>
          </cell>
        </row>
        <row r="4">
          <cell r="C4">
            <v>73.639882975609751</v>
          </cell>
          <cell r="E4">
            <v>0.1660303135485364</v>
          </cell>
        </row>
        <row r="5">
          <cell r="C5">
            <v>1.0239111445775238E-2</v>
          </cell>
          <cell r="E5">
            <v>0.12518801342126576</v>
          </cell>
        </row>
        <row r="6">
          <cell r="C6">
            <v>1.5793341545650597E-2</v>
          </cell>
          <cell r="E6">
            <v>9.0999999999999998E-2</v>
          </cell>
          <cell r="K6">
            <v>-0.49808155036452273</v>
          </cell>
        </row>
        <row r="11">
          <cell r="K11">
            <v>0.19851711270280772</v>
          </cell>
        </row>
        <row r="16">
          <cell r="K16">
            <v>0.17945249925664331</v>
          </cell>
        </row>
        <row r="19">
          <cell r="K19">
            <v>0.48617827157150678</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12.975160035264484</v>
          </cell>
          <cell r="E3">
            <v>0.66104702750665478</v>
          </cell>
        </row>
        <row r="4">
          <cell r="C4">
            <v>32.329321343096233</v>
          </cell>
          <cell r="E4">
            <v>0.40134340890008396</v>
          </cell>
        </row>
        <row r="5">
          <cell r="C5">
            <v>2.3101688920719676E-2</v>
          </cell>
          <cell r="E5">
            <v>0.29974811083123426</v>
          </cell>
        </row>
        <row r="6">
          <cell r="C6">
            <v>-2.3177547447191211E-2</v>
          </cell>
          <cell r="E6">
            <v>2.5000000000000001E-2</v>
          </cell>
          <cell r="K6">
            <v>-0.50098426677637398</v>
          </cell>
        </row>
        <row r="11">
          <cell r="K11">
            <v>8.3286327139882085E-2</v>
          </cell>
        </row>
        <row r="16">
          <cell r="K16">
            <v>9.180488398592096E-2</v>
          </cell>
        </row>
        <row r="19">
          <cell r="K19">
            <v>0.1300038997325704</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2.5730947865168541</v>
          </cell>
          <cell r="E3">
            <v>0.57403433476394849</v>
          </cell>
        </row>
        <row r="4">
          <cell r="E4">
            <v>-0.5842696629213483</v>
          </cell>
        </row>
        <row r="5">
          <cell r="C5">
            <v>-9.3884234258963181E-2</v>
          </cell>
          <cell r="E5">
            <v>-0.24157303370786518</v>
          </cell>
        </row>
        <row r="6">
          <cell r="C6">
            <v>8.0082872056490714E-2</v>
          </cell>
          <cell r="E6">
            <v>-0.307</v>
          </cell>
          <cell r="K6">
            <v>0.72935190398686811</v>
          </cell>
        </row>
        <row r="11">
          <cell r="K11">
            <v>0.1949423248121232</v>
          </cell>
        </row>
        <row r="16">
          <cell r="K16">
            <v>7.9589366221192698E-2</v>
          </cell>
        </row>
        <row r="19">
          <cell r="K19">
            <v>0.32716547712375299</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4.6200651308823533</v>
          </cell>
          <cell r="E3">
            <v>0.2603076923076923</v>
          </cell>
        </row>
        <row r="4">
          <cell r="C4">
            <v>60.416236326923077</v>
          </cell>
          <cell r="E4">
            <v>7.6470588235294124E-2</v>
          </cell>
        </row>
        <row r="5">
          <cell r="C5">
            <v>2.2115807395278287E-2</v>
          </cell>
          <cell r="E5">
            <v>0.1021764705882353</v>
          </cell>
        </row>
        <row r="6">
          <cell r="C6">
            <v>9.5782203456843042E-3</v>
          </cell>
          <cell r="E6">
            <v>0.16</v>
          </cell>
          <cell r="K6">
            <v>-0.47153223689011126</v>
          </cell>
        </row>
        <row r="11">
          <cell r="K11">
            <v>0.15263660528930229</v>
          </cell>
        </row>
        <row r="16">
          <cell r="K16">
            <v>0.22540232675225663</v>
          </cell>
        </row>
        <row r="19">
          <cell r="K19">
            <v>0.20786218366111942</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9.535161384431138</v>
          </cell>
          <cell r="E3">
            <v>0.76910828025477707</v>
          </cell>
        </row>
        <row r="4">
          <cell r="E4">
            <v>-0.38682634730538923</v>
          </cell>
        </row>
        <row r="5">
          <cell r="C5">
            <v>-1.9467813394124799E-2</v>
          </cell>
          <cell r="E5">
            <v>-0.18562874251497005</v>
          </cell>
        </row>
        <row r="6">
          <cell r="C6">
            <v>0</v>
          </cell>
          <cell r="E6">
            <v>6.2E-2</v>
          </cell>
          <cell r="K6">
            <v>-0.67068452902515208</v>
          </cell>
        </row>
        <row r="11">
          <cell r="K11">
            <v>0.25691034030276072</v>
          </cell>
        </row>
        <row r="19">
          <cell r="K19">
            <v>0.46193305113608712</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0.47472607285714286</v>
          </cell>
          <cell r="E3">
            <v>0.14133708090744831</v>
          </cell>
        </row>
        <row r="4">
          <cell r="C4">
            <v>5.8685783841059607</v>
          </cell>
          <cell r="E4">
            <v>8.0892857142857141E-2</v>
          </cell>
        </row>
        <row r="5">
          <cell r="C5">
            <v>-0.10487250886827965</v>
          </cell>
          <cell r="E5">
            <v>-4.9785714285714287E-2</v>
          </cell>
        </row>
        <row r="6">
          <cell r="C6">
            <v>5.5489925524245289E-2</v>
          </cell>
          <cell r="E6">
            <v>0.20399999999999999</v>
          </cell>
          <cell r="K6">
            <v>2.1575471624838949</v>
          </cell>
        </row>
        <row r="11">
          <cell r="K11">
            <v>0.30041863262238988</v>
          </cell>
        </row>
        <row r="16">
          <cell r="K16">
            <v>0.34229104083514766</v>
          </cell>
        </row>
        <row r="19">
          <cell r="K19">
            <v>0.4887949901602846</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6.4968563230769227</v>
          </cell>
          <cell r="E3">
            <v>0.86909090909090914</v>
          </cell>
        </row>
        <row r="4">
          <cell r="C4">
            <v>16.769863794223827</v>
          </cell>
          <cell r="E4">
            <v>0.38741258741258744</v>
          </cell>
        </row>
        <row r="5">
          <cell r="C5">
            <v>7.4699925807323292E-2</v>
          </cell>
          <cell r="E5">
            <v>0.4853146853146853</v>
          </cell>
        </row>
        <row r="6">
          <cell r="C6">
            <v>-4.2693151209922481E-2</v>
          </cell>
          <cell r="E6">
            <v>0.13400000000000001</v>
          </cell>
          <cell r="K6">
            <v>0.69128453165963344</v>
          </cell>
        </row>
        <row r="11">
          <cell r="K11">
            <v>0.13073770438562615</v>
          </cell>
        </row>
        <row r="16">
          <cell r="K16">
            <v>0.13590686615415123</v>
          </cell>
        </row>
        <row r="19">
          <cell r="K19">
            <v>0.14552123813956297</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28.826181454836131</v>
          </cell>
          <cell r="E3">
            <v>0.72717573290436954</v>
          </cell>
        </row>
        <row r="4">
          <cell r="C4">
            <v>51.441546603520585</v>
          </cell>
          <cell r="E4">
            <v>0.4884934834706674</v>
          </cell>
        </row>
        <row r="5">
          <cell r="C5">
            <v>1.8024736760505016E-2</v>
          </cell>
          <cell r="E5">
            <v>0.39767243360362431</v>
          </cell>
        </row>
        <row r="6">
          <cell r="C6">
            <v>-7.4996556950790438E-4</v>
          </cell>
          <cell r="E6">
            <v>0.64300000000000002</v>
          </cell>
          <cell r="K6">
            <v>-0.55479063246750071</v>
          </cell>
        </row>
        <row r="11">
          <cell r="K11">
            <v>0.35996592928852433</v>
          </cell>
        </row>
        <row r="16">
          <cell r="K16">
            <v>0.41044319014551772</v>
          </cell>
        </row>
        <row r="19">
          <cell r="K19">
            <v>0.51182567891475217</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5">
          <cell r="C5">
            <v>-5.7681088821373003E-2</v>
          </cell>
        </row>
        <row r="6">
          <cell r="C6">
            <v>0</v>
          </cell>
          <cell r="E6" t="str">
            <v>--</v>
          </cell>
          <cell r="K6">
            <v>0.43768007045309054</v>
          </cell>
        </row>
        <row r="11">
          <cell r="K11">
            <v>0.72887385388938186</v>
          </cell>
        </row>
        <row r="16">
          <cell r="K16">
            <v>0.32259809318324673</v>
          </cell>
        </row>
        <row r="19">
          <cell r="K19">
            <v>1.1347792925746911</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35.222753220510228</v>
          </cell>
          <cell r="E3">
            <v>0.95236622332199194</v>
          </cell>
        </row>
        <row r="4">
          <cell r="C4">
            <v>84.207053140096619</v>
          </cell>
          <cell r="E4">
            <v>0.4182874463248295</v>
          </cell>
        </row>
        <row r="5">
          <cell r="C5">
            <v>1.0477107842068607E-2</v>
          </cell>
          <cell r="E5">
            <v>0.36903258398585503</v>
          </cell>
        </row>
        <row r="6">
          <cell r="C6">
            <v>0</v>
          </cell>
          <cell r="E6">
            <v>0.20399999999999999</v>
          </cell>
          <cell r="K6">
            <v>-0.63859540339223153</v>
          </cell>
        </row>
        <row r="11">
          <cell r="K11">
            <v>0.20611774020065873</v>
          </cell>
        </row>
        <row r="16">
          <cell r="K16">
            <v>0.2674168258431906</v>
          </cell>
        </row>
        <row r="19">
          <cell r="K19">
            <v>0.3216938486728409</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9.1769027164038484</v>
          </cell>
          <cell r="E3">
            <v>0.54360328888510201</v>
          </cell>
        </row>
        <row r="4">
          <cell r="C4">
            <v>22.54390411902466</v>
          </cell>
          <cell r="E4">
            <v>0.40706803346717213</v>
          </cell>
        </row>
        <row r="5">
          <cell r="C5">
            <v>3.7142322889257437E-2</v>
          </cell>
          <cell r="E5">
            <v>0.34085148381597541</v>
          </cell>
        </row>
        <row r="6">
          <cell r="C6">
            <v>2.5710245532846916E-5</v>
          </cell>
          <cell r="E6">
            <v>0.19700000000000001</v>
          </cell>
          <cell r="K6">
            <v>-0.29451851857130995</v>
          </cell>
        </row>
        <row r="11">
          <cell r="K11">
            <v>0.17603375528806789</v>
          </cell>
        </row>
        <row r="16">
          <cell r="K16">
            <v>0.20023210077555037</v>
          </cell>
        </row>
        <row r="19">
          <cell r="K19">
            <v>0.51147223139809983</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7.645406936497098</v>
          </cell>
          <cell r="E3">
            <v>0.59967386873216466</v>
          </cell>
        </row>
        <row r="4">
          <cell r="C4">
            <v>21.772870118619348</v>
          </cell>
          <cell r="E4">
            <v>0.35114373506316149</v>
          </cell>
        </row>
        <row r="5">
          <cell r="C5">
            <v>4.6911149920381687E-2</v>
          </cell>
          <cell r="E5">
            <v>0.3586548310003414</v>
          </cell>
        </row>
        <row r="6">
          <cell r="C6">
            <v>-4.2041445431513523E-2</v>
          </cell>
          <cell r="E6">
            <v>0.34100000000000003</v>
          </cell>
          <cell r="K6">
            <v>-7.9440817431088218E-2</v>
          </cell>
        </row>
        <row r="11">
          <cell r="K11">
            <v>0.10319715412634531</v>
          </cell>
        </row>
        <row r="16">
          <cell r="K16">
            <v>0.16486842286518882</v>
          </cell>
        </row>
        <row r="19">
          <cell r="K19">
            <v>0.13135826432985981</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8.5544516129032253</v>
          </cell>
          <cell r="E3">
            <v>0.51295030239284778</v>
          </cell>
        </row>
        <row r="4">
          <cell r="C4">
            <v>32.983582089552236</v>
          </cell>
          <cell r="E4">
            <v>0.2593548387096774</v>
          </cell>
        </row>
        <row r="5">
          <cell r="C5">
            <v>2.6622622441437774E-2</v>
          </cell>
          <cell r="E5">
            <v>0.22774193548387098</v>
          </cell>
        </row>
        <row r="6">
          <cell r="C6">
            <v>-1.3234091213934188E-2</v>
          </cell>
          <cell r="E6">
            <v>0.49299999999999999</v>
          </cell>
          <cell r="K6">
            <v>-0.1996030509329797</v>
          </cell>
        </row>
        <row r="11">
          <cell r="K11">
            <v>9.7204339638122098E-2</v>
          </cell>
        </row>
        <row r="16">
          <cell r="K16">
            <v>0.13961201185800087</v>
          </cell>
        </row>
        <row r="19">
          <cell r="K19">
            <v>0.36226823037538497</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39.416672224543078</v>
          </cell>
          <cell r="E3">
            <v>0.68103448275862066</v>
          </cell>
        </row>
        <row r="4">
          <cell r="C4">
            <v>121.74665695161291</v>
          </cell>
          <cell r="E4">
            <v>0.32375979112271541</v>
          </cell>
        </row>
        <row r="5">
          <cell r="C5">
            <v>3.5769677942025218E-3</v>
          </cell>
          <cell r="E5">
            <v>0.14099216710182769</v>
          </cell>
        </row>
        <row r="6">
          <cell r="C6">
            <v>0</v>
          </cell>
          <cell r="E6">
            <v>-9.2999999999999999E-2</v>
          </cell>
          <cell r="K6">
            <v>-0.91639299990159317</v>
          </cell>
        </row>
        <row r="11">
          <cell r="K11">
            <v>0.38280245054908496</v>
          </cell>
        </row>
        <row r="16">
          <cell r="K16">
            <v>0.4699163494289722</v>
          </cell>
        </row>
        <row r="19">
          <cell r="K19">
            <v>0.6818193349015268</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E3">
            <v>0.60765810724979585</v>
          </cell>
        </row>
        <row r="5">
          <cell r="C5">
            <v>-2.2203154543404557E-2</v>
          </cell>
        </row>
        <row r="6">
          <cell r="C6">
            <v>2.0820346320346312E-2</v>
          </cell>
          <cell r="E6">
            <v>-0.255</v>
          </cell>
          <cell r="K6">
            <v>-0.81997207618829093</v>
          </cell>
        </row>
        <row r="11">
          <cell r="K11">
            <v>0.90680706219140639</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2.9581725233987886</v>
          </cell>
          <cell r="E3">
            <v>0.30926083262531862</v>
          </cell>
        </row>
        <row r="4">
          <cell r="C4">
            <v>36.222656359550562</v>
          </cell>
          <cell r="E4">
            <v>8.1666360800146817E-2</v>
          </cell>
        </row>
        <row r="5">
          <cell r="C5">
            <v>2.723480144968652E-2</v>
          </cell>
          <cell r="E5">
            <v>8.0565241328684159E-2</v>
          </cell>
        </row>
        <row r="6">
          <cell r="E6">
            <v>1.7000000000000001E-2</v>
          </cell>
          <cell r="K6">
            <v>-0.56152763975662034</v>
          </cell>
        </row>
        <row r="11">
          <cell r="K11">
            <v>0.10745711008374625</v>
          </cell>
        </row>
        <row r="16">
          <cell r="K16">
            <v>0.23414310125427501</v>
          </cell>
        </row>
        <row r="19">
          <cell r="K19">
            <v>0.26526607836092175</v>
          </cell>
        </row>
        <row r="22">
          <cell r="K22">
            <v>0.13938232812454107</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11.164752666338297</v>
          </cell>
          <cell r="E3">
            <v>0.18248891736331416</v>
          </cell>
        </row>
        <row r="4">
          <cell r="C4">
            <v>128.62544991314419</v>
          </cell>
          <cell r="E4">
            <v>8.6800494566801695E-2</v>
          </cell>
        </row>
        <row r="5">
          <cell r="C5">
            <v>3.7112374216331971E-3</v>
          </cell>
          <cell r="E5">
            <v>4.1435047898593702E-2</v>
          </cell>
        </row>
        <row r="6">
          <cell r="C6">
            <v>0.02</v>
          </cell>
          <cell r="E6">
            <v>0.121</v>
          </cell>
          <cell r="K6">
            <v>-0.79233645746728065</v>
          </cell>
        </row>
        <row r="11">
          <cell r="K11">
            <v>0.14370774245764745</v>
          </cell>
        </row>
        <row r="16">
          <cell r="K16">
            <v>0.12109097595115677</v>
          </cell>
        </row>
        <row r="19">
          <cell r="K19">
            <v>0.57508042618446054</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2.0305151877813872</v>
          </cell>
          <cell r="E3">
            <v>0.40036512502766097</v>
          </cell>
        </row>
        <row r="4">
          <cell r="E4">
            <v>3.1146271298959947E-2</v>
          </cell>
        </row>
        <row r="5">
          <cell r="C5">
            <v>-0.15214006016558398</v>
          </cell>
          <cell r="E5">
            <v>-0.27579848048978389</v>
          </cell>
        </row>
        <row r="6">
          <cell r="C6">
            <v>9.5845083629286787E-3</v>
          </cell>
          <cell r="E6">
            <v>0</v>
          </cell>
          <cell r="K6">
            <v>-0.12230616697482355</v>
          </cell>
        </row>
        <row r="11">
          <cell r="K11">
            <v>5.7879056907960205E-2</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7.8881224630147937</v>
          </cell>
          <cell r="E3">
            <v>0.10407608695652174</v>
          </cell>
        </row>
        <row r="5">
          <cell r="C5">
            <v>-0.13888752113404268</v>
          </cell>
        </row>
        <row r="6">
          <cell r="C6">
            <v>0.18340484012489805</v>
          </cell>
          <cell r="K6">
            <v>-0.89429362926962586</v>
          </cell>
        </row>
        <row r="11">
          <cell r="K11">
            <v>0.31497936266609772</v>
          </cell>
        </row>
        <row r="16">
          <cell r="K16">
            <v>0.50084473885068137</v>
          </cell>
        </row>
        <row r="19">
          <cell r="K19">
            <v>8.9668057003823409E-2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5.1287250825132471</v>
          </cell>
          <cell r="E3">
            <v>0.70703125</v>
          </cell>
        </row>
        <row r="4">
          <cell r="C4">
            <v>33.374610019704434</v>
          </cell>
          <cell r="E4">
            <v>0.15367146101438303</v>
          </cell>
        </row>
        <row r="5">
          <cell r="C5">
            <v>2.8929693584712066E-2</v>
          </cell>
          <cell r="E5">
            <v>0.14837244511733536</v>
          </cell>
        </row>
        <row r="6">
          <cell r="C6">
            <v>3.2014670935940348E-2</v>
          </cell>
          <cell r="E6">
            <v>0.187</v>
          </cell>
          <cell r="K6">
            <v>-0.34918928391672266</v>
          </cell>
        </row>
        <row r="11">
          <cell r="K11">
            <v>0.16559909282981264</v>
          </cell>
        </row>
        <row r="16">
          <cell r="K16">
            <v>0.28759919019518942</v>
          </cell>
        </row>
        <row r="19">
          <cell r="K19">
            <v>0.6947519833155944</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4.3971466659969867</v>
          </cell>
          <cell r="E3">
            <v>0.62060875079264421</v>
          </cell>
        </row>
        <row r="4">
          <cell r="C4">
            <v>33.466051269113152</v>
          </cell>
          <cell r="E4">
            <v>0.13139126067302864</v>
          </cell>
        </row>
        <row r="5">
          <cell r="C5">
            <v>3.0954734198612565E-2</v>
          </cell>
          <cell r="E5">
            <v>0.13611250627825214</v>
          </cell>
        </row>
        <row r="6">
          <cell r="C6">
            <v>0</v>
          </cell>
          <cell r="E6">
            <v>5.1999999999999998E-2</v>
          </cell>
          <cell r="K6">
            <v>-0.35215034582640758</v>
          </cell>
        </row>
        <row r="11">
          <cell r="K11">
            <v>0.15525640063876275</v>
          </cell>
        </row>
        <row r="16">
          <cell r="K16">
            <v>0.63875146691807316</v>
          </cell>
        </row>
        <row r="19">
          <cell r="K19">
            <v>0.32654798364300058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5.2991253644314869</v>
          </cell>
          <cell r="E3">
            <v>0.63200090976289303</v>
          </cell>
        </row>
        <row r="4">
          <cell r="C4">
            <v>19.727281697089296</v>
          </cell>
          <cell r="E4">
            <v>0.26861913596607473</v>
          </cell>
        </row>
        <row r="5">
          <cell r="C5">
            <v>5.7058258642765688E-2</v>
          </cell>
          <cell r="E5">
            <v>0.30235886562417175</v>
          </cell>
        </row>
        <row r="6">
          <cell r="C6">
            <v>-1.068500908142922E-3</v>
          </cell>
          <cell r="E6">
            <v>0.20499999999999999</v>
          </cell>
          <cell r="K6">
            <v>-0.33920850417063153</v>
          </cell>
        </row>
        <row r="11">
          <cell r="K11">
            <v>7.2153504142765043E-2</v>
          </cell>
        </row>
        <row r="16">
          <cell r="K16">
            <v>0.13195415580662956</v>
          </cell>
        </row>
        <row r="19">
          <cell r="K19">
            <v>6.732411825550555E-2</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3.5908988095238095</v>
          </cell>
          <cell r="E3">
            <v>0.68804336471161776</v>
          </cell>
        </row>
        <row r="4">
          <cell r="C4">
            <v>21.84656333743753</v>
          </cell>
          <cell r="E4">
            <v>0.16436904761904761</v>
          </cell>
        </row>
        <row r="5">
          <cell r="C5">
            <v>5.2652953647697301E-2</v>
          </cell>
          <cell r="E5">
            <v>0.18907142857142858</v>
          </cell>
        </row>
        <row r="6">
          <cell r="C6">
            <v>-2.6524030763773743E-3</v>
          </cell>
          <cell r="E6">
            <v>0.16900000000000001</v>
          </cell>
          <cell r="K6">
            <v>-0.26847401665789428</v>
          </cell>
        </row>
        <row r="11">
          <cell r="K11">
            <v>4.7153864870091343E-2</v>
          </cell>
        </row>
        <row r="16">
          <cell r="K16">
            <v>7.8487957547160578E-2</v>
          </cell>
        </row>
        <row r="19">
          <cell r="K19">
            <v>0.23536545818556953</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4.6196509929906542</v>
          </cell>
          <cell r="E3">
            <v>0.5813583914875976</v>
          </cell>
        </row>
        <row r="4">
          <cell r="C4">
            <v>54.387455587392552</v>
          </cell>
          <cell r="E4">
            <v>8.493964174454828E-2</v>
          </cell>
        </row>
        <row r="5">
          <cell r="C5">
            <v>1.6205489825681402E-2</v>
          </cell>
          <cell r="E5">
            <v>7.4863707165109039E-2</v>
          </cell>
        </row>
        <row r="6">
          <cell r="C6">
            <v>6.684425042949786E-3</v>
          </cell>
          <cell r="E6">
            <v>0.17499999999999999</v>
          </cell>
          <cell r="K6">
            <v>-0.58414618421135711</v>
          </cell>
        </row>
        <row r="11">
          <cell r="K11">
            <v>0.24703627018359367</v>
          </cell>
        </row>
        <row r="16">
          <cell r="K16">
            <v>0.38685944595381921</v>
          </cell>
        </row>
        <row r="19">
          <cell r="K19">
            <v>0.24449916708543168</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14.829315436241611</v>
          </cell>
          <cell r="E3">
            <v>0.72309525582780965</v>
          </cell>
        </row>
        <row r="4">
          <cell r="C4">
            <v>48.960070906270772</v>
          </cell>
          <cell r="E4">
            <v>0.30288590604026844</v>
          </cell>
        </row>
        <row r="5">
          <cell r="C5">
            <v>1.7573570942374255E-2</v>
          </cell>
          <cell r="E5">
            <v>0.2606040268456376</v>
          </cell>
        </row>
        <row r="6">
          <cell r="C6">
            <v>-3.1867431485022024E-4</v>
          </cell>
          <cell r="E6">
            <v>0.23699999999999999</v>
          </cell>
          <cell r="K6">
            <v>-0.65226096526201727</v>
          </cell>
        </row>
        <row r="11">
          <cell r="K11">
            <v>9.6332039357140117E-2</v>
          </cell>
        </row>
        <row r="16">
          <cell r="K16">
            <v>8.922117747613352E-2</v>
          </cell>
        </row>
        <row r="19">
          <cell r="K19">
            <v>0.14189497231615963</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11.113330047873838</v>
          </cell>
          <cell r="E3">
            <v>0.49825519648004857</v>
          </cell>
        </row>
        <row r="4">
          <cell r="C4">
            <v>50.207932569974552</v>
          </cell>
          <cell r="E4">
            <v>0.22134609969022812</v>
          </cell>
        </row>
        <row r="5">
          <cell r="C5">
            <v>1.5634726171201267E-2</v>
          </cell>
          <cell r="E5">
            <v>0.17375387214869051</v>
          </cell>
        </row>
        <row r="6">
          <cell r="C6">
            <v>-7.8190763254269244E-3</v>
          </cell>
          <cell r="E6">
            <v>0.24099999999999999</v>
          </cell>
          <cell r="K6">
            <v>-0.73676772675701907</v>
          </cell>
        </row>
        <row r="11">
          <cell r="K11">
            <v>7.8210628211500349E-2</v>
          </cell>
        </row>
        <row r="16">
          <cell r="K16">
            <v>0.11286471622809487</v>
          </cell>
        </row>
        <row r="19">
          <cell r="K19">
            <v>0.12055514619185481</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6.9484654972155928</v>
          </cell>
          <cell r="E3">
            <v>0.4067058346839546</v>
          </cell>
        </row>
        <row r="4">
          <cell r="C4">
            <v>51.243800632333766</v>
          </cell>
          <cell r="E4">
            <v>0.13559621674180147</v>
          </cell>
        </row>
        <row r="5">
          <cell r="C5">
            <v>1.6054347621288382E-2</v>
          </cell>
          <cell r="E5">
            <v>0.11155308052682754</v>
          </cell>
        </row>
        <row r="6">
          <cell r="C6">
            <v>-6.4360043236213098E-3</v>
          </cell>
          <cell r="E6">
            <v>0.186</v>
          </cell>
          <cell r="K6">
            <v>-0.68607761936822398</v>
          </cell>
        </row>
        <row r="11">
          <cell r="K11">
            <v>0.13996177155991524</v>
          </cell>
        </row>
        <row r="16">
          <cell r="K16">
            <v>0.19661807781453514</v>
          </cell>
        </row>
        <row r="19">
          <cell r="K19">
            <v>0.1787596555997796</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6.110022704057279</v>
          </cell>
          <cell r="E3">
            <v>0.25988817560571548</v>
          </cell>
        </row>
        <row r="4">
          <cell r="C4">
            <v>97.218968848101269</v>
          </cell>
          <cell r="E4">
            <v>6.2848050914876691E-2</v>
          </cell>
        </row>
        <row r="5">
          <cell r="C5">
            <v>-5.4685374255606135E-3</v>
          </cell>
          <cell r="E5">
            <v>-3.3412887828162291E-2</v>
          </cell>
        </row>
        <row r="6">
          <cell r="E6">
            <v>3.4000000000000002E-2</v>
          </cell>
          <cell r="K6">
            <v>-1.0015502056764995</v>
          </cell>
        </row>
        <row r="11">
          <cell r="K11">
            <v>0.21649827493687815</v>
          </cell>
        </row>
        <row r="16">
          <cell r="K16">
            <v>0.28374695306957631</v>
          </cell>
        </row>
        <row r="22">
          <cell r="K22">
            <v>0.15452782424036884</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3.4864050947368419</v>
          </cell>
          <cell r="E3">
            <v>0.63726851851851851</v>
          </cell>
        </row>
        <row r="4">
          <cell r="C4">
            <v>11.00817562110511</v>
          </cell>
          <cell r="E4">
            <v>0.3167105263157895</v>
          </cell>
        </row>
        <row r="5">
          <cell r="C5">
            <v>9.5672368102744612E-2</v>
          </cell>
          <cell r="E5">
            <v>0.33355263157894738</v>
          </cell>
        </row>
        <row r="6">
          <cell r="C6">
            <v>8.031481703046647E-3</v>
          </cell>
          <cell r="E6">
            <v>0.35699999999999998</v>
          </cell>
          <cell r="K6">
            <v>0.85031917176798388</v>
          </cell>
        </row>
        <row r="11">
          <cell r="K11">
            <v>0.10722107158702721</v>
          </cell>
        </row>
        <row r="16">
          <cell r="K16">
            <v>0.22459279631706425</v>
          </cell>
        </row>
        <row r="19">
          <cell r="K19">
            <v>0.34674294436464698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8.5686376918298315</v>
          </cell>
          <cell r="E3">
            <v>0.84601744186046512</v>
          </cell>
        </row>
        <row r="4">
          <cell r="C4">
            <v>24.457785512576343</v>
          </cell>
          <cell r="E4">
            <v>0.35034397073372753</v>
          </cell>
        </row>
        <row r="5">
          <cell r="C5">
            <v>3.5366108092853552E-2</v>
          </cell>
        </row>
        <row r="6">
          <cell r="C6">
            <v>-1.2180825940086404E-2</v>
          </cell>
          <cell r="E6">
            <v>0.68400000000000005</v>
          </cell>
          <cell r="K6">
            <v>-0.2120451977411888</v>
          </cell>
        </row>
        <row r="11">
          <cell r="K11">
            <v>0.15336542419716367</v>
          </cell>
        </row>
        <row r="16">
          <cell r="K16">
            <v>0.15964350762086257</v>
          </cell>
        </row>
        <row r="19">
          <cell r="K19">
            <v>0.1461035606390258</v>
          </cell>
        </row>
        <row r="20">
          <cell r="F20">
            <v>0.30303936681775301</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15.970326400173329</v>
          </cell>
          <cell r="E3">
            <v>0.79246278279216975</v>
          </cell>
        </row>
        <row r="4">
          <cell r="C4">
            <v>60.898084517514874</v>
          </cell>
          <cell r="E4">
            <v>0.26224677716390421</v>
          </cell>
        </row>
        <row r="5">
          <cell r="C5">
            <v>1.2797268642581858E-2</v>
          </cell>
          <cell r="E5">
            <v>0.20437655725273535</v>
          </cell>
        </row>
        <row r="6">
          <cell r="C6">
            <v>-1.825299503478206E-3</v>
          </cell>
          <cell r="E6">
            <v>0.29099999999999998</v>
          </cell>
          <cell r="K6">
            <v>-0.50692903877727091</v>
          </cell>
        </row>
        <row r="11">
          <cell r="K11">
            <v>0.22463580631806573</v>
          </cell>
        </row>
        <row r="16">
          <cell r="K16">
            <v>0.5356292253408359</v>
          </cell>
        </row>
        <row r="19">
          <cell r="K19">
            <v>0.51720261021135383</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5.2043000196347933</v>
          </cell>
          <cell r="E3">
            <v>0.69207260944806515</v>
          </cell>
          <cell r="K3">
            <v>3.6146871747030206E-2</v>
          </cell>
        </row>
        <row r="4">
          <cell r="C4">
            <v>15.014960346070657</v>
          </cell>
          <cell r="E4">
            <v>0.34660764328936328</v>
          </cell>
        </row>
        <row r="5">
          <cell r="C5">
            <v>7.5456037426194569E-2</v>
          </cell>
          <cell r="E5">
            <v>0.39269585705870802</v>
          </cell>
        </row>
        <row r="6">
          <cell r="C6">
            <v>1.8949833147467268E-4</v>
          </cell>
          <cell r="E6">
            <v>0.20100000000000001</v>
          </cell>
          <cell r="K6">
            <v>0.15481356287561399</v>
          </cell>
        </row>
        <row r="11">
          <cell r="K11">
            <v>5.5534124533538121E-2</v>
          </cell>
        </row>
        <row r="16">
          <cell r="K16">
            <v>0.10686326985951172</v>
          </cell>
        </row>
        <row r="19">
          <cell r="K19">
            <v>4.6710192737073594E-2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3.5138846363636365</v>
          </cell>
          <cell r="E3">
            <v>0.81995412844036697</v>
          </cell>
        </row>
        <row r="4">
          <cell r="C4">
            <v>23.58171203211009</v>
          </cell>
          <cell r="E4">
            <v>0.14900888585099112</v>
          </cell>
        </row>
        <row r="5">
          <cell r="C5">
            <v>3.1901567492525103E-2</v>
          </cell>
          <cell r="E5">
            <v>0.11209842788790157</v>
          </cell>
        </row>
        <row r="6">
          <cell r="C6">
            <v>1.3113174496767336E-2</v>
          </cell>
          <cell r="E6">
            <v>0.16800000000000001</v>
          </cell>
          <cell r="K6">
            <v>-0.16135075803259435</v>
          </cell>
        </row>
        <row r="11">
          <cell r="K11">
            <v>0.30369276554060237</v>
          </cell>
        </row>
        <row r="16">
          <cell r="K16">
            <v>0.10181011679388424</v>
          </cell>
        </row>
        <row r="19">
          <cell r="K19">
            <v>0.25326870168114729</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6.3392283325740317</v>
          </cell>
          <cell r="E3">
            <v>0.63783112582781454</v>
          </cell>
        </row>
        <row r="4">
          <cell r="C4">
            <v>79.512035371428567</v>
          </cell>
          <cell r="E4">
            <v>7.9726651480637817E-2</v>
          </cell>
        </row>
        <row r="5">
          <cell r="C5">
            <v>-1.6888728059647657E-2</v>
          </cell>
          <cell r="E5">
            <v>-0.1070615034168565</v>
          </cell>
        </row>
        <row r="6">
          <cell r="C6">
            <v>6.4898588516196787E-2</v>
          </cell>
          <cell r="E6">
            <v>1E-3</v>
          </cell>
          <cell r="K6">
            <v>-0.43767388184660261</v>
          </cell>
        </row>
        <row r="11">
          <cell r="K11">
            <v>0.33875905603887813</v>
          </cell>
        </row>
        <row r="16">
          <cell r="K16">
            <v>0.51879827926443789</v>
          </cell>
        </row>
        <row r="19">
          <cell r="K19">
            <v>0.68440080434689599</v>
          </cell>
        </row>
        <row r="22">
          <cell r="K22">
            <v>6.4898588516196787E-2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11.01399577555331</v>
          </cell>
          <cell r="E3">
            <v>0.55162630459013073</v>
          </cell>
        </row>
        <row r="4">
          <cell r="C4">
            <v>29.251560975609756</v>
          </cell>
          <cell r="E4">
            <v>0.37652677013499863</v>
          </cell>
        </row>
        <row r="5">
          <cell r="C5">
            <v>3.5853829772686717E-2</v>
          </cell>
          <cell r="E5">
            <v>0.39489392965377906</v>
          </cell>
        </row>
        <row r="6">
          <cell r="C6">
            <v>-2.8632689692971169E-3</v>
          </cell>
          <cell r="E6">
            <v>0.218</v>
          </cell>
          <cell r="K6">
            <v>-0.25040985611327715</v>
          </cell>
        </row>
        <row r="11">
          <cell r="K11">
            <v>9.5325873644635323E-2</v>
          </cell>
        </row>
        <row r="16">
          <cell r="K16">
            <v>0.13980267932716967</v>
          </cell>
        </row>
        <row r="19">
          <cell r="K19">
            <v>0.11900530673694951</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23.576975959213758</v>
          </cell>
          <cell r="E3">
            <v>0.66381246490735546</v>
          </cell>
        </row>
        <row r="4">
          <cell r="C4">
            <v>76.766633723200002</v>
          </cell>
          <cell r="E4">
            <v>0.30712530712530711</v>
          </cell>
        </row>
        <row r="5">
          <cell r="C5">
            <v>9.2488098743533625E-3</v>
          </cell>
          <cell r="E5">
            <v>0.21805896805896807</v>
          </cell>
        </row>
        <row r="6">
          <cell r="C6">
            <v>-5.1937687715971259E-4</v>
          </cell>
          <cell r="E6">
            <v>0.129</v>
          </cell>
          <cell r="K6">
            <v>-0.69338418808523383</v>
          </cell>
        </row>
        <row r="11">
          <cell r="K11">
            <v>0.14853546579836796</v>
          </cell>
        </row>
        <row r="16">
          <cell r="K16">
            <v>0.20508108213122714</v>
          </cell>
        </row>
        <row r="19">
          <cell r="K19">
            <v>0.59562795248374811</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7.8345489207305823</v>
          </cell>
          <cell r="E3">
            <v>0.69164325842696628</v>
          </cell>
        </row>
        <row r="4">
          <cell r="C4">
            <v>35.755711479090657</v>
          </cell>
          <cell r="E4">
            <v>0.21911321566939301</v>
          </cell>
        </row>
        <row r="5">
          <cell r="C5">
            <v>2.3501227652640237E-2</v>
          </cell>
          <cell r="E5">
            <v>0.1841215177418363</v>
          </cell>
        </row>
        <row r="6">
          <cell r="C6">
            <v>7.6895684275866127E-3</v>
          </cell>
          <cell r="E6">
            <v>6.8000000000000005E-2</v>
          </cell>
          <cell r="K6">
            <v>-0.63350525226818122</v>
          </cell>
        </row>
        <row r="11">
          <cell r="K11">
            <v>0.10815082838437165</v>
          </cell>
        </row>
        <row r="16">
          <cell r="K16">
            <v>0.35435621951047269</v>
          </cell>
        </row>
        <row r="19">
          <cell r="K19">
            <v>0.18625877331416513</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20.170527373179308</v>
          </cell>
          <cell r="E3">
            <v>0.61869618696186957</v>
          </cell>
        </row>
        <row r="4">
          <cell r="C4">
            <v>44.331074069985647</v>
          </cell>
          <cell r="E4">
            <v>0.45499748869914614</v>
          </cell>
        </row>
        <row r="5">
          <cell r="C5">
            <v>4.6763507133551395E-2</v>
          </cell>
          <cell r="E5">
            <v>0.94324460070316429</v>
          </cell>
        </row>
        <row r="6">
          <cell r="C6">
            <v>7.8128215199754578E-3</v>
          </cell>
          <cell r="E6">
            <v>0.18</v>
          </cell>
          <cell r="K6">
            <v>0.30169427937705273</v>
          </cell>
        </row>
        <row r="11">
          <cell r="K11">
            <v>0.21298423347124767</v>
          </cell>
        </row>
        <row r="16">
          <cell r="K16">
            <v>0.26071846663936615</v>
          </cell>
        </row>
        <row r="19">
          <cell r="K19">
            <v>0.21496765011077365</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6.6563797468354426</v>
          </cell>
          <cell r="E3">
            <v>0.25351307189542482</v>
          </cell>
        </row>
        <row r="4">
          <cell r="C4">
            <v>29.625577464788734</v>
          </cell>
          <cell r="E4">
            <v>0.22468354430379747</v>
          </cell>
        </row>
        <row r="5">
          <cell r="C5">
            <v>0.10269010029399796</v>
          </cell>
          <cell r="E5">
            <v>0.68354430379746833</v>
          </cell>
        </row>
        <row r="6">
          <cell r="C6">
            <v>7.2430502811665258E-3</v>
          </cell>
          <cell r="E6">
            <v>0.29599999999999999</v>
          </cell>
          <cell r="K6">
            <v>0.92627595843384247</v>
          </cell>
        </row>
        <row r="11">
          <cell r="K11">
            <v>0.17462081077420205</v>
          </cell>
        </row>
        <row r="16">
          <cell r="K16">
            <v>0.16448659338880037</v>
          </cell>
        </row>
        <row r="19">
          <cell r="K19">
            <v>0.14319593236091185</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16.975594360393078</v>
          </cell>
          <cell r="E3">
            <v>1</v>
          </cell>
        </row>
        <row r="4">
          <cell r="C4">
            <v>35.508791480300886</v>
          </cell>
          <cell r="E4">
            <v>0.47806736452324999</v>
          </cell>
        </row>
        <row r="5">
          <cell r="C5">
            <v>3.0622311873450964E-2</v>
          </cell>
          <cell r="E5">
            <v>0.51983194474115213</v>
          </cell>
        </row>
        <row r="6">
          <cell r="C6">
            <v>-2.0187644431610734E-2</v>
          </cell>
          <cell r="E6">
            <v>0.54100000000000004</v>
          </cell>
          <cell r="K6">
            <v>-0.42232987750091766</v>
          </cell>
        </row>
        <row r="11">
          <cell r="K11">
            <v>0.11679440298670088</v>
          </cell>
        </row>
        <row r="16">
          <cell r="K16">
            <v>0.13460580040948344</v>
          </cell>
        </row>
        <row r="19">
          <cell r="K19">
            <v>0.11164443470217607</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4.0920292377305953</v>
          </cell>
          <cell r="E3">
            <v>0.93899422918384168</v>
          </cell>
        </row>
        <row r="4">
          <cell r="C4">
            <v>29.1</v>
          </cell>
          <cell r="E4">
            <v>0.14061956143404108</v>
          </cell>
        </row>
        <row r="5">
          <cell r="C5">
            <v>2.1265013099248071E-2</v>
          </cell>
          <cell r="E5">
            <v>8.7017055342847205E-2</v>
          </cell>
        </row>
        <row r="6">
          <cell r="C6">
            <v>-2.4777645388358582E-2</v>
          </cell>
          <cell r="E6">
            <v>0.111</v>
          </cell>
          <cell r="K6">
            <v>-2.4017851626644493E-2</v>
          </cell>
        </row>
        <row r="11">
          <cell r="K11">
            <v>0.12610779113880036</v>
          </cell>
        </row>
        <row r="16">
          <cell r="K16">
            <v>0.32610987354183707</v>
          </cell>
        </row>
        <row r="19">
          <cell r="K19">
            <v>0.457773464783509</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32.451034536756126</v>
          </cell>
          <cell r="E3">
            <v>0.79458388375165123</v>
          </cell>
        </row>
        <row r="4">
          <cell r="C4">
            <v>93.796076215851599</v>
          </cell>
          <cell r="E4">
            <v>0.34597432905484249</v>
          </cell>
        </row>
        <row r="5">
          <cell r="C5">
            <v>1.2962712845530834E-2</v>
          </cell>
          <cell r="E5">
            <v>0.42065344224037338</v>
          </cell>
        </row>
        <row r="6">
          <cell r="C6">
            <v>-4.9062710099157227E-2</v>
          </cell>
          <cell r="E6">
            <v>0.39500000000000002</v>
          </cell>
          <cell r="K6">
            <v>-0.60293006208043565</v>
          </cell>
        </row>
        <row r="11">
          <cell r="K11">
            <v>0.13457325704461312</v>
          </cell>
        </row>
        <row r="16">
          <cell r="K16">
            <v>0.24901736031792199</v>
          </cell>
        </row>
        <row r="19">
          <cell r="K19">
            <v>0.28296439005774526</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9.7209773755656101</v>
          </cell>
          <cell r="E3">
            <v>0.46540880503144655</v>
          </cell>
        </row>
        <row r="4">
          <cell r="C4">
            <v>53.708399999999997</v>
          </cell>
          <cell r="E4">
            <v>0.18099547511312217</v>
          </cell>
        </row>
        <row r="5">
          <cell r="C5">
            <v>2.0015491059126693E-2</v>
          </cell>
          <cell r="E5">
            <v>0.19457013574660634</v>
          </cell>
        </row>
        <row r="6">
          <cell r="C6">
            <v>0</v>
          </cell>
          <cell r="E6">
            <v>0.41</v>
          </cell>
          <cell r="K6">
            <v>-0.28289514801475635</v>
          </cell>
        </row>
        <row r="11">
          <cell r="K11">
            <v>0.24823053189045</v>
          </cell>
        </row>
        <row r="16">
          <cell r="K16">
            <v>0.3471532718175151</v>
          </cell>
        </row>
        <row r="19">
          <cell r="K19">
            <v>0.38187984496124028</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16.614097058823528</v>
          </cell>
          <cell r="E3">
            <v>0.94245142002989535</v>
          </cell>
        </row>
        <row r="4">
          <cell r="C4">
            <v>41.006052888888888</v>
          </cell>
          <cell r="E4">
            <v>0.40516206482593037</v>
          </cell>
        </row>
        <row r="5">
          <cell r="C5">
            <v>1.9726085099696773E-2</v>
          </cell>
          <cell r="E5">
            <v>0.32773109243697479</v>
          </cell>
        </row>
        <row r="6">
          <cell r="C6">
            <v>-3.4421395123095465E-2</v>
          </cell>
          <cell r="E6">
            <v>6.9000000000000006E-2</v>
          </cell>
          <cell r="K6">
            <v>-0.53424584729952285</v>
          </cell>
        </row>
        <row r="11">
          <cell r="K11">
            <v>0.12916781755828416</v>
          </cell>
        </row>
        <row r="16">
          <cell r="K16">
            <v>0.29284949848571695</v>
          </cell>
        </row>
        <row r="19">
          <cell r="K19">
            <v>9.4569010647277935E-2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3.1364510166358595</v>
          </cell>
          <cell r="E3">
            <v>0.33799725651577506</v>
          </cell>
        </row>
        <row r="4">
          <cell r="C4">
            <v>21.899632171051216</v>
          </cell>
          <cell r="E4">
            <v>0.14321934688847812</v>
          </cell>
        </row>
        <row r="5">
          <cell r="C5">
            <v>4.7201038805923239E-2</v>
          </cell>
          <cell r="E5">
            <v>0.14804374614910659</v>
          </cell>
        </row>
        <row r="6">
          <cell r="C6">
            <v>-2.6135545106150904E-2</v>
          </cell>
          <cell r="E6">
            <v>0.14599999999999999</v>
          </cell>
          <cell r="K6">
            <v>0.72003184681327359</v>
          </cell>
        </row>
        <row r="11">
          <cell r="K11">
            <v>3.4797471870410733E-2</v>
          </cell>
        </row>
        <row r="16">
          <cell r="K16">
            <v>2.9957072112585748E-2</v>
          </cell>
        </row>
        <row r="19">
          <cell r="K19">
            <v>0.1174272157799609</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11.413795620972467</v>
          </cell>
          <cell r="E3">
            <v>0.66864047371369129</v>
          </cell>
        </row>
        <row r="4">
          <cell r="C4">
            <v>34.203816765415844</v>
          </cell>
          <cell r="E4">
            <v>0.33369947275922673</v>
          </cell>
        </row>
        <row r="5">
          <cell r="C5">
            <v>3.3348989223124646E-2</v>
          </cell>
          <cell r="E5">
            <v>0.38063854715875806</v>
          </cell>
        </row>
        <row r="6">
          <cell r="C6">
            <v>0</v>
          </cell>
          <cell r="E6">
            <v>7.0000000000000007E-2</v>
          </cell>
          <cell r="K6">
            <v>-0.55779501240795659</v>
          </cell>
        </row>
        <row r="11">
          <cell r="K11">
            <v>6.9380024531411427E-2</v>
          </cell>
        </row>
        <row r="16">
          <cell r="K16">
            <v>0.21202817221188153</v>
          </cell>
        </row>
        <row r="19">
          <cell r="K19">
            <v>4.5156718848709664E-2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12.555110714285714</v>
          </cell>
          <cell r="E3">
            <v>0.71501014198782964</v>
          </cell>
        </row>
        <row r="4">
          <cell r="C4">
            <v>40.877104651162789</v>
          </cell>
          <cell r="E4">
            <v>0.30714285714285716</v>
          </cell>
        </row>
        <row r="5">
          <cell r="C5">
            <v>2.7082975980280463E-2</v>
          </cell>
          <cell r="E5">
            <v>0.34002976190476192</v>
          </cell>
        </row>
        <row r="6">
          <cell r="C6">
            <v>0</v>
          </cell>
          <cell r="E6">
            <v>0.16300000000000001</v>
          </cell>
          <cell r="K6">
            <v>-0.6245071219808378</v>
          </cell>
        </row>
        <row r="11">
          <cell r="K11">
            <v>8.5449448265435365E-2</v>
          </cell>
        </row>
        <row r="16">
          <cell r="K16">
            <v>0.13995523210207045</v>
          </cell>
        </row>
        <row r="19">
          <cell r="K19">
            <v>8.5451558398313449E-2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26.4440628125</v>
          </cell>
        </row>
        <row r="4">
          <cell r="C4">
            <v>22.113502003484321</v>
          </cell>
        </row>
        <row r="5">
          <cell r="C5">
            <v>3.1759912123416688E-2</v>
          </cell>
        </row>
        <row r="6">
          <cell r="C6">
            <v>-2.737491991379811E-3</v>
          </cell>
          <cell r="E6">
            <v>0.39500000000000002</v>
          </cell>
          <cell r="K6">
            <v>-0.17286911985338016</v>
          </cell>
        </row>
        <row r="11">
          <cell r="K11">
            <v>0.11455059361746806</v>
          </cell>
        </row>
        <row r="16">
          <cell r="K16">
            <v>0.15575189839741099</v>
          </cell>
        </row>
        <row r="19">
          <cell r="K19">
            <v>0.22587460841043205</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1.018408361295102</v>
          </cell>
          <cell r="E3">
            <v>0.20597599804065639</v>
          </cell>
        </row>
        <row r="4">
          <cell r="C4">
            <v>18.130671121024051</v>
          </cell>
          <cell r="E4">
            <v>5.6170472372320028E-2</v>
          </cell>
        </row>
        <row r="5">
          <cell r="C5">
            <v>0.1521794518838242</v>
          </cell>
          <cell r="E5">
            <v>0.15498082621579223</v>
          </cell>
        </row>
        <row r="6">
          <cell r="C6">
            <v>7.4883562667487453E-3</v>
          </cell>
          <cell r="E6">
            <v>3.7999999999999999E-2</v>
          </cell>
          <cell r="K6">
            <v>0.55131067880495555</v>
          </cell>
        </row>
        <row r="11">
          <cell r="K11">
            <v>8.1529593823632014E-3</v>
          </cell>
        </row>
        <row r="16">
          <cell r="K16">
            <v>4.7640900474457459E-2</v>
          </cell>
        </row>
        <row r="19">
          <cell r="K19">
            <v>2.5020208456296156E-3</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19.160976246749577</v>
          </cell>
          <cell r="E3">
            <v>0.65441491641663097</v>
          </cell>
        </row>
        <row r="4">
          <cell r="C4">
            <v>32.151545630068767</v>
          </cell>
          <cell r="E4">
            <v>0.5959581684567552</v>
          </cell>
        </row>
        <row r="5">
          <cell r="C5">
            <v>3.097731939814366E-2</v>
          </cell>
          <cell r="E5">
            <v>0.59355568117580559</v>
          </cell>
        </row>
        <row r="6">
          <cell r="C6">
            <v>9.2915214866434361E-3</v>
          </cell>
          <cell r="E6">
            <v>5.5E-2</v>
          </cell>
          <cell r="K6">
            <v>-0.13869344695960606</v>
          </cell>
        </row>
        <row r="11">
          <cell r="K11">
            <v>3.4216647279739568E-2</v>
          </cell>
        </row>
        <row r="16">
          <cell r="K16">
            <v>0.19458199176613147</v>
          </cell>
        </row>
        <row r="19">
          <cell r="K19">
            <v>6.4854691876750692E-2</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1.8354810910264505</v>
          </cell>
          <cell r="E3">
            <v>0.13071327263576887</v>
          </cell>
        </row>
        <row r="4">
          <cell r="C4">
            <v>20.729882718225038</v>
          </cell>
          <cell r="E4">
            <v>8.8542762927103072E-2</v>
          </cell>
        </row>
        <row r="5">
          <cell r="C5">
            <v>5.0953491598107664E-2</v>
          </cell>
          <cell r="E5">
            <v>9.3524170350101729E-2</v>
          </cell>
        </row>
        <row r="6">
          <cell r="C6">
            <v>-3.9128109813924637E-2</v>
          </cell>
          <cell r="E6">
            <v>0.30599999999999999</v>
          </cell>
          <cell r="K6">
            <v>-0.24429185203814086</v>
          </cell>
        </row>
        <row r="11">
          <cell r="K11">
            <v>3.772949890681767E-2</v>
          </cell>
        </row>
        <row r="16">
          <cell r="K16">
            <v>-6.0703170739764281E-4</v>
          </cell>
        </row>
        <row r="19">
          <cell r="K19">
            <v>2.511775811296111E-2</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1.4962727087160645</v>
          </cell>
          <cell r="E3">
            <v>0.11891662596087102</v>
          </cell>
        </row>
        <row r="4">
          <cell r="E4">
            <v>-4.3001973191807853E-2</v>
          </cell>
        </row>
        <row r="5">
          <cell r="C5">
            <v>7.3603774683139072E-3</v>
          </cell>
          <cell r="E5">
            <v>1.1013131931686739E-2</v>
          </cell>
        </row>
        <row r="6">
          <cell r="C6">
            <v>2.3440613343615729E-2</v>
          </cell>
          <cell r="E6">
            <v>0.111</v>
          </cell>
          <cell r="K6">
            <v>-0.54642491819470274</v>
          </cell>
        </row>
        <row r="11">
          <cell r="K11">
            <v>0.10947102660440378</v>
          </cell>
        </row>
        <row r="16">
          <cell r="K16">
            <v>0.29890507136987682</v>
          </cell>
        </row>
        <row r="19">
          <cell r="K19">
            <v>0.62318953497982033</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4.0810429345018449</v>
          </cell>
          <cell r="E3">
            <v>0.38284539312640753</v>
          </cell>
        </row>
        <row r="4">
          <cell r="C4">
            <v>29.941458822335026</v>
          </cell>
          <cell r="E4">
            <v>0.13630073800738007</v>
          </cell>
        </row>
        <row r="5">
          <cell r="C5">
            <v>2.7012666656000394E-2</v>
          </cell>
          <cell r="E5">
            <v>0.11023985239852399</v>
          </cell>
        </row>
        <row r="6">
          <cell r="C6">
            <v>-1.5859874428979626E-2</v>
          </cell>
          <cell r="E6">
            <v>0.13</v>
          </cell>
          <cell r="K6">
            <v>-0.52489439938349136</v>
          </cell>
        </row>
        <row r="11">
          <cell r="K11">
            <v>6.2831549524496474E-2</v>
          </cell>
        </row>
        <row r="16">
          <cell r="K16">
            <v>0.12374939635850346</v>
          </cell>
        </row>
        <row r="19">
          <cell r="K19">
            <v>0.20654134462898854</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9.4089203773965693</v>
          </cell>
          <cell r="E3">
            <v>0.5834472285497343</v>
          </cell>
        </row>
        <row r="4">
          <cell r="C4">
            <v>38.609689830227744</v>
          </cell>
          <cell r="E4">
            <v>0.24369323915237134</v>
          </cell>
        </row>
        <row r="5">
          <cell r="C5">
            <v>3.9239122578518193E-2</v>
          </cell>
          <cell r="E5">
            <v>0.36919778002018161</v>
          </cell>
        </row>
        <row r="6">
          <cell r="C6">
            <v>6.0934848416180536E-3</v>
          </cell>
          <cell r="E6">
            <v>7.2999999999999995E-2</v>
          </cell>
          <cell r="K6">
            <v>-0.56850386152558241</v>
          </cell>
        </row>
        <row r="11">
          <cell r="K11">
            <v>9.0350322004959654E-2</v>
          </cell>
        </row>
        <row r="16">
          <cell r="K16">
            <v>0.15523094255660963</v>
          </cell>
        </row>
        <row r="19">
          <cell r="K19">
            <v>9.579102538191625E-2</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2.8627137011556276</v>
          </cell>
          <cell r="E3">
            <v>0.22115430365894276</v>
          </cell>
        </row>
        <row r="4">
          <cell r="C4">
            <v>31.392450690335306</v>
          </cell>
          <cell r="E4">
            <v>9.1191150681235664E-2</v>
          </cell>
        </row>
        <row r="5">
          <cell r="C5">
            <v>3.876608859433503E-2</v>
          </cell>
          <cell r="E5">
            <v>0.11097621295921579</v>
          </cell>
        </row>
        <row r="6">
          <cell r="C6">
            <v>2.8138004113128129E-4</v>
          </cell>
          <cell r="E6">
            <v>0.114</v>
          </cell>
          <cell r="K6">
            <v>-0.28746851126960304</v>
          </cell>
        </row>
        <row r="11">
          <cell r="K11">
            <v>7.4114631312629076E-2</v>
          </cell>
        </row>
        <row r="16">
          <cell r="K16">
            <v>5.9090182534001355E-2</v>
          </cell>
        </row>
        <row r="19">
          <cell r="K19">
            <v>0.23253361831724631</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6.0874433219793485</v>
          </cell>
          <cell r="E3">
            <v>0.27936746987951805</v>
          </cell>
        </row>
        <row r="4">
          <cell r="C4">
            <v>42.743940538606402</v>
          </cell>
          <cell r="E4">
            <v>0.14241652138929864</v>
          </cell>
        </row>
        <row r="5">
          <cell r="C5">
            <v>2.1985252989654428E-2</v>
          </cell>
          <cell r="E5">
            <v>0.13383398149389836</v>
          </cell>
        </row>
        <row r="6">
          <cell r="C6">
            <v>-1.7065230758352496E-2</v>
          </cell>
          <cell r="E6">
            <v>0.111</v>
          </cell>
          <cell r="K6">
            <v>-0.59100449006453204</v>
          </cell>
        </row>
        <row r="11">
          <cell r="K11">
            <v>0.10591688763837914</v>
          </cell>
        </row>
        <row r="16">
          <cell r="K16">
            <v>0.17593074659074959</v>
          </cell>
        </row>
        <row r="19">
          <cell r="K19">
            <v>0.15568742757601595</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5.863035304948216</v>
          </cell>
          <cell r="E3">
            <v>0.34984700568264609</v>
          </cell>
        </row>
        <row r="4">
          <cell r="C4">
            <v>44.091152999999998</v>
          </cell>
          <cell r="E4">
            <v>0.13297532284874056</v>
          </cell>
        </row>
        <row r="5">
          <cell r="C5">
            <v>2.1611696464018879E-2</v>
          </cell>
          <cell r="E5">
            <v>0.12671013936836723</v>
          </cell>
        </row>
        <row r="6">
          <cell r="C6">
            <v>5.3052356698089533E-2</v>
          </cell>
          <cell r="E6">
            <v>0.14599999999999999</v>
          </cell>
          <cell r="K6">
            <v>-0.59931207387958163</v>
          </cell>
        </row>
        <row r="11">
          <cell r="K11">
            <v>0.123076711163894</v>
          </cell>
        </row>
        <row r="16">
          <cell r="K16">
            <v>0.45543912244542961</v>
          </cell>
        </row>
        <row r="19">
          <cell r="K19">
            <v>0.19757008424970635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15.138503552397868</v>
          </cell>
          <cell r="E3">
            <v>0.30209933435739889</v>
          </cell>
        </row>
        <row r="4">
          <cell r="C4">
            <v>111.0485667752443</v>
          </cell>
          <cell r="E4">
            <v>0.13632326820603907</v>
          </cell>
        </row>
        <row r="5">
          <cell r="C5">
            <v>9.5623859150162013E-3</v>
          </cell>
          <cell r="E5">
            <v>0.14476021314387211</v>
          </cell>
        </row>
        <row r="6">
          <cell r="C6">
            <v>1.3715184625683477E-2</v>
          </cell>
          <cell r="E6">
            <v>8.3000000000000004E-2</v>
          </cell>
          <cell r="K6">
            <v>-0.74958995460014588</v>
          </cell>
        </row>
        <row r="11">
          <cell r="K11">
            <v>6.02638660363203E-2</v>
          </cell>
        </row>
        <row r="16">
          <cell r="K16">
            <v>0.26948605564134132</v>
          </cell>
        </row>
        <row r="17">
          <cell r="F17">
            <v>0.13632326820603907</v>
          </cell>
        </row>
        <row r="19">
          <cell r="K19">
            <v>0.4369863137608988</v>
          </cell>
        </row>
        <row r="20">
          <cell r="F20">
            <v>0.14476021314387211</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8.0772603092783513</v>
          </cell>
          <cell r="E3">
            <v>0.38847708894878707</v>
          </cell>
        </row>
        <row r="4">
          <cell r="C4">
            <v>61.210488281250001</v>
          </cell>
          <cell r="E4">
            <v>0.13195876288659794</v>
          </cell>
        </row>
        <row r="5">
          <cell r="C5">
            <v>1.6145619447749615E-2</v>
          </cell>
          <cell r="E5">
            <v>0.13041237113402063</v>
          </cell>
        </row>
        <row r="6">
          <cell r="C6">
            <v>8.094036405009275E-3</v>
          </cell>
          <cell r="E6">
            <v>0.112</v>
          </cell>
          <cell r="K6">
            <v>-0.74577603966945616</v>
          </cell>
        </row>
        <row r="11">
          <cell r="K11">
            <v>0.12802166048164482</v>
          </cell>
        </row>
        <row r="16">
          <cell r="K16">
            <v>0.13967441256212521</v>
          </cell>
        </row>
        <row r="19">
          <cell r="K19">
            <v>0.20620845384776976</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10.185107068867387</v>
          </cell>
          <cell r="E3">
            <v>0.17757009345794392</v>
          </cell>
        </row>
        <row r="4">
          <cell r="C4">
            <v>182.60441959183674</v>
          </cell>
          <cell r="E4">
            <v>5.5776892430278883E-2</v>
          </cell>
        </row>
        <row r="5">
          <cell r="C5">
            <v>1.5367220876975085E-2</v>
          </cell>
          <cell r="E5">
            <v>0.15651678998292545</v>
          </cell>
        </row>
        <row r="6">
          <cell r="C6">
            <v>0.05</v>
          </cell>
          <cell r="E6">
            <v>-0.04</v>
          </cell>
          <cell r="K6">
            <v>-0.51161479773572882</v>
          </cell>
        </row>
        <row r="11">
          <cell r="K11">
            <v>0.32816197278758075</v>
          </cell>
        </row>
        <row r="16">
          <cell r="K16">
            <v>0.73466100640646048</v>
          </cell>
        </row>
        <row r="19">
          <cell r="K19">
            <v>0.3812566950980239</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4.6955427576254509</v>
          </cell>
          <cell r="E3">
            <v>0.3750439367311072</v>
          </cell>
        </row>
        <row r="4">
          <cell r="C4">
            <v>35.176191321867321</v>
          </cell>
          <cell r="E4">
            <v>0.13348638897999343</v>
          </cell>
        </row>
        <row r="5">
          <cell r="C5">
            <v>2.9615742996070889E-2</v>
          </cell>
          <cell r="E5">
            <v>0.13906198753689733</v>
          </cell>
        </row>
        <row r="6">
          <cell r="C6">
            <v>-2.6667884524169277E-2</v>
          </cell>
          <cell r="E6">
            <v>0.112</v>
          </cell>
          <cell r="K6">
            <v>-0.55263899811257833</v>
          </cell>
        </row>
        <row r="11">
          <cell r="K11">
            <v>5.3551609114593557E-2</v>
          </cell>
        </row>
        <row r="16">
          <cell r="K16">
            <v>6.5971476956470487E-2</v>
          </cell>
        </row>
        <row r="19">
          <cell r="K19">
            <v>6.0458155118145451E-2</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4.1981774817905917</v>
          </cell>
          <cell r="E3">
            <v>0.24879807692307693</v>
          </cell>
        </row>
        <row r="4">
          <cell r="C4">
            <v>38.028851690721652</v>
          </cell>
          <cell r="E4">
            <v>0.11039453717754173</v>
          </cell>
        </row>
        <row r="5">
          <cell r="C5">
            <v>2.1596914064191487E-2</v>
          </cell>
          <cell r="E5">
            <v>9.0667678300455232E-2</v>
          </cell>
        </row>
        <row r="6">
          <cell r="C6">
            <v>-1.3349398883834981E-2</v>
          </cell>
          <cell r="E6">
            <v>0.115</v>
          </cell>
          <cell r="K6">
            <v>-0.70528092685803379</v>
          </cell>
        </row>
        <row r="11">
          <cell r="K11">
            <v>5.4675428043284888E-2</v>
          </cell>
        </row>
        <row r="16">
          <cell r="K16">
            <v>9.3866474743780237E-2</v>
          </cell>
        </row>
        <row r="19">
          <cell r="K19">
            <v>0.11370062051347091</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1.5875518035303147</v>
          </cell>
          <cell r="E3">
            <v>0.22156898769061179</v>
          </cell>
        </row>
        <row r="4">
          <cell r="C4">
            <v>30.331085043988271</v>
          </cell>
          <cell r="E4">
            <v>5.2340752110514199E-2</v>
          </cell>
        </row>
        <row r="5">
          <cell r="C5">
            <v>3.1519206412128124E-2</v>
          </cell>
          <cell r="E5">
            <v>5.0038372985418265E-2</v>
          </cell>
        </row>
        <row r="6">
          <cell r="C6">
            <v>1.3715184625683477E-2</v>
          </cell>
          <cell r="E6">
            <v>8.3000000000000004E-2</v>
          </cell>
          <cell r="K6">
            <v>-0.37514721187710265</v>
          </cell>
        </row>
        <row r="11">
          <cell r="K11">
            <v>0.10688777762841614</v>
          </cell>
        </row>
        <row r="16">
          <cell r="K16">
            <v>0.33715530474779232</v>
          </cell>
        </row>
        <row r="19">
          <cell r="K19">
            <v>0.22912883603000322</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22.648197468085108</v>
          </cell>
          <cell r="E3">
            <v>0.20983265306122448</v>
          </cell>
        </row>
        <row r="4">
          <cell r="E4">
            <v>-0.31560283687943264</v>
          </cell>
        </row>
        <row r="5">
          <cell r="C5">
            <v>-1.8788776258828493E-2</v>
          </cell>
          <cell r="E5">
            <v>-0.42553191489361702</v>
          </cell>
        </row>
        <row r="6">
          <cell r="C6">
            <v>2.6744287998228256E-2</v>
          </cell>
          <cell r="E6">
            <v>-0.19500000000000001</v>
          </cell>
          <cell r="K6">
            <v>-0.71982362493995222</v>
          </cell>
        </row>
        <row r="11">
          <cell r="K11">
            <v>0.44678765870241699</v>
          </cell>
        </row>
        <row r="16">
          <cell r="K16">
            <v>0.10410391318760129</v>
          </cell>
        </row>
        <row r="19">
          <cell r="K19">
            <v>0.85202001919648962</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3.3506824352030948</v>
          </cell>
          <cell r="E3">
            <v>0.21142857142857144</v>
          </cell>
        </row>
        <row r="4">
          <cell r="C4">
            <v>23.730175602739727</v>
          </cell>
          <cell r="E4">
            <v>0.14119922630560927</v>
          </cell>
        </row>
        <row r="5">
          <cell r="C5">
            <v>4.6758568485594551E-2</v>
          </cell>
          <cell r="E5">
            <v>0.15667311411992263</v>
          </cell>
        </row>
        <row r="6">
          <cell r="C6">
            <v>7.0106910052958327E-3</v>
          </cell>
          <cell r="E6">
            <v>0.14499999999999999</v>
          </cell>
          <cell r="K6">
            <v>-0.5936709889661953</v>
          </cell>
        </row>
        <row r="11">
          <cell r="K11">
            <v>0.16337835684543642</v>
          </cell>
        </row>
        <row r="16">
          <cell r="K16">
            <v>5.2371733058664716E-2</v>
          </cell>
        </row>
        <row r="19">
          <cell r="K19">
            <v>0.10696032571032571</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45.488342939481271</v>
          </cell>
          <cell r="E3">
            <v>0.94620253164556967</v>
          </cell>
        </row>
        <row r="4">
          <cell r="C4">
            <v>71.101148648648646</v>
          </cell>
          <cell r="E4">
            <v>0.63976945244956773</v>
          </cell>
        </row>
        <row r="5">
          <cell r="C5">
            <v>1.4698005094252542E-2</v>
          </cell>
          <cell r="E5">
            <v>0.66858789625360227</v>
          </cell>
        </row>
        <row r="6">
          <cell r="C6">
            <v>-3.0764337252329557E-3</v>
          </cell>
          <cell r="E6">
            <v>0.41699999999999998</v>
          </cell>
          <cell r="K6">
            <v>-0.69676996111605349</v>
          </cell>
        </row>
        <row r="11">
          <cell r="K11">
            <v>0.12278051845524759</v>
          </cell>
        </row>
        <row r="16">
          <cell r="K16">
            <v>0.11588501652251995</v>
          </cell>
        </row>
        <row r="19">
          <cell r="K19">
            <v>0.14442826589773428</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2.9341775504062593</v>
          </cell>
          <cell r="E3">
            <v>0.37350294336558632</v>
          </cell>
        </row>
        <row r="4">
          <cell r="C4">
            <v>25.000697435897436</v>
          </cell>
          <cell r="E4">
            <v>0.1173638278663858</v>
          </cell>
        </row>
        <row r="5">
          <cell r="C5">
            <v>4.2624451912726125E-2</v>
          </cell>
          <cell r="E5">
            <v>0.12506770990069216</v>
          </cell>
        </row>
        <row r="6">
          <cell r="C6">
            <v>-9.6654287227029512E-2</v>
          </cell>
          <cell r="E6">
            <v>0.104</v>
          </cell>
          <cell r="K6">
            <v>0.48728766417552438</v>
          </cell>
        </row>
        <row r="11">
          <cell r="K11">
            <v>0.10491658479355484</v>
          </cell>
        </row>
        <row r="16">
          <cell r="K16">
            <v>0.22517208163876484</v>
          </cell>
        </row>
        <row r="19">
          <cell r="K19">
            <v>9.910076472261968E-2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4">
  <rv s="0">
    <v>https://www.bing.com/financeapi/forcetrigger?t=c1sd3m&amp;q=XNAS%3aAPP&amp;form=skydnc</v>
    <v>Learn more on Bing</v>
  </rv>
  <rv s="1">
    <v>0</v>
    <v>APPLOVIN CORPORATION (XNAS:APP)</v>
    <v>2</v>
    <v>3</v>
    <v>Finance</v>
    <v>4</v>
    <v>en-US</v>
    <v>c1sd3m</v>
    <v>268435456</v>
    <v>1</v>
    <v>Powered by Refinitiv</v>
    <v>323.58999999999997</v>
    <v>35.79</v>
    <v>2.0310000000000001</v>
    <v>23.19</v>
    <v>7.7818999999999999E-2</v>
    <v>5.56</v>
    <v>1.7311E-2</v>
    <v>USD</v>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v>1717</v>
    <v>Nasdaq Stock Market</v>
    <v>XNAS</v>
    <v>XNAS</v>
    <v>1100 Page Mill Rd, PALO ALTO, CA, 94304-1047 US</v>
    <v>323.58999999999997</v>
    <v>Software &amp; IT Services</v>
    <v>Stock</v>
    <v>45616.041588495311</v>
    <v>0</v>
    <v>293.61</v>
    <v>100006400000</v>
    <v>APPLOVIN CORPORATION</v>
    <v>APPLOVIN CORPORATION</v>
    <v>295.27999999999997</v>
    <v>90.092799999999997</v>
    <v>298</v>
    <v>321.19</v>
    <v>326.75</v>
    <v>335591800</v>
    <v>APP</v>
    <v>APPLOVIN CORPORATION (XNAS:APP)</v>
    <v>5598984</v>
    <v>6113855</v>
    <v>2011</v>
  </rv>
  <rv s="2">
    <v>1</v>
  </rv>
  <rv s="0">
    <v>https://www.bing.com/financeapi/forcetrigger?t=a1tpsm&amp;q=XNYS%3aGDDY&amp;form=skydnc</v>
    <v>Learn more on Bing</v>
  </rv>
  <rv s="1">
    <v>0</v>
    <v>GODADDY INC. (XNYS:GDDY)</v>
    <v>2</v>
    <v>3</v>
    <v>Finance</v>
    <v>4</v>
    <v>en-US</v>
    <v>a1tpsm</v>
    <v>268435456</v>
    <v>1</v>
    <v>Powered by Refinitiv</v>
    <v>190.21</v>
    <v>91.86</v>
    <v>1.1254</v>
    <v>2.38</v>
    <v>1.2862999999999999E-2</v>
    <v>-0.08</v>
    <v>-4.2689999999999997E-4</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188.03</v>
    <v>Software &amp; IT Services</v>
    <v>Stock</v>
    <v>45616.03946873828</v>
    <v>3</v>
    <v>183.45009999999999</v>
    <v>26309348360</v>
    <v>GODADDY INC.</v>
    <v>GODADDY INC.</v>
    <v>183.8</v>
    <v>14.723699999999999</v>
    <v>185.02</v>
    <v>187.4</v>
    <v>187.32</v>
    <v>140391400</v>
    <v>GDDY</v>
    <v>GODADDY INC. (XNYS:GDDY)</v>
    <v>1253144</v>
    <v>1152502</v>
    <v>2014</v>
  </rv>
  <rv s="2">
    <v>4</v>
  </rv>
  <rv s="0">
    <v>https://www.bing.com/financeapi/forcetrigger?t=bwvem7&amp;q=XNAS%3aABNB&amp;form=skydnc</v>
    <v>Learn more on Bing</v>
  </rv>
  <rv s="1">
    <v>0</v>
    <v>AIRBNB, INC. (XNAS:ABNB)</v>
    <v>2</v>
    <v>3</v>
    <v>Finance</v>
    <v>5</v>
    <v>en-US</v>
    <v>bwvem7</v>
    <v>268435456</v>
    <v>1</v>
    <v>Powered by Refinitiv</v>
    <v>170.1</v>
    <v>110.38</v>
    <v>1.1435999999999999</v>
    <v>-0.75</v>
    <v>-5.6740000000000002E-3</v>
    <v>-0.94</v>
    <v>-7.1519999999999995E-3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131.96</v>
    <v>Software &amp; IT Services</v>
    <v>Stock</v>
    <v>45616.038481457814</v>
    <v>6</v>
    <v>129.87</v>
    <v>83125744840</v>
    <v>AIRBNB, INC.</v>
    <v>AIRBNB, INC.</v>
    <v>131.15</v>
    <v>46.1355</v>
    <v>132.19</v>
    <v>131.44</v>
    <v>130.5</v>
    <v>632423500</v>
    <v>ABNB</v>
    <v>AIRBNB, INC. (XNAS:ABNB)</v>
    <v>5172381</v>
    <v>4858778</v>
    <v>2008</v>
  </rv>
  <rv s="2">
    <v>7</v>
  </rv>
  <rv s="0">
    <v>https://www.bing.com/financeapi/forcetrigger?t=a1pejc&amp;q=XNAS%3aCDNS&amp;form=skydnc</v>
    <v>Learn more on Bing</v>
  </rv>
  <rv s="1">
    <v>0</v>
    <v>CADENCE DESIGN SYSTEMS, INC. (XNAS:CDNS)</v>
    <v>2</v>
    <v>3</v>
    <v>Finance</v>
    <v>5</v>
    <v>en-US</v>
    <v>a1pejc</v>
    <v>268435456</v>
    <v>1</v>
    <v>Powered by Refinitiv</v>
    <v>328.99</v>
    <v>241.29</v>
    <v>1.0182</v>
    <v>5.3049999999999997</v>
    <v>1.8023999999999998E-2</v>
    <v>0.47</v>
    <v>1.5690000000000001E-3</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300</v>
    <v>Software &amp; IT Services</v>
    <v>Stock</v>
    <v>45616.037843471873</v>
    <v>9</v>
    <v>290.05</v>
    <v>82177422690</v>
    <v>CADENCE DESIGN SYSTEMS, INC.</v>
    <v>CADENCE DESIGN SYSTEMS, INC.</v>
    <v>291.38</v>
    <v>78.796099999999996</v>
    <v>294.32499999999999</v>
    <v>299.63</v>
    <v>300.10000000000002</v>
    <v>274263000</v>
    <v>CDNS</v>
    <v>CADENCE DESIGN SYSTEMS, INC. (XNAS:CDNS)</v>
    <v>1260131</v>
    <v>2361928</v>
    <v>1987</v>
  </rv>
  <rv s="2">
    <v>10</v>
  </rv>
  <rv s="3">
    <v>6</v>
    <v>LUMINE GROUP INC. (OTCM:LMGIF)</v>
    <v>7</v>
    <v>8</v>
    <v>Finance</v>
    <v>9</v>
    <v>en-US</v>
    <v>c9a9rw</v>
    <v>268435456</v>
    <v>1</v>
    <v>Powered by Refinitiv</v>
    <v>31.2622</v>
    <v>16.2</v>
    <v>0.67600000000000005</v>
    <v>0.19500000000000001</v>
    <v>6.5000000000000006E-3</v>
    <v>-0.10580000000000001</v>
    <v>-3.5039999999999997E-3</v>
    <v>USD</v>
    <v>Lumine Group Inc. is a Canada-based company. The Company is engaged in acquiring and growing vertical market software businesses in the communications and media industry. It is engaged principally in the development, installation, and customization of software and in the provision of related professional services and support for customers globally. It also provides access to capital for organic and merger &amp; acquisition (M&amp;A)-related investments and assist with the professional development and training of management teams. The Company's portfolio of companies consists of Axyom.Core, Motive, RazorFlow, SpatialNetworX, Openwave, Titan.ium platform, WideOrbit, Wiztivi, TOMIA, Incognito Software Systems, MDS Global, Ubersmith, WDS mobile, Lifecycle Software, Velovix, NetEngage, Tarantula, Flash Networks, TransMedia Dynamics, VAS-X, Collab, Neural Technologies, Telepin, Netadmin Systems, Sicap, Advantage 360, Kansys, Aleyant, Avance Metering, and Symbrio.</v>
    <v>OTC Markets</v>
    <v>OTCM</v>
    <v>OTCM</v>
    <v>5060 Spectrum Way, Suite 100, MISSISSAUGA, ON, L4W 5N5 CA</v>
    <v>30.195</v>
    <v>Investment Banking &amp; Investment Services</v>
    <v>Stock</v>
    <v>45616.048611111109</v>
    <v>30.195</v>
    <v>10688240000</v>
    <v>LUMINE GROUP INC.</v>
    <v>LUMINE GROUP INC.</v>
    <v>30.195</v>
    <v>30</v>
    <v>30.195</v>
    <v>30.089200000000002</v>
    <v>256620400</v>
    <v>LMGIF</v>
    <v>LUMINE GROUP INC. (OTCM:LMGIF)</v>
    <v>6885</v>
    <v>72570</v>
    <v>2023</v>
  </rv>
  <rv s="2">
    <v>12</v>
  </rv>
  <rv s="0">
    <v>https://www.bing.com/financeapi/forcetrigger?t=a1u3rw&amp;q=XNAS%3aGOOGL&amp;form=skydnc</v>
    <v>Learn more on Bing</v>
  </rv>
  <rv s="1">
    <v>0</v>
    <v>ALPHABET INC. (XNAS:GOOGL)</v>
    <v>2</v>
    <v>3</v>
    <v>Finance</v>
    <v>4</v>
    <v>en-US</v>
    <v>a1u3rw</v>
    <v>268435456</v>
    <v>1</v>
    <v>Powered by Refinitiv</v>
    <v>191.75</v>
    <v>127.9</v>
    <v>1.0321</v>
    <v>2.82</v>
    <v>1.6087000000000001E-2</v>
    <v>0</v>
    <v>0</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178.87</v>
    <v>Software &amp; IT Services</v>
    <v>Stock</v>
    <v>45616.041635995316</v>
    <v>14</v>
    <v>173.56</v>
    <v>2154148000000</v>
    <v>ALPHABET INC.</v>
    <v>ALPHABET INC.</v>
    <v>173.72</v>
    <v>23.248999999999999</v>
    <v>175.3</v>
    <v>178.12</v>
    <v>178.12</v>
    <v>12241000000</v>
    <v>GOOGL</v>
    <v>ALPHABET INC. (XNAS:GOOGL)</v>
    <v>23434925</v>
    <v>26637685</v>
    <v>2015</v>
  </rv>
  <rv s="2">
    <v>15</v>
  </rv>
  <rv s="0">
    <v>https://www.bing.com/financeapi/forcetrigger?t=c2i1lh&amp;q=XNYS%3aDOCS&amp;form=skydnc</v>
    <v>Learn more on Bing</v>
  </rv>
  <rv s="1">
    <v>0</v>
    <v>DOXIMITY, INC. (XNYS:DOCS)</v>
    <v>2</v>
    <v>3</v>
    <v>Finance</v>
    <v>4</v>
    <v>en-US</v>
    <v>c2i1lh</v>
    <v>268435456</v>
    <v>1</v>
    <v>Powered by Refinitiv</v>
    <v>61.75</v>
    <v>22.96</v>
    <v>1.3507</v>
    <v>-0.68</v>
    <v>-1.3024000000000001E-2</v>
    <v>0.28000000000000003</v>
    <v>5.4339999999999996E-3</v>
    <v>USD</v>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v>827</v>
    <v>New York Stock Exchange</v>
    <v>XNYS</v>
    <v>XNYS</v>
    <v>500 THIRD STREET, SAN FRANCISCO, CA, 94107 US</v>
    <v>52.54</v>
    <v>Software &amp; IT Services</v>
    <v>Stock</v>
    <v>45616.040845068746</v>
    <v>17</v>
    <v>51.505000000000003</v>
    <v>9620228454</v>
    <v>DOXIMITY, INC.</v>
    <v>DOXIMITY, INC.</v>
    <v>51.88</v>
    <v>59.284399999999998</v>
    <v>52.21</v>
    <v>51.53</v>
    <v>51.81</v>
    <v>186691800</v>
    <v>DOCS</v>
    <v>DOXIMITY, INC. (XNYS:DOCS)</v>
    <v>2262703</v>
    <v>2041736</v>
    <v>2010</v>
  </rv>
  <rv s="2">
    <v>18</v>
  </rv>
  <rv s="0">
    <v>https://www.bing.com/financeapi/forcetrigger?t=a2cqw7&amp;q=OTCM%3aCNSWF&amp;form=skydnc</v>
    <v>Learn more on Bing</v>
  </rv>
  <rv s="1">
    <v>0</v>
    <v>Constellation Software Inc. (OTCM:CNSWF)</v>
    <v>2</v>
    <v>10</v>
    <v>Finance</v>
    <v>9</v>
    <v>en-US</v>
    <v>a2cqw7</v>
    <v>268435456</v>
    <v>1</v>
    <v>Powered by Refinitiv</v>
    <v>3423.95</v>
    <v>2273</v>
    <v>0.79569999999999996</v>
    <v>8.99</v>
    <v>2.8479999999999998E-3</v>
    <v>8.2958999999999996</v>
    <v>2.6210000000000001E-3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3212.67</v>
    <v>Software &amp; IT Services</v>
    <v>Stock</v>
    <v>45616.048611111109</v>
    <v>20</v>
    <v>3107</v>
    <v>94286840000</v>
    <v>Constellation Software Inc.</v>
    <v>Constellation Software Inc.</v>
    <v>3107</v>
    <v>104.6249</v>
    <v>3156.3</v>
    <v>3165.29</v>
    <v>3173.5859</v>
    <v>21191530</v>
    <v>CNSWF</v>
    <v>Constellation Software Inc. (OTCM:CNSWF)</v>
    <v>2463</v>
    <v>25700</v>
    <v>2002</v>
  </rv>
  <rv s="2">
    <v>21</v>
  </rv>
  <rv s="0">
    <v>https://www.bing.com/financeapi/forcetrigger?t=c2kadm&amp;q=XNYS%3aS&amp;form=skydnc</v>
    <v>Learn more on Bing</v>
  </rv>
  <rv s="4">
    <v>11</v>
    <v>SENTINELONE, INC. (XNYS:S)</v>
    <v>2</v>
    <v>12</v>
    <v>Finance</v>
    <v>4</v>
    <v>en-US</v>
    <v>c2kadm</v>
    <v>268435456</v>
    <v>1</v>
    <v>Powered by Refinitiv</v>
    <v>30.76</v>
    <v>14.33</v>
    <v>0.65329999999999999</v>
    <v>1.19</v>
    <v>4.5025000000000003E-2</v>
    <v>0</v>
    <v>0</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27.66</v>
    <v>Software &amp; IT Services</v>
    <v>Stock</v>
    <v>45616.039269224217</v>
    <v>23</v>
    <v>26.23</v>
    <v>8761735166</v>
    <v>SENTINELONE, INC.</v>
    <v>SENTINELONE, INC.</v>
    <v>26.23</v>
    <v>26.43</v>
    <v>27.62</v>
    <v>27.62</v>
    <v>317224300</v>
    <v>S</v>
    <v>SENTINELONE, INC. (XNYS:S)</v>
    <v>2609842</v>
    <v>3764786</v>
    <v>2013</v>
  </rv>
  <rv s="2">
    <v>24</v>
  </rv>
  <rv s="0">
    <v>https://www.bing.com/financeapi/forcetrigger?t=c1wr27&amp;q=XNYS%3aZETA&amp;form=skydnc</v>
    <v>Learn more on Bing</v>
  </rv>
  <rv s="4">
    <v>11</v>
    <v>Zeta Global Holdings Corp (XNYS:ZETA)</v>
    <v>2</v>
    <v>12</v>
    <v>Finance</v>
    <v>4</v>
    <v>en-US</v>
    <v>c1wr27</v>
    <v>268435456</v>
    <v>1</v>
    <v>Powered by Refinitiv</v>
    <v>38.200000000000003</v>
    <v>7.65</v>
    <v>1.1986000000000001</v>
    <v>2.44</v>
    <v>0.12461700000000001</v>
    <v>0.97</v>
    <v>4.4051E-2</v>
    <v>USD</v>
    <v>Zeta Global Holdings Corp. operates an omnichannel data-driven cloud platform, which is engaged in providing enterprises with consumer intelligence and marketing automation software. It enables customers to target, connect and engage consumers through software that delivers personalized marketing across all addressable channels, including email, social media, Web, chat, connected TV (CTV) and video, among others. Its Zeta Marketing Platform (ZMP) is an omnichannel marketing platform with identity data at its core. The ZMP analyzes billions of structured and unstructured data points to predict consumer intent by leveraging sophisticated machine learning algorithms and the opted-in data set for omnichannel marketing. The Company’s Consumer Data Platform (CDP+) ingests, analyzes, and distills disparate data points to generate a single view of a consumer, encompassing identity, profile characteristics, behaviors, and purchase intent, which is then made accessible through a single console.</v>
    <v>1783</v>
    <v>New York Stock Exchange</v>
    <v>XNYS</v>
    <v>XNYS</v>
    <v>3 Park Avenue, 33Rd Floor, NEW YORK, NY, 10016 US</v>
    <v>22.08</v>
    <v>Software &amp; IT Services</v>
    <v>Stock</v>
    <v>45616.041590566405</v>
    <v>26</v>
    <v>19.649999999999999</v>
    <v>5181037356</v>
    <v>Zeta Global Holdings Corp</v>
    <v>Zeta Global Holdings Corp</v>
    <v>20.059999999999999</v>
    <v>19.579999999999998</v>
    <v>22.02</v>
    <v>22.99</v>
    <v>235287800</v>
    <v>ZETA</v>
    <v>Zeta Global Holdings Corp (XNYS:ZETA)</v>
    <v>14872886</v>
    <v>9016016</v>
    <v>2012</v>
  </rv>
  <rv s="2">
    <v>27</v>
  </rv>
  <rv s="0">
    <v>https://www.bing.com/financeapi/forcetrigger?t=a1yscw&amp;q=XNAS%3aNTNX&amp;form=skydnc</v>
    <v>Learn more on Bing</v>
  </rv>
  <rv s="1">
    <v>0</v>
    <v>NUTANIX, INC. (XNAS:NTNX)</v>
    <v>2</v>
    <v>3</v>
    <v>Finance</v>
    <v>4</v>
    <v>en-US</v>
    <v>a1yscw</v>
    <v>268435456</v>
    <v>1</v>
    <v>Powered by Refinitiv</v>
    <v>73.694999999999993</v>
    <v>39.145000000000003</v>
    <v>1.1465000000000001</v>
    <v>-0.11</v>
    <v>-1.6050000000000001E-3</v>
    <v>-0.44</v>
    <v>-6.4290000000000007E-3</v>
    <v>USD</v>
    <v>Nutanix, Inc. is engaged in cloud software, offering organizations a single platform for running apps and data across clouds. The Company’s Nutanix Cloud Platform is designed to enable organizations to build a hybrid multicloud infrastructure, providing a consistent cloud operating model with a single platform for running applications and managing data in core data centers, at the edge, and on public clouds, all while supporting a variety of hypervisors and container platforms. Nutanix Cloud Platform supports a variety of workloads with varied compute, storage, and network requirements, including business-critical applications, data platforms, general-purpose workloads, end user computing and virtual desktop infrastructure services, enterprise artificial intelligence (AI) workloads, and cloud native applications. Its solutions are primarily sold through its channel partners or original equipment manufacturers (OEMs) and delivered directly to its end customers.</v>
    <v>7150</v>
    <v>Nasdaq Stock Market</v>
    <v>XNAS</v>
    <v>XNAS</v>
    <v>1740 Technology Dr Ste 150, SAN JOSE, CA, 95110-1348 US</v>
    <v>68.75</v>
    <v>Software &amp; IT Services</v>
    <v>Stock</v>
    <v>45616.040477719529</v>
    <v>29</v>
    <v>67.4422</v>
    <v>18330709528</v>
    <v>NUTANIX, INC.</v>
    <v>NUTANIX, INC.</v>
    <v>67.89</v>
    <v>0</v>
    <v>68.55</v>
    <v>68.44</v>
    <v>68</v>
    <v>267836200</v>
    <v>NTNX</v>
    <v>NUTANIX, INC. (XNAS:NTNX)</v>
    <v>1756246</v>
    <v>1594642</v>
    <v>2009</v>
  </rv>
  <rv s="2">
    <v>30</v>
  </rv>
  <rv s="0">
    <v>https://www.bing.com/financeapi/forcetrigger?t=bq8rqh&amp;q=XNAS%3aCRWD&amp;form=skydnc</v>
    <v>Learn more on Bing</v>
  </rv>
  <rv s="1">
    <v>0</v>
    <v>CROWDSTRIKE HOLDINGS, INC. (XNAS:CRWD)</v>
    <v>2</v>
    <v>3</v>
    <v>Finance</v>
    <v>4</v>
    <v>en-US</v>
    <v>bq8rqh</v>
    <v>268435456</v>
    <v>1</v>
    <v>Powered by Refinitiv</v>
    <v>398.32709999999997</v>
    <v>200.81</v>
    <v>1.1006</v>
    <v>10.32</v>
    <v>3.0089999999999999E-2</v>
    <v>1.7</v>
    <v>4.8120000000000003E-3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354.34</v>
    <v>Software &amp; IT Services</v>
    <v>Stock</v>
    <v>45616.041586978907</v>
    <v>32</v>
    <v>338.52940000000001</v>
    <v>86600705856</v>
    <v>CROWDSTRIKE HOLDINGS, INC.</v>
    <v>CROWDSTRIKE HOLDINGS, INC.</v>
    <v>341.54</v>
    <v>507.39550000000003</v>
    <v>342.97</v>
    <v>353.29</v>
    <v>354.99</v>
    <v>245126400</v>
    <v>CRWD</v>
    <v>CROWDSTRIKE HOLDINGS, INC. (XNAS:CRWD)</v>
    <v>3169518</v>
    <v>3188089</v>
    <v>2011</v>
  </rv>
  <rv s="2">
    <v>33</v>
  </rv>
  <rv s="5">
    <v>13</v>
    <v>REDDIT INC. (XNYS:RDDT)</v>
    <v>7</v>
    <v>12</v>
    <v>Finance</v>
    <v>5</v>
    <v>en-US</v>
    <v>cchsh7</v>
    <v>268435456</v>
    <v>1</v>
    <v>Powered by Refinitiv</v>
    <v>139.04</v>
    <v>37.35</v>
    <v>2.3359999999999999</v>
    <v>7.72</v>
    <v>5.9650999999999996E-2</v>
    <v>0.79</v>
    <v>5.7599999999999995E-3</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138.54</v>
    <v>Software &amp; IT Services</v>
    <v>Stock</v>
    <v>45616.039258008597</v>
    <v>128.72</v>
    <v>24078808061</v>
    <v>REDDIT INC.</v>
    <v>REDDIT INC.</v>
    <v>129.01</v>
    <v>129.41999999999999</v>
    <v>137.13999999999999</v>
    <v>137.94999999999999</v>
    <v>175578300</v>
    <v>RDDT</v>
    <v>REDDIT INC. (XNYS:RDDT)</v>
    <v>6889242</v>
    <v>7451443</v>
    <v>2011</v>
  </rv>
  <rv s="2">
    <v>35</v>
  </rv>
  <rv s="0">
    <v>http://en.wikipedia.org/wiki/Public_domain</v>
    <v>Public domain</v>
  </rv>
  <rv s="0">
    <v>https://en.wikipedia.org/wiki/Microsoft</v>
    <v>Wikipedia</v>
  </rv>
  <rv s="6">
    <v>37</v>
    <v>38</v>
  </rv>
  <rv s="7">
    <v>18</v>
    <v>https://www.bing.com/th?id=AMMS_e6e837c7bf3a77408619758b7447855a&amp;qlt=95</v>
    <v>39</v>
    <v>0</v>
    <v>https://www.bing.com/images/search?form=xlimg&amp;q=microsoft</v>
    <v>Image of MICROSOFT CORPORATION</v>
  </rv>
  <rv s="0">
    <v>https://www.bing.com/financeapi/forcetrigger?t=a1xzim&amp;q=XNAS%3aMSFT&amp;form=skydnc</v>
    <v>Learn more on Bing</v>
  </rv>
  <rv s="8">
    <v>14</v>
    <v>MICROSOFT CORPORATION (XNAS:MSFT)</v>
    <v>16</v>
    <v>17</v>
    <v>Finance</v>
    <v>4</v>
    <v>en-US</v>
    <v>a1xzim</v>
    <v>268435456</v>
    <v>1</v>
    <v>Powered by Refinitiv</v>
    <v>468.35</v>
    <v>362.9</v>
    <v>0.89910000000000001</v>
    <v>2.0299999999999998</v>
    <v>4.8830000000000002E-3</v>
    <v>-0.02</v>
    <v>-4.7869999999999994E-5</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417.94</v>
    <v>40</v>
    <v>Software &amp; IT Services</v>
    <v>Stock</v>
    <v>45616.041648275001</v>
    <v>41</v>
    <v>411.55</v>
    <v>3106218932990</v>
    <v>MICROSOFT CORPORATION</v>
    <v>MICROSOFT CORPORATION</v>
    <v>413.11</v>
    <v>34.3185</v>
    <v>415.76</v>
    <v>417.79</v>
    <v>417.77</v>
    <v>7434881000</v>
    <v>MSFT</v>
    <v>MICROSOFT CORPORATION (XNAS:MSFT)</v>
    <v>18133529</v>
    <v>21843661</v>
    <v>1993</v>
  </rv>
  <rv s="2">
    <v>42</v>
  </rv>
  <rv s="0">
    <v>https://www.bing.com/financeapi/forcetrigger?t=a1xa27&amp;q=XNAS%3aMANH&amp;form=skydnc</v>
    <v>Learn more on Bing</v>
  </rv>
  <rv s="1">
    <v>0</v>
    <v>MANHATTAN ASSOCIATES, INC. (XNAS:MANH)</v>
    <v>2</v>
    <v>3</v>
    <v>Finance</v>
    <v>4</v>
    <v>en-US</v>
    <v>a1xa27</v>
    <v>268435456</v>
    <v>1</v>
    <v>Powered by Refinitiv</v>
    <v>307.5</v>
    <v>199.22499999999999</v>
    <v>1.5058</v>
    <v>-0.9</v>
    <v>-3.313E-3</v>
    <v>6.26</v>
    <v>2.3121999999999997E-2</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271.83</v>
    <v>Software &amp; IT Services</v>
    <v>Stock</v>
    <v>45616.004796955465</v>
    <v>44</v>
    <v>266.45499999999998</v>
    <v>16535521307</v>
    <v>MANHATTAN ASSOCIATES, INC.</v>
    <v>MANHATTAN ASSOCIATES, INC.</v>
    <v>268.77</v>
    <v>77.293199999999999</v>
    <v>271.64</v>
    <v>270.74</v>
    <v>277</v>
    <v>61075280</v>
    <v>MANH</v>
    <v>MANHATTAN ASSOCIATES, INC. (XNAS:MANH)</v>
    <v>299679</v>
    <v>460479</v>
    <v>1998</v>
  </rv>
  <rv s="2">
    <v>45</v>
  </rv>
  <rv s="0">
    <v>https://www.bing.com/financeapi/forcetrigger?t=bwyo5r&amp;q=XNAS%3aGRAB&amp;form=skydnc</v>
    <v>Learn more on Bing</v>
  </rv>
  <rv s="1">
    <v>0</v>
    <v>GRAB HOLDINGS LIMITED (XNAS:GRAB)</v>
    <v>2</v>
    <v>3</v>
    <v>Finance</v>
    <v>4</v>
    <v>en-US</v>
    <v>bwyo5r</v>
    <v>268435456</v>
    <v>1</v>
    <v>Powered by Refinitiv</v>
    <v>5.54</v>
    <v>2.9</v>
    <v>0.85940000000000005</v>
    <v>0.47</v>
    <v>9.4187999999999994E-2</v>
    <v>0.02</v>
    <v>3.663E-3</v>
    <v>USD</v>
    <v>Grab Holdings Limited operates as superapp based on gross merchandize value (GMV) in food deliveries, mobility, and the digital financial services sectors. The Company operates across the deliveries, mobility, and digital financial services sectors in over 700 cities in eight countries in the Southeast Asia region including Cambodia, Indonesia, Malaysia, Myanmar, the Philippines, Singapore, Thailand, and Vietnam. Its application enables people each day to access its driver and merchant-partners to order food or groceries, send packages, hail a ride or taxi, pay for online purchases or access services such as lending and insurance. Its financial services offerings include digital solutions offered by and with its partners to address the financial needs of driver and merchant partners and consumers, including digital payments, lending, receivables factoring, insurance distribution and wealth management in selected markets.</v>
    <v>10604</v>
    <v>Nasdaq Stock Market</v>
    <v>XNAS</v>
    <v>XNAS</v>
    <v>9 Straits View, Marina One West Tower #23-07/12, 018937 SG</v>
    <v>5.54</v>
    <v>Software &amp; IT Services</v>
    <v>Stock</v>
    <v>45616.041551203125</v>
    <v>47</v>
    <v>4.9400000000000004</v>
    <v>21987420000</v>
    <v>GRAB HOLDINGS LIMITED</v>
    <v>GRAB HOLDINGS LIMITED</v>
    <v>4.96</v>
    <v>0</v>
    <v>4.99</v>
    <v>5.46</v>
    <v>5.48</v>
    <v>4027000000</v>
    <v>GRAB</v>
    <v>GRAB HOLDINGS LIMITED (XNAS:GRAB)</v>
    <v>96743665</v>
    <v>39907404</v>
    <v>2021</v>
  </rv>
  <rv s="2">
    <v>48</v>
  </rv>
  <rv s="0">
    <v>http://commons.wikimedia.org/wiki/File:MongoDB_Logo.svg</v>
    <v>&lt;a rel="nofollow" class="external text" href="https://www.mongodb.com/legal/trademark-usage-guidelines"&gt;MongoDB, Inc.&lt;/a&gt;</v>
  </rv>
  <rv s="0">
    <v>http://en.wikipedia.org/wiki/MongoDB_Inc.</v>
    <v>Wikipedia</v>
  </rv>
  <rv s="6">
    <v>50</v>
    <v>51</v>
  </rv>
  <rv s="7">
    <v>18</v>
    <v>https://www.bing.com/th?id=AMMS_e1db2e3234bc1bb199e8aee07d2a0340&amp;qlt=95</v>
    <v>52</v>
    <v>0</v>
    <v>https://www.bing.com/images/search?form=xlimg&amp;q=10gen</v>
    <v>Image of MONGODB, INC.</v>
  </rv>
  <rv s="0">
    <v>https://www.bing.com/financeapi/forcetrigger?t=a1xf1h&amp;q=XNAS%3aMDB&amp;form=skydnc</v>
    <v>Learn more on Bing</v>
  </rv>
  <rv s="8">
    <v>14</v>
    <v>MONGODB, INC. (XNAS:MDB)</v>
    <v>16</v>
    <v>17</v>
    <v>Finance</v>
    <v>4</v>
    <v>en-US</v>
    <v>a1xf1h</v>
    <v>268435456</v>
    <v>1</v>
    <v>Powered by Refinitiv</v>
    <v>509.62</v>
    <v>212.74</v>
    <v>1.1374</v>
    <v>4.72</v>
    <v>1.6594999999999999E-2</v>
    <v>0.85</v>
    <v>2.9399999999999999E-3</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291.29000000000002</v>
    <v>53</v>
    <v>Software &amp; IT Services</v>
    <v>Stock</v>
    <v>45616.036972812501</v>
    <v>54</v>
    <v>278.02999999999997</v>
    <v>21359351467</v>
    <v>MONGODB, INC.</v>
    <v>MONGODB, INC.</v>
    <v>279</v>
    <v>0</v>
    <v>284.43</v>
    <v>289.14999999999998</v>
    <v>290</v>
    <v>73869450</v>
    <v>MDB</v>
    <v>MONGODB, INC. (XNAS:MDB)</v>
    <v>1658206</v>
    <v>1256924</v>
    <v>2007</v>
  </rv>
  <rv s="2">
    <v>55</v>
  </rv>
  <rv s="0">
    <v>https://www.bing.com/financeapi/forcetrigger?t=a1nhlh&amp;q=XNAS%3aAMZN&amp;form=skydnc</v>
    <v>Learn more on Bing</v>
  </rv>
  <rv s="1">
    <v>0</v>
    <v>AMAZON.COM, INC. (XNAS:AMZN)</v>
    <v>2</v>
    <v>3</v>
    <v>Finance</v>
    <v>4</v>
    <v>en-US</v>
    <v>a1nhlh</v>
    <v>268435456</v>
    <v>1</v>
    <v>Powered by Refinitiv</v>
    <v>215.9</v>
    <v>141.5</v>
    <v>1.1548</v>
    <v>2.91</v>
    <v>1.4427000000000001E-2</v>
    <v>0.49</v>
    <v>2.395E-3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205.3</v>
    <v>Diversified Retail</v>
    <v>Stock</v>
    <v>45616.041608749998</v>
    <v>57</v>
    <v>198.78</v>
    <v>2151476196100</v>
    <v>AMAZON.COM, INC.</v>
    <v>AMAZON.COM, INC.</v>
    <v>199.33</v>
    <v>43.937899999999999</v>
    <v>201.7</v>
    <v>204.61</v>
    <v>205.1</v>
    <v>10515010000</v>
    <v>AMZN</v>
    <v>AMAZON.COM, INC. (XNAS:AMZN)</v>
    <v>31197867</v>
    <v>41925261</v>
    <v>1996</v>
  </rv>
  <rv s="2">
    <v>58</v>
  </rv>
  <rv s="0">
    <v>https://www.bing.com/financeapi/forcetrigger?t=bxo1yc&amp;q=OTCM%3aTOITF&amp;form=skydnc</v>
    <v>Learn more on Bing</v>
  </rv>
  <rv s="9">
    <v>19</v>
    <v>TOPICUS.COM INC (OTCM:TOITF)</v>
    <v>2</v>
    <v>20</v>
    <v>Finance</v>
    <v>9</v>
    <v>en-US</v>
    <v>bxo1yc</v>
    <v>268435456</v>
    <v>1</v>
    <v>Powered by Refinitiv</v>
    <v>103</v>
    <v>64.729200000000006</v>
    <v>0.62890000000000001</v>
    <v>2.0299999999999998</v>
    <v>2.4458000000000001E-2</v>
    <v>-1.0452999999999999</v>
    <v>-1.2294000000000001E-2</v>
    <v>USD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several diverse markets primarily in Europe. Its companies include Total Specific Solutions (TSS) Public and Topicus. Its Topics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 Its software solutions provide customers with real business value.</v>
    <v>OTC Markets</v>
    <v>OTCM</v>
    <v>OTCM</v>
    <v>#1200-20 Adelaide Street, East, TORONTO, ON, M5C 2T6 CA</v>
    <v>85.91</v>
    <v>Software &amp; IT Services</v>
    <v>Stock</v>
    <v>45616.048611111109</v>
    <v>60</v>
    <v>82.347700000000003</v>
    <v>9637650000</v>
    <v>TOPICUS.COM INC</v>
    <v>TOPICUS.COM INC</v>
    <v>82.617800000000003</v>
    <v>75.454800000000006</v>
    <v>83</v>
    <v>85.03</v>
    <v>83.984700000000004</v>
    <v>83068870</v>
    <v>TOITF</v>
    <v>TOPICUS.COM INC (OTCM:TOITF)</v>
    <v>5589</v>
    <v>41090</v>
    <v>2021</v>
  </rv>
  <rv s="2">
    <v>61</v>
  </rv>
  <rv s="0">
    <v>https://www.bing.com/financeapi/forcetrigger?t=a22wz2&amp;q=XNYS%3aSHOP&amp;form=skydnc</v>
    <v>Learn more on Bing</v>
  </rv>
  <rv s="1">
    <v>0</v>
    <v>SHOPIFY INC. (XNYS:SHOP)</v>
    <v>2</v>
    <v>3</v>
    <v>Finance</v>
    <v>4</v>
    <v>en-US</v>
    <v>a22wz2</v>
    <v>268435456</v>
    <v>1</v>
    <v>Powered by Refinitiv</v>
    <v>115.62</v>
    <v>48.56</v>
    <v>2.4011</v>
    <v>-1.29</v>
    <v>-1.2183999999999999E-2</v>
    <v>0.31</v>
    <v>2.9640000000000001E-3</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105.38</v>
    <v>Software &amp; IT Services</v>
    <v>Stock</v>
    <v>45616.041180878907</v>
    <v>63</v>
    <v>103.27</v>
    <v>136807400000</v>
    <v>SHOPIFY INC.</v>
    <v>SHOPIFY INC.</v>
    <v>104.31</v>
    <v>99.780600000000007</v>
    <v>105.88</v>
    <v>104.59</v>
    <v>104.9</v>
    <v>1292098000</v>
    <v>SHOP</v>
    <v>SHOPIFY INC. (XNYS:SHOP)</v>
    <v>9038094</v>
    <v>9087141</v>
    <v>2004</v>
  </rv>
  <rv s="2">
    <v>64</v>
  </rv>
  <rv s="0">
    <v>https://www.bing.com/financeapi/forcetrigger?t=a1o3w7&amp;q=XNAS%3aAZPN&amp;form=skydnc</v>
    <v>Learn more on Bing</v>
  </rv>
  <rv s="1">
    <v>0</v>
    <v>ASPEN TECHNOLOGY, INC. (XNAS:AZPN)</v>
    <v>2</v>
    <v>3</v>
    <v>Finance</v>
    <v>4</v>
    <v>en-US</v>
    <v>a1o3w7</v>
    <v>268435456</v>
    <v>1</v>
    <v>Powered by Refinitiv</v>
    <v>249.91</v>
    <v>171.25020000000001</v>
    <v>0.75539999999999996</v>
    <v>0.9</v>
    <v>3.6570000000000001E-3</v>
    <v>0</v>
    <v>0</v>
    <v>USD</v>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v>3937</v>
    <v>Nasdaq Stock Market</v>
    <v>XNAS</v>
    <v>XNAS</v>
    <v>20 Crosby Drive, BEDFORD, MA, 01730 US</v>
    <v>247.73</v>
    <v>Software &amp; IT Services</v>
    <v>Stock</v>
    <v>45615.948348147656</v>
    <v>66</v>
    <v>245.21</v>
    <v>15622680840</v>
    <v>ASPEN TECHNOLOGY, INC.</v>
    <v>ASPEN TECHNOLOGY, INC.</v>
    <v>245.22</v>
    <v>0</v>
    <v>246.1</v>
    <v>247</v>
    <v>247</v>
    <v>63249720</v>
    <v>AZPN</v>
    <v>ASPEN TECHNOLOGY, INC. (XNAS:AZPN)</v>
    <v>452770</v>
    <v>403435</v>
    <v>2021</v>
  </rv>
  <rv s="2">
    <v>67</v>
  </rv>
  <rv s="0">
    <v>https://www.bing.com/financeapi/forcetrigger?t=bpmtzr&amp;q=XNYS%3aJMIA&amp;form=skydnc</v>
    <v>Learn more on Bing</v>
  </rv>
  <rv s="4">
    <v>11</v>
    <v>Jumia Technologies AG (XNYS:JMIA)</v>
    <v>2</v>
    <v>12</v>
    <v>Finance</v>
    <v>4</v>
    <v>en-US</v>
    <v>bpmtzr</v>
    <v>268435456</v>
    <v>1</v>
    <v>Powered by Refinitiv</v>
    <v>15.04</v>
    <v>2.7749999999999999</v>
    <v>2.9411</v>
    <v>-0.02</v>
    <v>-5.3480000000000003E-3</v>
    <v>-0.02</v>
    <v>-5.3759999999999997E-3</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3.7585000000000002</v>
    <v>Software &amp; IT Services</v>
    <v>Stock</v>
    <v>45616.040485520316</v>
    <v>69</v>
    <v>3.6349999999999998</v>
    <v>455561616</v>
    <v>Jumia Technologies AG</v>
    <v>Jumia Technologies AG</v>
    <v>3.7</v>
    <v>3.74</v>
    <v>3.72</v>
    <v>3.7</v>
    <v>122462800</v>
    <v>JMIA</v>
    <v>Jumia Technologies AG (XNYS:JMIA)</v>
    <v>1539587</v>
    <v>2358610</v>
    <v>2019</v>
  </rv>
  <rv s="2">
    <v>70</v>
  </rv>
  <rv s="0">
    <v>https://www.bing.com/financeapi/forcetrigger?t=azgv7w&amp;q=XNYS%3aSPOT&amp;form=skydnc</v>
    <v>Learn more on Bing</v>
  </rv>
  <rv s="1">
    <v>0</v>
    <v>Spotify Technology SA (XNYS:SPOT)</v>
    <v>2</v>
    <v>3</v>
    <v>Finance</v>
    <v>5</v>
    <v>en-US</v>
    <v>azgv7w</v>
    <v>268435456</v>
    <v>1</v>
    <v>Powered by Refinitiv</v>
    <v>489.69</v>
    <v>175</v>
    <v>1.5861000000000001</v>
    <v>9.5399999999999991</v>
    <v>2.0996999999999998E-2</v>
    <v>0.8</v>
    <v>1.725E-3</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465.21</v>
    <v>Software &amp; IT Services</v>
    <v>Stock</v>
    <v>45616.041544490625</v>
    <v>72</v>
    <v>450</v>
    <v>93154923980</v>
    <v>Spotify Technology SA</v>
    <v>Spotify Technology SA</v>
    <v>454.3</v>
    <v>123.07</v>
    <v>454.36</v>
    <v>463.9</v>
    <v>464.63</v>
    <v>200808200</v>
    <v>SPOT</v>
    <v>Spotify Technology SA (XNYS:SPOT)</v>
    <v>2799585</v>
    <v>2435623</v>
    <v>2007</v>
  </rv>
  <rv s="2">
    <v>73</v>
  </rv>
  <rv s="5">
    <v>13</v>
    <v>RUBRIK, INC. (XNYS:RBRK)</v>
    <v>7</v>
    <v>12</v>
    <v>Finance</v>
    <v>4</v>
    <v>en-US</v>
    <v>ccvfp2</v>
    <v>268435456</v>
    <v>1</v>
    <v>Powered by Refinitiv</v>
    <v>45.9</v>
    <v>28.34</v>
    <v>1.738</v>
    <v>0.38</v>
    <v>8.6700000000000006E-3</v>
    <v>8.8099999999999998E-2</v>
    <v>1.993E-3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44.28</v>
    <v>Software &amp; IT Services</v>
    <v>Stock</v>
    <v>45616.039195068748</v>
    <v>42.5</v>
    <v>8030887972</v>
    <v>RUBRIK, INC.</v>
    <v>RUBRIK, INC.</v>
    <v>43.26</v>
    <v>43.83</v>
    <v>44.21</v>
    <v>44.298099999999998</v>
    <v>181653200</v>
    <v>RBRK</v>
    <v>RUBRIK, INC. (XNYS:RBRK)</v>
    <v>756284</v>
    <v>1294459</v>
    <v>2013</v>
  </rv>
  <rv s="2">
    <v>75</v>
  </rv>
  <rv s="0">
    <v>https://www.bing.com/financeapi/forcetrigger?t=a234r7&amp;q=XNAS%3aSMCI&amp;form=skydnc</v>
    <v>Learn more on Bing</v>
  </rv>
  <rv s="1">
    <v>0</v>
    <v>SUPER MICRO COMPUTER, INC. (XNAS:SMCI)</v>
    <v>2</v>
    <v>3</v>
    <v>Finance</v>
    <v>4</v>
    <v>en-US</v>
    <v>a234r7</v>
    <v>268435456</v>
    <v>1</v>
    <v>Powered by Refinitiv</v>
    <v>122.9</v>
    <v>17.25</v>
    <v>1.2411000000000001</v>
    <v>6.73</v>
    <v>0.312442</v>
    <v>0.15</v>
    <v>5.306E-3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29.5</v>
    <v>Computers, Phones &amp; Household Electronics</v>
    <v>Stock</v>
    <v>45616.041656596877</v>
    <v>77</v>
    <v>25.61</v>
    <v>12613080000</v>
    <v>SUPER MICRO COMPUTER, INC.</v>
    <v>SUPER MICRO COMPUTER, INC.</v>
    <v>27.11</v>
    <v>14.3996</v>
    <v>21.54</v>
    <v>28.27</v>
    <v>28.42</v>
    <v>585565200</v>
    <v>SMCI</v>
    <v>SUPER MICRO COMPUTER, INC. (XNAS:SMCI)</v>
    <v>235282894</v>
    <v>74631561</v>
    <v>2006</v>
  </rv>
  <rv s="2">
    <v>78</v>
  </rv>
  <rv s="0">
    <v>https://www.bing.com/financeapi/forcetrigger?t=a1v9lh&amp;q=XNAS%3aIDCC&amp;form=skydnc</v>
    <v>Learn more on Bing</v>
  </rv>
  <rv s="1">
    <v>0</v>
    <v>InterDigital, Inc. (XNAS:IDCC)</v>
    <v>2</v>
    <v>3</v>
    <v>Finance</v>
    <v>4</v>
    <v>en-US</v>
    <v>a1v9lh</v>
    <v>268435456</v>
    <v>1</v>
    <v>Powered by Refinitiv</v>
    <v>191.565</v>
    <v>95.33</v>
    <v>1.3908</v>
    <v>-0.39</v>
    <v>-2.1279999999999997E-3</v>
    <v>0.1</v>
    <v>5.4670000000000001E-4</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183.81989999999999</v>
    <v>Communications &amp; Networking</v>
    <v>Stock</v>
    <v>45615.983369883594</v>
    <v>80</v>
    <v>182.19</v>
    <v>4635368217</v>
    <v>InterDigital, Inc.</v>
    <v>InterDigital, Inc.</v>
    <v>182.19</v>
    <v>19.535499999999999</v>
    <v>183.29</v>
    <v>182.9</v>
    <v>183</v>
    <v>25343730</v>
    <v>IDCC</v>
    <v>InterDigital, Inc. (XNAS:IDCC)</v>
    <v>252303</v>
    <v>418344</v>
    <v>2018</v>
  </rv>
  <rv s="2">
    <v>81</v>
  </rv>
  <rv s="0">
    <v>https://www.bing.com/financeapi/forcetrigger?t=a1yv52&amp;q=XNAS%3aNVDA&amp;form=skydnc</v>
    <v>Learn more on Bing</v>
  </rv>
  <rv s="1">
    <v>0</v>
    <v>NVIDIA CORPORATION (XNAS:NVDA)</v>
    <v>2</v>
    <v>3</v>
    <v>Finance</v>
    <v>4</v>
    <v>en-US</v>
    <v>a1yv52</v>
    <v>268435456</v>
    <v>1</v>
    <v>Powered by Refinitiv</v>
    <v>149.77000000000001</v>
    <v>45.01</v>
    <v>1.6540999999999999</v>
    <v>6.86</v>
    <v>4.8947999999999998E-2</v>
    <v>0.68500000000000005</v>
    <v>4.6600000000000001E-3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147.13</v>
    <v>Semiconductors &amp; Semiconductor Equipment</v>
    <v>Stock</v>
    <v>45616.04166430547</v>
    <v>83</v>
    <v>140.99</v>
    <v>3606155300000</v>
    <v>NVIDIA CORPORATION</v>
    <v>NVIDIA CORPORATION</v>
    <v>141.32</v>
    <v>65.825900000000004</v>
    <v>140.15</v>
    <v>147.01</v>
    <v>147.69499999999999</v>
    <v>24530000000</v>
    <v>NVDA</v>
    <v>NVIDIA CORPORATION (XNAS:NVDA)</v>
    <v>227834912</v>
    <v>219188013</v>
    <v>1998</v>
  </rv>
  <rv s="2">
    <v>84</v>
  </rv>
  <rv s="10">
    <v>21</v>
    <v>SERVE ROBOTICS INC. (XNAS:SERV)</v>
    <v>7</v>
    <v>3</v>
    <v>Finance</v>
    <v>4</v>
    <v>en-US</v>
    <v>cclpar</v>
    <v>268435456</v>
    <v>1</v>
    <v>Powered by Refinitiv</v>
    <v>37</v>
    <v>1.77</v>
    <v>-0.114</v>
    <v>0.57999999999999996</v>
    <v>7.2229000000000002E-2</v>
    <v>0</v>
    <v>0</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8.6999999999999993</v>
    <v>Professional &amp; Commercial Services</v>
    <v>Stock</v>
    <v>45616.041504039065</v>
    <v>8.0299999999999994</v>
    <v>381407502</v>
    <v>SERVE ROBOTICS INC.</v>
    <v>SERVE ROBOTICS INC.</v>
    <v>8.07</v>
    <v>0</v>
    <v>8.0299999999999994</v>
    <v>8.61</v>
    <v>8.61</v>
    <v>44298200</v>
    <v>SERV</v>
    <v>SERVE ROBOTICS INC. (XNAS:SERV)</v>
    <v>3362013</v>
    <v>6090232</v>
    <v>2020</v>
  </rv>
  <rv s="2">
    <v>86</v>
  </rv>
  <rv s="10">
    <v>21</v>
    <v>ARM HOLDINGS PLC (XNAS:ARM)</v>
    <v>7</v>
    <v>3</v>
    <v>Finance</v>
    <v>4</v>
    <v>en-US</v>
    <v>cau7bh</v>
    <v>268435456</v>
    <v>1</v>
    <v>Powered by Refinitiv</v>
    <v>188.75</v>
    <v>55.27</v>
    <v>1.9830000000000001</v>
    <v>4.4000000000000004</v>
    <v>3.4199E-2</v>
    <v>0.65</v>
    <v>4.8849999999999996E-3</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7709</v>
    <v>Nasdaq Stock Market</v>
    <v>XNAS</v>
    <v>XNAS</v>
    <v>110 Fulbourn Road, CAMBRIDGE, CAMBRIDGESHIRE, CB1 9NJ GB</v>
    <v>133.69999999999999</v>
    <v>Semiconductors &amp; Semiconductor Equipment</v>
    <v>Stock</v>
    <v>45616.041604756247</v>
    <v>127.89</v>
    <v>139446880000</v>
    <v>ARM HOLDINGS PLC</v>
    <v>ARM HOLDINGS PLC</v>
    <v>128.5</v>
    <v>217.29939999999999</v>
    <v>128.66</v>
    <v>133.06</v>
    <v>133.71</v>
    <v>1048000000</v>
    <v>ARM</v>
    <v>ARM HOLDINGS PLC (XNAS:ARM)</v>
    <v>4051608</v>
    <v>6176444</v>
    <v>2018</v>
  </rv>
  <rv s="2">
    <v>88</v>
  </rv>
  <rv s="0">
    <v>https://www.bing.com/financeapi/forcetrigger?t=a24kjc&amp;q=XNYS%3aTSM&amp;form=skydnc</v>
    <v>Learn more on Bing</v>
  </rv>
  <rv s="1">
    <v>0</v>
    <v>Taiwan Semiconductor Manufacturing Co., Ltd. (XNYS:TSM)</v>
    <v>2</v>
    <v>3</v>
    <v>Finance</v>
    <v>5</v>
    <v>en-US</v>
    <v>a24kjc</v>
    <v>268435456</v>
    <v>1</v>
    <v>Powered by Refinitiv</v>
    <v>212.6</v>
    <v>95.250100000000003</v>
    <v>1.1225000000000001</v>
    <v>2.2400000000000002</v>
    <v>1.1948E-2</v>
    <v>1.1299999999999999</v>
    <v>5.9579999999999998E-3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190.02</v>
    <v>Semiconductors &amp; Semiconductor Equipment</v>
    <v>Stock</v>
    <v>45616.041627661718</v>
    <v>90</v>
    <v>188.02</v>
    <v>818231000000</v>
    <v>Taiwan Semiconductor Manufacturing Co., Ltd.</v>
    <v>Taiwan Semiconductor Manufacturing Co., Ltd.</v>
    <v>189.13</v>
    <v>30.113299999999999</v>
    <v>187.48</v>
    <v>189.72</v>
    <v>190.8</v>
    <v>5186547000</v>
    <v>TSM</v>
    <v>Taiwan Semiconductor Manufacturing Co., Ltd. (XNYS:TSM)</v>
    <v>9390115</v>
    <v>16109490</v>
    <v>1987</v>
  </rv>
  <rv s="2">
    <v>91</v>
  </rv>
  <rv s="0">
    <v>https://www.bing.com/financeapi/forcetrigger?t=a1wjkr&amp;q=XNAS%3aKLAC&amp;form=skydnc</v>
    <v>Learn more on Bing</v>
  </rv>
  <rv s="1">
    <v>0</v>
    <v>KLA Corporation (XNAS:KLAC)</v>
    <v>2</v>
    <v>3</v>
    <v>Finance</v>
    <v>4</v>
    <v>en-US</v>
    <v>a1wjkr</v>
    <v>268435456</v>
    <v>1</v>
    <v>Powered by Refinitiv</v>
    <v>896.32</v>
    <v>527.11</v>
    <v>1.2849999999999999</v>
    <v>-4.5999999999999996</v>
    <v>-7.4160000000000007E-3</v>
    <v>0.34</v>
    <v>5.5230000000000003E-4</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618.41</v>
    <v>Semiconductors &amp; Semiconductor Equipment</v>
    <v>Stock</v>
    <v>45616.040685890628</v>
    <v>93</v>
    <v>609.4</v>
    <v>82350558468</v>
    <v>KLA Corporation</v>
    <v>KLA Corporation</v>
    <v>616.48</v>
    <v>28.147500000000001</v>
    <v>620.26</v>
    <v>615.66</v>
    <v>616</v>
    <v>133759800</v>
    <v>KLAC</v>
    <v>KLA Corporation (XNAS:KLAC)</v>
    <v>1409149</v>
    <v>1334424</v>
    <v>1975</v>
  </rv>
  <rv s="2">
    <v>94</v>
  </rv>
  <rv s="0">
    <v>https://www.bing.com/financeapi/forcetrigger?t=a1ntlh&amp;q=XNAS%3aASML&amp;form=skydnc</v>
    <v>Learn more on Bing</v>
  </rv>
  <rv s="1">
    <v>0</v>
    <v>ASML Holding NV (XNAS:ASML)</v>
    <v>2</v>
    <v>3</v>
    <v>Finance</v>
    <v>4</v>
    <v>en-US</v>
    <v>a1ntlh</v>
    <v>268435456</v>
    <v>1</v>
    <v>Powered by Refinitiv</v>
    <v>1110.0899999999999</v>
    <v>648</v>
    <v>1.4946999999999999</v>
    <v>-3.07</v>
    <v>-4.6150000000000002E-3</v>
    <v>1.31</v>
    <v>1.9780000000000002E-3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671.41</v>
    <v>Semiconductors &amp; Semiconductor Equipment</v>
    <v>Stock</v>
    <v>45616.041167731251</v>
    <v>96</v>
    <v>653.4701</v>
    <v>265188000000</v>
    <v>ASML Holding NV</v>
    <v>ASML Holding NV</v>
    <v>662.82</v>
    <v>33.884399999999999</v>
    <v>665.23</v>
    <v>662.16</v>
    <v>663.47</v>
    <v>399584700</v>
    <v>ASML</v>
    <v>ASML Holding NV (XNAS:ASML)</v>
    <v>1640722</v>
    <v>2974772</v>
    <v>1994</v>
  </rv>
  <rv s="2">
    <v>97</v>
  </rv>
  <rv s="10">
    <v>21</v>
    <v>ASTERA LABS, INC (XNAS:ALAB)</v>
    <v>7</v>
    <v>3</v>
    <v>Finance</v>
    <v>4</v>
    <v>en-US</v>
    <v>ccqpyc</v>
    <v>268435456</v>
    <v>1</v>
    <v>Powered by Refinitiv</v>
    <v>100.09</v>
    <v>36.215000000000003</v>
    <v>3.5339999999999998</v>
    <v>4.8</v>
    <v>5.3109000000000003E-2</v>
    <v>0.43</v>
    <v>4.5179999999999994E-3</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96.48</v>
    <v>Semiconductors &amp; Semiconductor Equipment</v>
    <v>Stock</v>
    <v>45616.041160277346</v>
    <v>90.15</v>
    <v>15096585462</v>
    <v>ASTERA LABS, INC</v>
    <v>ASTERA LABS, INC</v>
    <v>90.6</v>
    <v>0</v>
    <v>90.38</v>
    <v>95.18</v>
    <v>95.61</v>
    <v>158610900</v>
    <v>ALAB</v>
    <v>ASTERA LABS, INC (XNAS:ALAB)</v>
    <v>6027676</v>
    <v>5171973</v>
    <v>2017</v>
  </rv>
  <rv s="2">
    <v>99</v>
  </rv>
  <rv s="0">
    <v>https://www.bing.com/financeapi/forcetrigger?t=bxb5m7&amp;q=XNYS%3aIONQ&amp;form=skydnc</v>
    <v>Learn more on Bing</v>
  </rv>
  <rv s="4">
    <v>11</v>
    <v>IONQ, INC. (XNYS:IONQ)</v>
    <v>2</v>
    <v>12</v>
    <v>Finance</v>
    <v>4</v>
    <v>en-US</v>
    <v>bxb5m7</v>
    <v>268435456</v>
    <v>1</v>
    <v>Powered by Refinitiv</v>
    <v>29.48</v>
    <v>6.22</v>
    <v>2.0234999999999999</v>
    <v>2.66</v>
    <v>0.10543</v>
    <v>0.01</v>
    <v>3.5860000000000004E-4</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28.3</v>
    <v>Software &amp; IT Services</v>
    <v>Stock</v>
    <v>45616.041630971878</v>
    <v>101</v>
    <v>24.87</v>
    <v>6035178458</v>
    <v>IONQ, INC.</v>
    <v>IONQ, INC.</v>
    <v>25.2</v>
    <v>25.23</v>
    <v>27.89</v>
    <v>27.9</v>
    <v>216392200</v>
    <v>IONQ</v>
    <v>IONQ, INC. (XNYS:IONQ)</v>
    <v>30086631</v>
    <v>29325221</v>
    <v>2020</v>
  </rv>
  <rv s="2">
    <v>102</v>
  </rv>
  <rv s="0">
    <v>https://www.bing.com/financeapi/forcetrigger?t=a1vgar&amp;q=XNAS%3aIIVI&amp;form=skydnc</v>
    <v>Learn more on Bing</v>
  </rv>
  <rv s="4">
    <v>11</v>
    <v>Coherent Corp. (XNYS:COHR)</v>
    <v>2</v>
    <v>12</v>
    <v>Finance</v>
    <v>5</v>
    <v>en-US</v>
    <v>a1vgar</v>
    <v>268435456</v>
    <v>1</v>
    <v>Powered by Refinitiv</v>
    <v>111.66</v>
    <v>34.979999999999997</v>
    <v>1.6745000000000001</v>
    <v>8.8699999999999992</v>
    <v>9.3025999999999998E-2</v>
    <v>0.75</v>
    <v>7.1940000000000007E-3</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104.31</v>
    <v>Electronic Equipment &amp; Parts</v>
    <v>Stock</v>
    <v>45616.035137928127</v>
    <v>104</v>
    <v>93.5</v>
    <v>16119082080</v>
    <v>Coherent Corp.</v>
    <v>Coherent Corp.</v>
    <v>94.23</v>
    <v>95.35</v>
    <v>104.22</v>
    <v>105</v>
    <v>154664000</v>
    <v>COHR</v>
    <v>Coherent Corp. (XNYS:COHR)</v>
    <v>2923696</v>
    <v>2609403</v>
    <v>1971</v>
  </rv>
  <rv s="2">
    <v>105</v>
  </rv>
  <rv s="0">
    <v>https://www.bing.com/financeapi/forcetrigger?t=a24kar&amp;q=XNAS%3aTSLA&amp;form=skydnc</v>
    <v>Learn more on Bing</v>
  </rv>
  <rv s="1">
    <v>0</v>
    <v>TESLA, INC. (XNAS:TSLA)</v>
    <v>2</v>
    <v>3</v>
    <v>Finance</v>
    <v>4</v>
    <v>en-US</v>
    <v>a24kar</v>
    <v>268435456</v>
    <v>1</v>
    <v>Powered by Refinitiv</v>
    <v>358.64</v>
    <v>138.80250000000001</v>
    <v>2.3349000000000002</v>
    <v>7.26</v>
    <v>2.1432000000000003E-2</v>
    <v>-1.01</v>
    <v>-2.9189999999999997E-3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347.37990000000002</v>
    <v>Automobiles &amp; Auto Parts</v>
    <v>Stock</v>
    <v>45616.041666388279</v>
    <v>107</v>
    <v>332.75</v>
    <v>1110680760000</v>
    <v>TESLA, INC.</v>
    <v>TESLA, INC.</v>
    <v>335.76</v>
    <v>92.877499999999998</v>
    <v>338.74</v>
    <v>346</v>
    <v>344.99</v>
    <v>3210060000</v>
    <v>TSLA</v>
    <v>TESLA, INC. (XNAS:TSLA)</v>
    <v>88852452</v>
    <v>103829094</v>
    <v>2024</v>
  </rv>
  <rv s="2">
    <v>108</v>
  </rv>
  <rv s="0">
    <v>https://www.bing.com/financeapi/forcetrigger?t=a1vmf2&amp;q=XNAS%3aINTC&amp;form=skydnc</v>
    <v>Learn more on Bing</v>
  </rv>
  <rv s="1">
    <v>0</v>
    <v>INTEL CORPORATION (XNAS:INTC)</v>
    <v>2</v>
    <v>3</v>
    <v>Finance</v>
    <v>4</v>
    <v>en-US</v>
    <v>a1vmf2</v>
    <v>268435456</v>
    <v>1</v>
    <v>Powered by Refinitiv</v>
    <v>51.28</v>
    <v>18.510000000000002</v>
    <v>1.0418000000000001</v>
    <v>-0.64</v>
    <v>-2.5764999999999996E-2</v>
    <v>0</v>
    <v>0</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24.54</v>
    <v>Semiconductors &amp; Semiconductor Equipment</v>
    <v>Stock</v>
    <v>45616.041650566403</v>
    <v>110</v>
    <v>24.094999999999999</v>
    <v>104374600000</v>
    <v>INTEL CORPORATION</v>
    <v>INTEL CORPORATION</v>
    <v>24.5</v>
    <v>0</v>
    <v>24.84</v>
    <v>24.2</v>
    <v>24.2</v>
    <v>4313000000</v>
    <v>INTC</v>
    <v>INTEL CORPORATION (XNAS:INTC)</v>
    <v>61190859</v>
    <v>68968373</v>
    <v>1989</v>
  </rv>
  <rv s="2">
    <v>111</v>
  </rv>
  <rv s="0">
    <v>https://www.bing.com/financeapi/forcetrigger?t=a285oc&amp;q=XNAS%3aAPLD&amp;form=skydnc</v>
    <v>Learn more on Bing</v>
  </rv>
  <rv s="1">
    <v>0</v>
    <v>APPLIED DIGITAL CORPORATION (XNAS:APLD)</v>
    <v>2</v>
    <v>3</v>
    <v>Finance</v>
    <v>5</v>
    <v>en-US</v>
    <v>a285oc</v>
    <v>268435456</v>
    <v>1</v>
    <v>Powered by Refinitiv</v>
    <v>9.48</v>
    <v>2.36</v>
    <v>4.4962999999999997</v>
    <v>1.41</v>
    <v>0.18193500000000001</v>
    <v>0.18</v>
    <v>1.9651000000000002E-2</v>
    <v>USD</v>
    <v>Applied Digital Corporation is a designer, developer, and operator of next-generation digital infrastructure across North America. It provides digital infrastructure solutions and cloud services for high-performance computing (HPC) and artificial intelligence (AI). Its segments include Blockchain data center hosting (the Datacenter Hosting Business), cloud services, through a wholly owned subsidiary (the Cloud Services Business) and HPC data center hosting (the HPC Hosting Business). The Datacenter hosting segment operates datacenters to provide energized space to crypto-mining customers. The Cloud services segment operates through its Sai Computing brand and provides cloud services for customers, such as artificial intelligence and machine learning developers, to develop their advanced products. The HPC hosting segment designs, builds, and operates datacenters, which are designed to support high-computer applications using advanced infrastructures to provide services to customers.</v>
    <v>150</v>
    <v>Nasdaq Stock Market</v>
    <v>XNAS</v>
    <v>XNAS</v>
    <v>3811 Turtle Creek Blvd., Suite 2100, DALLAS, TX, 75219 US</v>
    <v>9.2550000000000008</v>
    <v>Financial Technology (Fintech) &amp; Infrastructure</v>
    <v>Stock</v>
    <v>45616.041591967187</v>
    <v>113</v>
    <v>7.77</v>
    <v>1972819428</v>
    <v>APPLIED DIGITAL CORPORATION</v>
    <v>APPLIED DIGITAL CORPORATION</v>
    <v>7.9</v>
    <v>0</v>
    <v>7.75</v>
    <v>9.16</v>
    <v>9.34</v>
    <v>215373300</v>
    <v>APLD</v>
    <v>APPLIED DIGITAL CORPORATION (XNAS:APLD)</v>
    <v>30503480</v>
    <v>13957896</v>
    <v>2001</v>
  </rv>
  <rv s="2">
    <v>114</v>
  </rv>
  <rv s="0">
    <v>https://www.bing.com/financeapi/forcetrigger?t=a1runm&amp;q=XNYS%3aELF&amp;form=skydnc</v>
    <v>Learn more on Bing</v>
  </rv>
  <rv s="1">
    <v>0</v>
    <v>E.L.F. BEAUTY, INC. (XNYS:ELF)</v>
    <v>2</v>
    <v>3</v>
    <v>Finance</v>
    <v>4</v>
    <v>en-US</v>
    <v>a1runm</v>
    <v>268435456</v>
    <v>1</v>
    <v>Powered by Refinitiv</v>
    <v>221.82990000000001</v>
    <v>98.5</v>
    <v>1.4594</v>
    <v>-0.95</v>
    <v>-7.7449999999999993E-3</v>
    <v>0.17</v>
    <v>1.3969999999999998E-3</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122.99</v>
    <v>Specialty Retailers</v>
    <v>Stock</v>
    <v>45616.039958888279</v>
    <v>116</v>
    <v>117.8</v>
    <v>6856050878</v>
    <v>E.L.F. BEAUTY, INC.</v>
    <v>E.L.F. BEAUTY, INC.</v>
    <v>120.25</v>
    <v>65.821200000000005</v>
    <v>122.66</v>
    <v>121.71</v>
    <v>121.88</v>
    <v>56331040</v>
    <v>ELF</v>
    <v>E.L.F. BEAUTY, INC. (XNYS:ELF)</v>
    <v>2454371</v>
    <v>2845972</v>
    <v>2013</v>
  </rv>
  <rv s="2">
    <v>117</v>
  </rv>
  <rv s="10">
    <v>21</v>
    <v>BIRKENSTOCK HOLDING PLC (XNYS:BIRK)</v>
    <v>7</v>
    <v>3</v>
    <v>Finance</v>
    <v>4</v>
    <v>en-US</v>
    <v>cayvbh</v>
    <v>268435456</v>
    <v>1</v>
    <v>Powered by Refinitiv</v>
    <v>64.78</v>
    <v>41</v>
    <v>1.256</v>
    <v>0.15</v>
    <v>3.2290000000000001E-3</v>
    <v>0.34</v>
    <v>7.2950000000000003E-3</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47.27</v>
    <v>Textiles &amp; Apparel</v>
    <v>Stock</v>
    <v>45616.000000022657</v>
    <v>45.87</v>
    <v>8754719012</v>
    <v>BIRKENSTOCK HOLDING PLC</v>
    <v>BIRKENSTOCK HOLDING PLC</v>
    <v>46</v>
    <v>73.738299999999995</v>
    <v>46.46</v>
    <v>46.61</v>
    <v>46.95</v>
    <v>187829200</v>
    <v>BIRK</v>
    <v>BIRKENSTOCK HOLDING PLC (XNYS:BIRK)</v>
    <v>781603</v>
    <v>951091</v>
    <v>2023</v>
  </rv>
  <rv s="2">
    <v>119</v>
  </rv>
  <rv s="0">
    <v>https://www.bing.com/financeapi/forcetrigger?t=a1zzmw&amp;q=XNYS%3aPM&amp;form=skydnc</v>
    <v>Learn more on Bing</v>
  </rv>
  <rv s="1">
    <v>0</v>
    <v>Philip Morris International Inc. (XNYS:PM)</v>
    <v>2</v>
    <v>3</v>
    <v>Finance</v>
    <v>5</v>
    <v>en-US</v>
    <v>a1zzmw</v>
    <v>268435456</v>
    <v>1</v>
    <v>Powered by Refinitiv</v>
    <v>134.15</v>
    <v>87.82</v>
    <v>0.55659999999999998</v>
    <v>-2.1800000000000002</v>
    <v>-1.6549999999999999E-2</v>
    <v>1.26</v>
    <v>9.7269999999999995E-3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131.41999999999999</v>
    <v>Food &amp; Tobacco</v>
    <v>Stock</v>
    <v>45616.039491503907</v>
    <v>121</v>
    <v>128.78</v>
    <v>204802700000</v>
    <v>Philip Morris International Inc.</v>
    <v>Philip Morris International Inc.</v>
    <v>131.22</v>
    <v>20.5456</v>
    <v>131.72</v>
    <v>129.54</v>
    <v>130.80000000000001</v>
    <v>1554833000</v>
    <v>PM</v>
    <v>Philip Morris International Inc. (XNYS:PM)</v>
    <v>5482561</v>
    <v>5901210</v>
    <v>2007</v>
  </rv>
  <rv s="2">
    <v>122</v>
  </rv>
  <rv s="0">
    <v>https://www.bing.com/financeapi/forcetrigger?t=ae96u2&amp;q=XPAR%3aMC&amp;form=skydnc</v>
    <v>Learn more on Bing</v>
  </rv>
  <rv s="11">
    <v>22</v>
    <v>LVMH Moet Hennessy Louis Vuitton SE (XPAR:MC)</v>
    <v>2</v>
    <v>23</v>
    <v>Finance</v>
    <v>24</v>
    <v>en-US</v>
    <v>ae96u2</v>
    <v>268435456</v>
    <v>1</v>
    <v>Powered by Refinitiv</v>
    <v>886.4</v>
    <v>565.4</v>
    <v>1.0386</v>
    <v>-11.3</v>
    <v>-1.9198E-2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591.5</v>
    <v>Textiles &amp; Apparel</v>
    <v>Stock</v>
    <v>45615.708333333336</v>
    <v>124</v>
    <v>569.20000000000005</v>
    <v>294383400000</v>
    <v>LVMH Moet Hennessy Louis Vuitton SE</v>
    <v>LVMH Moet Hennessy Louis Vuitton SE</v>
    <v>588.4</v>
    <v>20.6601</v>
    <v>588.6</v>
    <v>577.29999999999995</v>
    <v>500141700</v>
    <v>MC</v>
    <v>LVMH Moet Hennessy Louis Vuitton SE (XPAR:MC)</v>
    <v>501362</v>
    <v>507380</v>
    <v>1971</v>
  </rv>
  <rv s="2">
    <v>125</v>
  </rv>
  <rv s="0">
    <v>https://www.bing.com/financeapi/forcetrigger?t=a1xh8m&amp;q=XNAS%3aMELI&amp;form=skydnc</v>
    <v>Learn more on Bing</v>
  </rv>
  <rv s="1">
    <v>0</v>
    <v>MERCADOLIBRE, INC. (XNAS:MELI)</v>
    <v>2</v>
    <v>3</v>
    <v>Finance</v>
    <v>5</v>
    <v>en-US</v>
    <v>a1xh8m</v>
    <v>268435456</v>
    <v>1</v>
    <v>Powered by Refinitiv</v>
    <v>2161.73</v>
    <v>1324.99</v>
    <v>1.589</v>
    <v>0.39</v>
    <v>2.0350000000000001E-4</v>
    <v>0</v>
    <v>0</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58313</v>
    <v>Nasdaq Stock Market</v>
    <v>XNAS</v>
    <v>XNAS</v>
    <v>WTC Free Zone, Dr. Luis Bonavita 1294, Of. 1733, Tower II, MONTEVIDEO, 11300 UY</v>
    <v>1921.41</v>
    <v>Software &amp; IT Services</v>
    <v>Stock</v>
    <v>45616.017170983592</v>
    <v>127</v>
    <v>1880</v>
    <v>97162035743</v>
    <v>MERCADOLIBRE, INC.</v>
    <v>MERCADOLIBRE, INC.</v>
    <v>1892.06</v>
    <v>67.7286</v>
    <v>1916.12</v>
    <v>1916.51</v>
    <v>1916.51</v>
    <v>50697380</v>
    <v>MELI</v>
    <v>MERCADOLIBRE, INC. (XNAS:MELI)</v>
    <v>342949</v>
    <v>495734</v>
    <v>1999</v>
  </rv>
  <rv s="2">
    <v>128</v>
  </rv>
  <rv s="0">
    <v>https://www.bing.com/financeapi/forcetrigger?t=ae9wk2&amp;q=XPAR%3aRMS&amp;form=skydnc</v>
    <v>Learn more on Bing</v>
  </rv>
  <rv s="11">
    <v>22</v>
    <v>Hermes International SCA (XPAR:RMS)</v>
    <v>2</v>
    <v>23</v>
    <v>Finance</v>
    <v>24</v>
    <v>en-US</v>
    <v>ae9wk2</v>
    <v>268435456</v>
    <v>1</v>
    <v>Powered by Refinitiv</v>
    <v>2436</v>
    <v>1788.8</v>
    <v>0.74650000000000005</v>
    <v>-18.5</v>
    <v>-9.1669999999999998E-3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23242</v>
    <v>Euronext Paris</v>
    <v>XPAR</v>
    <v>XPAR</v>
    <v>24 rue du Faubourg Saint Honore, PARIS, ILE-DE-FRANCE, 75008 FR</v>
    <v>2025</v>
    <v>Textiles &amp; Apparel</v>
    <v>Stock</v>
    <v>45615.708333333336</v>
    <v>130</v>
    <v>1968</v>
    <v>213039100000</v>
    <v>Hermes International SCA</v>
    <v>Hermes International SCA</v>
    <v>2015</v>
    <v>47.009300000000003</v>
    <v>2018</v>
    <v>1999.5</v>
    <v>105569400</v>
    <v>RMS</v>
    <v>Hermes International SCA (XPAR:RMS)</v>
    <v>48018</v>
    <v>66330</v>
    <v>1957</v>
  </rv>
  <rv s="2">
    <v>131</v>
  </rv>
  <rv s="0">
    <v>https://www.bing.com/financeapi/forcetrigger?t=a21pdm&amp;q=XNYS%3aRACE&amp;form=skydnc</v>
    <v>Learn more on Bing</v>
  </rv>
  <rv s="1">
    <v>0</v>
    <v>Ferrari NV (XNYS:RACE)</v>
    <v>2</v>
    <v>25</v>
    <v>Finance</v>
    <v>4</v>
    <v>en-US</v>
    <v>a21pdm</v>
    <v>268435456</v>
    <v>1</v>
    <v>Powered by Refinitiv</v>
    <v>498.23</v>
    <v>330.15499999999997</v>
    <v>0.58530000000000004</v>
    <v>-6.5</v>
    <v>-1.4943E-2</v>
    <v>0.11</v>
    <v>2.5670000000000001E-4</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5290</v>
    <v>New York Stock Exchange</v>
    <v>XNYS</v>
    <v>XNYS</v>
    <v>Via Abetone Inferiore No. 4, MARANELLO, MODENA, 41053 IT</v>
    <v>430.49</v>
    <v>Automobiles &amp; Auto Parts</v>
    <v>Stock</v>
    <v>45616.000000022657</v>
    <v>133</v>
    <v>425.25</v>
    <v>79508630000</v>
    <v>Ferrari NV</v>
    <v>Ferrari NV</v>
    <v>427.52</v>
    <v>48.413600000000002</v>
    <v>434.98</v>
    <v>428.48</v>
    <v>428.59</v>
    <v>193923500</v>
    <v>RACE</v>
    <v>Ferrari NV (XNYS:RACE)</v>
    <v>313630</v>
    <v>339878</v>
    <v>2015</v>
  </rv>
  <rv s="2">
    <v>134</v>
  </rv>
  <rv s="0">
    <v>https://www.bing.com/financeapi/forcetrigger?t=a1pxbh&amp;q=XNYS%3aCMG&amp;form=skydnc</v>
    <v>Learn more on Bing</v>
  </rv>
  <rv s="1">
    <v>0</v>
    <v>CHIPOTLE MEXICAN GRILL, INC. (XNYS:CMG)</v>
    <v>2</v>
    <v>3</v>
    <v>Finance</v>
    <v>4</v>
    <v>en-US</v>
    <v>a1pxbh</v>
    <v>268435456</v>
    <v>1</v>
    <v>Powered by Refinitiv</v>
    <v>69.261399999999995</v>
    <v>43.2</v>
    <v>1.2665999999999999</v>
    <v>-0.08</v>
    <v>-1.3600000000000001E-3</v>
    <v>0.03</v>
    <v>5.1080000000000006E-4</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59.048400000000001</v>
    <v>Hotels &amp; Entertainment Services</v>
    <v>Stock</v>
    <v>45616.041656631249</v>
    <v>136</v>
    <v>57.67</v>
    <v>80025086890</v>
    <v>CHIPOTLE MEXICAN GRILL, INC.</v>
    <v>CHIPOTLE MEXICAN GRILL, INC.</v>
    <v>58.41</v>
    <v>54.581800000000001</v>
    <v>58.81</v>
    <v>58.73</v>
    <v>58.76</v>
    <v>1362593000</v>
    <v>CMG</v>
    <v>CHIPOTLE MEXICAN GRILL, INC. (XNYS:CMG)</v>
    <v>9562479</v>
    <v>10712108</v>
    <v>1998</v>
  </rv>
  <rv s="2">
    <v>137</v>
  </rv>
  <rv s="0">
    <v>https://www.bing.com/financeapi/forcetrigger?t=c38ljc&amp;q=XNYS%3aBROS&amp;form=skydnc</v>
    <v>Learn more on Bing</v>
  </rv>
  <rv s="1">
    <v>0</v>
    <v>Dutch Bros Inc (XNYS:BROS)</v>
    <v>2</v>
    <v>3</v>
    <v>Finance</v>
    <v>4</v>
    <v>en-US</v>
    <v>c38ljc</v>
    <v>268435456</v>
    <v>1</v>
    <v>Powered by Refinitiv</v>
    <v>50.24</v>
    <v>25.46</v>
    <v>2.1819999999999999</v>
    <v>2.09</v>
    <v>4.3796999999999996E-2</v>
    <v>-0.01</v>
    <v>-2.008E-4</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49.85</v>
    <v>Hotels &amp; Entertainment Services</v>
    <v>Stock</v>
    <v>45616.040752638284</v>
    <v>139</v>
    <v>47.2</v>
    <v>7680298539</v>
    <v>Dutch Bros Inc</v>
    <v>Dutch Bros Inc</v>
    <v>47.34</v>
    <v>169.4794</v>
    <v>47.72</v>
    <v>49.81</v>
    <v>49.8</v>
    <v>154191900</v>
    <v>BROS</v>
    <v>Dutch Bros Inc (XNYS:BROS)</v>
    <v>3767823</v>
    <v>3481296</v>
    <v>2021</v>
  </rv>
  <rv s="2">
    <v>140</v>
  </rv>
  <rv s="0">
    <v>https://www.bing.com/financeapi/forcetrigger?t=a1x1pr&amp;q=XNAS%3aLNTH&amp;form=skydnc</v>
    <v>Learn more on Bing</v>
  </rv>
  <rv s="1">
    <v>0</v>
    <v>LANTHEUS HOLDINGS, INC. (XNAS:LNTH)</v>
    <v>2</v>
    <v>3</v>
    <v>Finance</v>
    <v>4</v>
    <v>en-US</v>
    <v>a1x1pr</v>
    <v>268435456</v>
    <v>1</v>
    <v>Powered by Refinitiv</v>
    <v>126.8899</v>
    <v>50.2</v>
    <v>0.47189999999999999</v>
    <v>3.21</v>
    <v>4.2115E-2</v>
    <v>-0.18</v>
    <v>-2.2659999999999998E-3</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79.739999999999995</v>
    <v>Healthcare Equipment &amp; Supplies</v>
    <v>Stock</v>
    <v>45616.035199814061</v>
    <v>142</v>
    <v>75</v>
    <v>5522516901</v>
    <v>LANTHEUS HOLDINGS, INC.</v>
    <v>LANTHEUS HOLDINGS, INC.</v>
    <v>75.849999999999994</v>
    <v>12.6677</v>
    <v>76.22</v>
    <v>79.430000000000007</v>
    <v>79.25</v>
    <v>69526840</v>
    <v>LNTH</v>
    <v>LANTHEUS HOLDINGS, INC. (XNAS:LNTH)</v>
    <v>873624</v>
    <v>1243779</v>
    <v>2007</v>
  </rv>
  <rv s="2">
    <v>143</v>
  </rv>
  <rv s="0">
    <v>https://www.bing.com/financeapi/forcetrigger?t=a1yvxm&amp;q=XNYS%3aNVO&amp;form=skydnc</v>
    <v>Learn more on Bing</v>
  </rv>
  <rv s="1">
    <v>0</v>
    <v>Novo Nordisk A/S (XNYS:NVO)</v>
    <v>2</v>
    <v>3</v>
    <v>Finance</v>
    <v>4</v>
    <v>en-US</v>
    <v>a1yvxm</v>
    <v>268435456</v>
    <v>1</v>
    <v>Powered by Refinitiv</v>
    <v>148.15</v>
    <v>94.731300000000005</v>
    <v>0.41170000000000001</v>
    <v>2.82</v>
    <v>2.8254000000000001E-2</v>
    <v>0.37</v>
    <v>3.6049999999999997E-3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71880</v>
    <v>New York Stock Exchange</v>
    <v>XNYS</v>
    <v>XNYS</v>
    <v>Novo Alle 1, BAGSVAERD, 2880 DK</v>
    <v>103.12</v>
    <v>Pharmaceuticals</v>
    <v>Stock</v>
    <v>45616.041365555466</v>
    <v>145</v>
    <v>101.14</v>
    <v>338442600000</v>
    <v>Novo Nordisk A/S</v>
    <v>Novo Nordisk A/S</v>
    <v>101.18</v>
    <v>32.4071</v>
    <v>99.81</v>
    <v>102.63</v>
    <v>103</v>
    <v>3390128000</v>
    <v>NVO</v>
    <v>Novo Nordisk A/S (XNYS:NVO)</v>
    <v>5778724</v>
    <v>5750644</v>
    <v>1931</v>
  </rv>
  <rv s="2">
    <v>146</v>
  </rv>
  <rv s="0">
    <v>https://www.bing.com/financeapi/forcetrigger?t=a1wyu2&amp;q=XNYS%3aLLY&amp;form=skydnc</v>
    <v>Learn more on Bing</v>
  </rv>
  <rv s="1">
    <v>0</v>
    <v>ELI LILLY AND COMPANY (XNYS:LLY)</v>
    <v>2</v>
    <v>3</v>
    <v>Finance</v>
    <v>4</v>
    <v>en-US</v>
    <v>a1wyu2</v>
    <v>268435456</v>
    <v>1</v>
    <v>Powered by Refinitiv</v>
    <v>972.53</v>
    <v>561.65</v>
    <v>0.41060000000000002</v>
    <v>2.5299999999999998</v>
    <v>3.4789999999999999E-3</v>
    <v>0.27</v>
    <v>3.6999999999999999E-4</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730</v>
    <v>Pharmaceuticals</v>
    <v>Stock</v>
    <v>45616.04159505781</v>
    <v>148</v>
    <v>712.42</v>
    <v>692744145761</v>
    <v>ELI LILLY AND COMPANY</v>
    <v>ELI LILLY AND COMPANY</v>
    <v>716.31</v>
    <v>78.823300000000003</v>
    <v>727.2</v>
    <v>729.73</v>
    <v>730</v>
    <v>949315700</v>
    <v>LLY</v>
    <v>ELI LILLY AND COMPANY (XNYS:LLY)</v>
    <v>5832480</v>
    <v>4455588</v>
    <v>1901</v>
  </rv>
  <rv s="2">
    <v>149</v>
  </rv>
  <rv s="0">
    <v>https://www.bing.com/financeapi/forcetrigger?t=a1mpqh&amp;q=XNYS%3aABBV&amp;form=skydnc</v>
    <v>Learn more on Bing</v>
  </rv>
  <rv s="1">
    <v>0</v>
    <v>ABBVIE INC. (XNYS:ABBV)</v>
    <v>2</v>
    <v>3</v>
    <v>Finance</v>
    <v>4</v>
    <v>en-US</v>
    <v>a1mpqh</v>
    <v>268435456</v>
    <v>1</v>
    <v>Powered by Refinitiv</v>
    <v>207.32</v>
    <v>137.13999999999999</v>
    <v>0.57430000000000003</v>
    <v>0.28999999999999998</v>
    <v>1.7439999999999999E-3</v>
    <v>0</v>
    <v>0</v>
    <v>USD</v>
    <v>AbbVie Inc. is a diversified research-based biopharmaceutical company engaged in the research and development, manufacturing, commercialization and sale of medicines and therapies. It offers a comprehensive product portfolio across Immunology, Oncology, Neuroscience, Eye Care, Aesthetics, and Other Specialties. Immunology includes Rheumatology, Dermatology, and Gastroenterology. Oncology includes Acute Myeloid Leukemia, Acute Lymphoblastic Leukemia, Chronic Lymphocytic Leukemia, Diffuse large B-cell lymphoma, and others.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 offers NX-13 for the treatment of ulcerative colitis (UC) and Crohn's disease (CD). It also offers CEL383 for the treatment of inflammatory bowel disease.</v>
    <v>50000</v>
    <v>New York Stock Exchange</v>
    <v>XNYS</v>
    <v>XNYS</v>
    <v>1 N Waukegan Rd, NORTH CHICAGO, IL, 60064 US</v>
    <v>167.1</v>
    <v>Pharmaceuticals</v>
    <v>Stock</v>
    <v>45616.041617858595</v>
    <v>151</v>
    <v>163.81</v>
    <v>294352509800</v>
    <v>ABBVIE INC.</v>
    <v>ABBVIE INC.</v>
    <v>165.27</v>
    <v>58.113199999999999</v>
    <v>166.28</v>
    <v>166.57</v>
    <v>166.57</v>
    <v>1767140000</v>
    <v>ABBV</v>
    <v>ABBVIE INC. (XNYS:ABBV)</v>
    <v>5245994</v>
    <v>6957124</v>
    <v>2012</v>
  </rv>
  <rv s="2">
    <v>152</v>
  </rv>
  <rv s="0">
    <v>https://www.bing.com/financeapi/forcetrigger?t=brg5u2&amp;q=XNYS%3aHIMS&amp;form=skydnc</v>
    <v>Learn more on Bing</v>
  </rv>
  <rv s="1">
    <v>0</v>
    <v>HIMS &amp; HERS HEALTH, INC. (XNYS:HIMS)</v>
    <v>2</v>
    <v>3</v>
    <v>Finance</v>
    <v>4</v>
    <v>en-US</v>
    <v>brg5u2</v>
    <v>268435456</v>
    <v>1</v>
    <v>Powered by Refinitiv</v>
    <v>30.44</v>
    <v>7.5</v>
    <v>1.0754999999999999</v>
    <v>2.54</v>
    <v>0.12101000000000001</v>
    <v>-0.04</v>
    <v>-1.7000000000000001E-3</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23.64</v>
    <v>Healthcare Providers &amp; Services</v>
    <v>Stock</v>
    <v>45616.04166481406</v>
    <v>154</v>
    <v>20.02</v>
    <v>5140813223</v>
    <v>HIMS &amp; HERS HEALTH, INC.</v>
    <v>HIMS &amp; HERS HEALTH, INC.</v>
    <v>20.585000000000001</v>
    <v>53.856699999999996</v>
    <v>20.99</v>
    <v>23.53</v>
    <v>23.49</v>
    <v>218479100</v>
    <v>HIMS</v>
    <v>HIMS &amp; HERS HEALTH, INC. (XNYS:HIMS)</v>
    <v>22845338</v>
    <v>18442916</v>
    <v>2021</v>
  </rv>
  <rv s="2">
    <v>155</v>
  </rv>
  <rv s="0">
    <v>https://www.bing.com/financeapi/forcetrigger?t=bpoxsm&amp;q=XNAS%3aTMDX&amp;form=skydnc</v>
    <v>Learn more on Bing</v>
  </rv>
  <rv s="1">
    <v>0</v>
    <v>TransMedics Group, Inc. (XNAS:TMDX)</v>
    <v>2</v>
    <v>3</v>
    <v>Finance</v>
    <v>5</v>
    <v>en-US</v>
    <v>bpoxsm</v>
    <v>268435456</v>
    <v>1</v>
    <v>Powered by Refinitiv</v>
    <v>177.37</v>
    <v>66.760000000000005</v>
    <v>2.0632999999999999</v>
    <v>1.99</v>
    <v>2.4589E-2</v>
    <v>0.57999999999999996</v>
    <v>6.9950000000000003E-3</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83.234999999999999</v>
    <v>Healthcare Equipment &amp; Supplies</v>
    <v>Stock</v>
    <v>45615.966014803125</v>
    <v>157</v>
    <v>80.02</v>
    <v>2782921238</v>
    <v>TransMedics Group, Inc.</v>
    <v>TransMedics Group, Inc.</v>
    <v>80.81</v>
    <v>88.316100000000006</v>
    <v>80.930000000000007</v>
    <v>82.92</v>
    <v>83.5</v>
    <v>33561520</v>
    <v>TMDX</v>
    <v>TransMedics Group, Inc. (XNAS:TMDX)</v>
    <v>798521</v>
    <v>2101032</v>
    <v>2018</v>
  </rv>
  <rv s="2">
    <v>158</v>
  </rv>
  <rv s="0">
    <v>https://www.bing.com/financeapi/forcetrigger?t=a25k5r&amp;q=XNAS%3aVRTX&amp;form=skydnc</v>
    <v>Learn more on Bing</v>
  </rv>
  <rv s="1">
    <v>0</v>
    <v>VERTEX PHARMACEUTICALS INCORPORATED (XNAS:VRTX)</v>
    <v>2</v>
    <v>3</v>
    <v>Finance</v>
    <v>4</v>
    <v>en-US</v>
    <v>a25k5r</v>
    <v>268435456</v>
    <v>1</v>
    <v>Powered by Refinitiv</v>
    <v>519.88</v>
    <v>346.28500000000003</v>
    <v>0.37259999999999999</v>
    <v>-19</v>
    <v>-4.0683999999999998E-2</v>
    <v>2.73</v>
    <v>6.0940000000000005E-3</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463.9</v>
    <v>Biotechnology &amp; Medical Research</v>
    <v>Stock</v>
    <v>45616.039201330466</v>
    <v>160</v>
    <v>447.14</v>
    <v>115375701693</v>
    <v>VERTEX PHARMACEUTICALS INCORPORATED</v>
    <v>VERTEX PHARMACEUTICALS INCORPORATED</v>
    <v>462.8</v>
    <v>0</v>
    <v>467.01</v>
    <v>448.01</v>
    <v>450.74</v>
    <v>257529300</v>
    <v>VRTX</v>
    <v>VERTEX PHARMACEUTICALS INCORPORATED (XNAS:VRTX)</v>
    <v>2192552</v>
    <v>1212324</v>
    <v>1989</v>
  </rv>
  <rv s="2">
    <v>161</v>
  </rv>
  <rv s="0">
    <v>https://www.bing.com/financeapi/forcetrigger?t=a1vt77&amp;q=XNAS%3aISRG&amp;form=skydnc</v>
    <v>Learn more on Bing</v>
  </rv>
  <rv s="1">
    <v>0</v>
    <v>INTUITIVE SURGICAL, INC. (XNAS:ISRG)</v>
    <v>2</v>
    <v>3</v>
    <v>Finance</v>
    <v>5</v>
    <v>en-US</v>
    <v>a1vt77</v>
    <v>268435456</v>
    <v>1</v>
    <v>Powered by Refinitiv</v>
    <v>544.38</v>
    <v>304.5</v>
    <v>1.3869</v>
    <v>7.18</v>
    <v>1.3505E-2</v>
    <v>-0.02</v>
    <v>-3.7119999999999997E-5</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540.08000000000004</v>
    <v>Healthcare Equipment &amp; Supplies</v>
    <v>Stock</v>
    <v>45615.991864791409</v>
    <v>163</v>
    <v>526.01</v>
    <v>191916584308</v>
    <v>INTUITIVE SURGICAL, INC.</v>
    <v>INTUITIVE SURGICAL, INC.</v>
    <v>527.57000000000005</v>
    <v>86.613100000000003</v>
    <v>531.64</v>
    <v>538.82000000000005</v>
    <v>538.79999999999995</v>
    <v>356179400</v>
    <v>ISRG</v>
    <v>INTUITIVE SURGICAL, INC. (XNAS:ISRG)</v>
    <v>1143225</v>
    <v>1414819</v>
    <v>1995</v>
  </rv>
  <rv s="2">
    <v>164</v>
  </rv>
  <rv s="0">
    <v>https://www.bing.com/financeapi/forcetrigger?t=a1oxur&amp;q=XNYS%3aBSX&amp;form=skydnc</v>
    <v>Learn more on Bing</v>
  </rv>
  <rv s="1">
    <v>0</v>
    <v>BOSTON SCIENTIFIC CORPORATION (XNYS:BSX)</v>
    <v>2</v>
    <v>3</v>
    <v>Finance</v>
    <v>4</v>
    <v>en-US</v>
    <v>a1oxur</v>
    <v>268435456</v>
    <v>1</v>
    <v>Powered by Refinitiv</v>
    <v>91.08</v>
    <v>53.93</v>
    <v>0.80189999999999995</v>
    <v>-0.12</v>
    <v>-1.3270000000000001E-3</v>
    <v>-0.32</v>
    <v>-3.5430000000000001E-3</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90.745000000000005</v>
    <v>Healthcare Equipment &amp; Supplies</v>
    <v>Stock</v>
    <v>45616.034460971874</v>
    <v>166</v>
    <v>89.37</v>
    <v>133130883240</v>
    <v>BOSTON SCIENTIFIC CORPORATION</v>
    <v>BOSTON SCIENTIFIC CORPORATION</v>
    <v>90.03</v>
    <v>74.671400000000006</v>
    <v>90.45</v>
    <v>90.33</v>
    <v>90.01</v>
    <v>1473828000</v>
    <v>BSX</v>
    <v>BOSTON SCIENTIFIC CORPORATION (XNYS:BSX)</v>
    <v>5586227</v>
    <v>7092666</v>
    <v>1979</v>
  </rv>
  <rv s="2">
    <v>167</v>
  </rv>
  <rv s="0">
    <v>https://www.bing.com/financeapi/forcetrigger?t=b1ao52&amp;q=XAMS%3aADYEN&amp;form=skydnc</v>
    <v>Learn more on Bing</v>
  </rv>
  <rv s="11">
    <v>22</v>
    <v>Adyen NV (XAMS:ADYEN)</v>
    <v>2</v>
    <v>23</v>
    <v>Finance</v>
    <v>24</v>
    <v>en-US</v>
    <v>b1ao52</v>
    <v>268435456</v>
    <v>1</v>
    <v>Powered by Refinitiv</v>
    <v>1596</v>
    <v>957.4</v>
    <v>1.9155</v>
    <v>-7.8</v>
    <v>-6.2980000000000006E-3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1250</v>
    <v>Financial Technology (Fintech) &amp; Infrastructure</v>
    <v>Stock</v>
    <v>45615.708333333336</v>
    <v>169</v>
    <v>1205.5999999999999</v>
    <v>38982240000</v>
    <v>Adyen NV</v>
    <v>Adyen NV</v>
    <v>1246.8</v>
    <v>46.255899999999997</v>
    <v>1238.4000000000001</v>
    <v>1230.5999999999999</v>
    <v>31477910</v>
    <v>ADYEN</v>
    <v>Adyen NV (XAMS:ADYEN)</v>
    <v>53152</v>
    <v>96810</v>
    <v>2006</v>
  </rv>
  <rv s="2">
    <v>170</v>
  </rv>
  <rv s="0">
    <v>https://www.bing.com/financeapi/forcetrigger?t=a1wldm&amp;q=XNYS%3aKNSL&amp;form=skydnc</v>
    <v>Learn more on Bing</v>
  </rv>
  <rv s="1">
    <v>0</v>
    <v>KINSALE CAPITAL GROUP, INC. (XNYS:KNSL)</v>
    <v>2</v>
    <v>3</v>
    <v>Finance</v>
    <v>4</v>
    <v>en-US</v>
    <v>a1wldm</v>
    <v>268435456</v>
    <v>1</v>
    <v>Powered by Refinitiv</v>
    <v>548.47</v>
    <v>325.01</v>
    <v>1.1043000000000001</v>
    <v>6.7</v>
    <v>1.4478999999999999E-2</v>
    <v>-9.4499999999999993</v>
    <v>-2.0129999999999999E-2</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472.85</v>
    <v>Insurance</v>
    <v>Stock</v>
    <v>45616.035089397657</v>
    <v>172</v>
    <v>455.39499999999998</v>
    <v>10932542211</v>
    <v>KINSALE CAPITAL GROUP, INC.</v>
    <v>KINSALE CAPITAL GROUP, INC.</v>
    <v>459.55</v>
    <v>26.773099999999999</v>
    <v>462.75</v>
    <v>469.45</v>
    <v>460</v>
    <v>23287980</v>
    <v>KNSL</v>
    <v>KINSALE CAPITAL GROUP, INC. (XNYS:KNSL)</v>
    <v>114774</v>
    <v>153482</v>
    <v>2014</v>
  </rv>
  <rv s="2">
    <v>173</v>
  </rv>
  <rv s="0">
    <v>https://www.bing.com/financeapi/forcetrigger?t=a1x8w7&amp;q=XNYS%3aMA&amp;form=skydnc</v>
    <v>Learn more on Bing</v>
  </rv>
  <rv s="1">
    <v>0</v>
    <v>MASTERCARD INCORPORATED. (XNYS:MA)</v>
    <v>2</v>
    <v>3</v>
    <v>Finance</v>
    <v>4</v>
    <v>en-US</v>
    <v>a1x8w7</v>
    <v>268435456</v>
    <v>1</v>
    <v>Powered by Refinitiv</v>
    <v>534.02499999999998</v>
    <v>398.26</v>
    <v>1.0984</v>
    <v>-2.17</v>
    <v>-4.1599999999999996E-3</v>
    <v>1.36</v>
    <v>2.6179999999999997E-3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522.65</v>
    <v>Software &amp; IT Services</v>
    <v>Stock</v>
    <v>45616.033520392972</v>
    <v>175</v>
    <v>516.75599999999997</v>
    <v>476776543206</v>
    <v>MASTERCARD INCORPORATED.</v>
    <v>MASTERCARD INCORPORATED.</v>
    <v>518.78</v>
    <v>39.264400000000002</v>
    <v>521.63</v>
    <v>519.46</v>
    <v>520.82000000000005</v>
    <v>917831100</v>
    <v>MA</v>
    <v>MASTERCARD INCORPORATED. (XNYS:MA)</v>
    <v>2716216</v>
    <v>2563190</v>
    <v>2001</v>
  </rv>
  <rv s="2">
    <v>176</v>
  </rv>
  <rv s="0">
    <v>https://www.bing.com/financeapi/forcetrigger?t=a1se77&amp;q=XNYS%3aEVR&amp;form=skydnc</v>
    <v>Learn more on Bing</v>
  </rv>
  <rv s="1">
    <v>0</v>
    <v>EVERCORE INC. (XNYS:EVR)</v>
    <v>2</v>
    <v>3</v>
    <v>Finance</v>
    <v>4</v>
    <v>en-US</v>
    <v>a1se77</v>
    <v>268435456</v>
    <v>1</v>
    <v>Powered by Refinitiv</v>
    <v>324.06</v>
    <v>142.46</v>
    <v>1.3675999999999999</v>
    <v>3.52</v>
    <v>1.1837E-2</v>
    <v>5.8</v>
    <v>1.9276000000000001E-2</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301.29000000000002</v>
    <v>Investment Banking &amp; Investment Services</v>
    <v>Stock</v>
    <v>45616.000000034372</v>
    <v>178</v>
    <v>291.56</v>
    <v>11454518223</v>
    <v>EVERCORE INC.</v>
    <v>EVERCORE INC.</v>
    <v>293.83</v>
    <v>38.622700000000002</v>
    <v>297.37</v>
    <v>300.89</v>
    <v>306.69</v>
    <v>38068790</v>
    <v>EVR</v>
    <v>EVERCORE INC. (XNYS:EVR)</v>
    <v>215182</v>
    <v>401169</v>
    <v>2005</v>
  </rv>
  <rv s="2">
    <v>179</v>
  </rv>
  <rv s="0">
    <v>https://www.bing.com/financeapi/forcetrigger?t=a1svnm&amp;q=XNYS%3aFICO&amp;form=skydnc</v>
    <v>Learn more on Bing</v>
  </rv>
  <rv s="1">
    <v>0</v>
    <v>FAIR ISAAC CORPORATION (XNYS:FICO)</v>
    <v>2</v>
    <v>3</v>
    <v>Finance</v>
    <v>4</v>
    <v>en-US</v>
    <v>a1svnm</v>
    <v>268435456</v>
    <v>1</v>
    <v>Powered by Refinitiv</v>
    <v>2402.5149999999999</v>
    <v>1037.55</v>
    <v>1.3419000000000001</v>
    <v>12.12</v>
    <v>5.3340000000000002E-3</v>
    <v>3.37</v>
    <v>1.475E-3</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3586</v>
    <v>New York Stock Exchange</v>
    <v>XNYS</v>
    <v>XNYS</v>
    <v>5 West Mendenhall, Suites 105, BOZEMAN, MT, 59715 US</v>
    <v>2304.52</v>
    <v>Software &amp; IT Services</v>
    <v>Stock</v>
    <v>45616.004849582816</v>
    <v>181</v>
    <v>2252.27</v>
    <v>55621073196</v>
    <v>FAIR ISAAC CORPORATION</v>
    <v>FAIR ISAAC CORPORATION</v>
    <v>2252.27</v>
    <v>111.7026</v>
    <v>2272.31</v>
    <v>2284.4299999999998</v>
    <v>2287.8000000000002</v>
    <v>24347900</v>
    <v>FICO</v>
    <v>FAIR ISAAC CORPORATION (XNYS:FICO)</v>
    <v>130295</v>
    <v>161009</v>
    <v>1987</v>
  </rv>
  <rv s="2">
    <v>182</v>
  </rv>
  <rv s="10">
    <v>21</v>
    <v>SEZZLE INC. (XNAS:SEZL)</v>
    <v>7</v>
    <v>3</v>
    <v>Finance</v>
    <v>5</v>
    <v>en-US</v>
    <v>can36h</v>
    <v>268435456</v>
    <v>1</v>
    <v>Powered by Refinitiv</v>
    <v>454.16</v>
    <v>9.75</v>
    <v>6.64</v>
    <v>26.14</v>
    <v>6.5392999999999993E-2</v>
    <v>0</v>
    <v>0</v>
    <v>USD</v>
    <v>Sezzle Inc. is a fintech company. The Company’s payment platform increases the purchasing power of consumers by offering interest-free installment plans at online stores and select in-store locations. Its payment options allow consumers to take control over their spending. Its digital payments platform allows merchants to offer their consumers a flexible alternative to traditional credit. Its Sezzle Platform offers a payments solution for consumers that instantly extends credit at the point-of-sale, allowing consumers to purchase and receive the ordered merchandise at the time of sale while paying in installments over time. The Sezzle Platform flagship product, pay-in-four, allows consumers to pay a fourth of the purchase price up front, and then another fourth of the purchase price every two weeks thereafter over a total of six weeks. Its Sezzle Virtual Card allows consumers to access the Sezzle Platform in the form of close-end installment loans and shop with merchants.</v>
    <v>251</v>
    <v>Nasdaq Stock Market</v>
    <v>XNAS</v>
    <v>XNAS</v>
    <v>700 NICOLET MALL, SUITE 640, MINNEAPOLIS, MN, 55402 US</v>
    <v>426.66</v>
    <v>Professional &amp; Commercial Services</v>
    <v>Stock</v>
    <v>45616.037866075778</v>
    <v>390</v>
    <v>2230586000</v>
    <v>SEZZLE INC.</v>
    <v>SEZZLE INC.</v>
    <v>399.3</v>
    <v>45.310200000000002</v>
    <v>399.74</v>
    <v>425.88</v>
    <v>425.88</v>
    <v>5580090</v>
    <v>SEZL</v>
    <v>SEZZLE INC. (XNAS:SEZL)</v>
    <v>109577</v>
    <v>128087</v>
    <v>2016</v>
  </rv>
  <rv s="2">
    <v>184</v>
  </rv>
  <rv s="0">
    <v>https://www.bing.com/financeapi/forcetrigger?t=bplabh&amp;q=XNAS%3aTW&amp;form=skydnc</v>
    <v>Learn more on Bing</v>
  </rv>
  <rv s="1">
    <v>0</v>
    <v>TRADEWEB MARKETS INC. (XNAS:TW)</v>
    <v>2</v>
    <v>3</v>
    <v>Finance</v>
    <v>4</v>
    <v>en-US</v>
    <v>bplabh</v>
    <v>268435456</v>
    <v>1</v>
    <v>Powered by Refinitiv</v>
    <v>136.13499999999999</v>
    <v>86.06</v>
    <v>1.0027999999999999</v>
    <v>3.88</v>
    <v>2.9714000000000001E-2</v>
    <v>0.78</v>
    <v>5.8009999999999997E-3</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134.8999</v>
    <v>Investment Banking &amp; Investment Services</v>
    <v>Stock</v>
    <v>45616.034647048436</v>
    <v>186</v>
    <v>129.96</v>
    <v>28661762520</v>
    <v>TRADEWEB MARKETS INC.</v>
    <v>TRADEWEB MARKETS INC.</v>
    <v>129.96</v>
    <v>62.534700000000001</v>
    <v>130.58000000000001</v>
    <v>134.46</v>
    <v>135.24</v>
    <v>213162000</v>
    <v>TW</v>
    <v>TRADEWEB MARKETS INC. (XNAS:TW)</v>
    <v>1262980</v>
    <v>855804</v>
    <v>2018</v>
  </rv>
  <rv s="2">
    <v>187</v>
  </rv>
  <rv s="0">
    <v>https://www.bing.com/financeapi/forcetrigger?t=a1otrw&amp;q=XNYS%3aBRK.B&amp;form=skydnc</v>
    <v>Learn more on Bing</v>
  </rv>
  <rv s="1">
    <v>0</v>
    <v>BERKSHIRE HATHAWAY INC. (XNYS:BRK.B)</v>
    <v>2</v>
    <v>3</v>
    <v>Finance</v>
    <v>4</v>
    <v>en-US</v>
    <v>a1otrw</v>
    <v>268435456</v>
    <v>1</v>
    <v>Powered by Refinitiv</v>
    <v>484.82</v>
    <v>350.85</v>
    <v>0.87260000000000004</v>
    <v>-3.34</v>
    <v>-7.0730000000000003E-3</v>
    <v>0.94</v>
    <v>2.0050000000000003E-3</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470.77</v>
    <v>Consumer Goods Conglomerates</v>
    <v>Stock</v>
    <v>45616.041555821095</v>
    <v>189</v>
    <v>465.01</v>
    <v>1018092000000</v>
    <v>BERKSHIRE HATHAWAY INC.</v>
    <v>BERKSHIRE HATHAWAY INC.</v>
    <v>470.77</v>
    <v>9.4718999999999998</v>
    <v>472.2</v>
    <v>468.86</v>
    <v>469.8</v>
    <v>1437610</v>
    <v>BRK.B</v>
    <v>BERKSHIRE HATHAWAY INC. (XNYS:BRK.B)</v>
    <v>3656243</v>
    <v>3892294</v>
    <v>1998</v>
  </rv>
  <rv s="2">
    <v>190</v>
  </rv>
  <rv s="0">
    <v>https://www.bing.com/financeapi/forcetrigger?t=a23d9c&amp;q=XNYS%3aSPGI&amp;form=skydnc</v>
    <v>Learn more on Bing</v>
  </rv>
  <rv s="1">
    <v>0</v>
    <v>S&amp;P Global Inc. (XNYS:SPGI)</v>
    <v>2</v>
    <v>3</v>
    <v>Finance</v>
    <v>4</v>
    <v>en-US</v>
    <v>a23d9c</v>
    <v>268435456</v>
    <v>1</v>
    <v>Powered by Refinitiv</v>
    <v>533.29</v>
    <v>407.53</v>
    <v>1.1859</v>
    <v>-0.69</v>
    <v>-1.372E-3</v>
    <v>0.49</v>
    <v>9.7550000000000002E-4</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505.88</v>
    <v>Professional &amp; Commercial Services</v>
    <v>Stock</v>
    <v>45616.025683587497</v>
    <v>192</v>
    <v>499.8</v>
    <v>155866793000</v>
    <v>S&amp;P Global Inc.</v>
    <v>S&amp;P Global Inc.</v>
    <v>502.73</v>
    <v>44.3185</v>
    <v>503</v>
    <v>502.31</v>
    <v>502.8</v>
    <v>310300000</v>
    <v>SPGI</v>
    <v>S&amp;P Global Inc. (XNYS:SPGI)</v>
    <v>1403007</v>
    <v>1316913</v>
    <v>1925</v>
  </rv>
  <rv s="2">
    <v>193</v>
  </rv>
  <rv s="0">
    <v>https://www.bing.com/financeapi/forcetrigger?t=a1xear&amp;q=XNYS%3aMCO&amp;form=skydnc</v>
    <v>Learn more on Bing</v>
  </rv>
  <rv s="1">
    <v>0</v>
    <v>MOODY'S CORPORATION (XNYS:MCO)</v>
    <v>2</v>
    <v>3</v>
    <v>Finance</v>
    <v>5</v>
    <v>en-US</v>
    <v>a1xear</v>
    <v>268435456</v>
    <v>1</v>
    <v>Powered by Refinitiv</v>
    <v>495.1</v>
    <v>355.77</v>
    <v>1.2907</v>
    <v>-3.22</v>
    <v>-6.8230000000000001E-3</v>
    <v>-3.4049999999999998</v>
    <v>-7.2640000000000005E-3</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472.36</v>
    <v>Professional &amp; Commercial Services</v>
    <v>Stock</v>
    <v>45615.964545149996</v>
    <v>195</v>
    <v>467.97</v>
    <v>84932064000</v>
    <v>MOODY'S CORPORATION</v>
    <v>MOODY'S CORPORATION</v>
    <v>469.52</v>
    <v>42.529699999999998</v>
    <v>471.94</v>
    <v>468.72</v>
    <v>465.375</v>
    <v>181200000</v>
    <v>MCO</v>
    <v>MOODY'S CORPORATION (XNYS:MCO)</v>
    <v>545048</v>
    <v>710224</v>
    <v>2000</v>
  </rv>
  <rv s="2">
    <v>196</v>
  </rv>
  <rv s="0">
    <v>https://www.bing.com/financeapi/forcetrigger?t=a1nlzr&amp;q=XNYS%3aAPO&amp;form=skydnc</v>
    <v>Learn more on Bing</v>
  </rv>
  <rv s="1">
    <v>0</v>
    <v>APOLLO GLOBAL MANAGEMENT, INC. (XNYS:APO)</v>
    <v>2</v>
    <v>3</v>
    <v>Finance</v>
    <v>4</v>
    <v>en-US</v>
    <v>a1nlzr</v>
    <v>268435456</v>
    <v>1</v>
    <v>Powered by Refinitiv</v>
    <v>169.14500000000001</v>
    <v>86.21</v>
    <v>1.6</v>
    <v>3.94</v>
    <v>2.3979E-2</v>
    <v>1.43</v>
    <v>8.4989999999999996E-3</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169.14500000000001</v>
    <v>Investment Banking &amp; Investment Services</v>
    <v>Stock</v>
    <v>45616.038108784378</v>
    <v>198</v>
    <v>163.95</v>
    <v>95198626125</v>
    <v>APOLLO GLOBAL MANAGEMENT, INC.</v>
    <v>APOLLO GLOBAL MANAGEMENT, INC.</v>
    <v>164.5</v>
    <v>18.168800000000001</v>
    <v>164.31</v>
    <v>168.25</v>
    <v>169.68</v>
    <v>565816500</v>
    <v>APO</v>
    <v>APOLLO GLOBAL MANAGEMENT, INC. (XNYS:APO)</v>
    <v>4707125</v>
    <v>3056768</v>
    <v>2021</v>
  </rv>
  <rv s="2">
    <v>199</v>
  </rv>
  <rv s="0">
    <v>https://www.bing.com/financeapi/forcetrigger?t=a1o5ur&amp;q=XNYS%3aBAM&amp;form=skydnc</v>
    <v>Learn more on Bing</v>
  </rv>
  <rv s="1">
    <v>0</v>
    <v>Brookfield Corporation (XNYS:BN)</v>
    <v>2</v>
    <v>3</v>
    <v>Finance</v>
    <v>4</v>
    <v>en-US</v>
    <v>a1o5ur</v>
    <v>268435456</v>
    <v>1</v>
    <v>Powered by Refinitiv</v>
    <v>60.2</v>
    <v>33.61</v>
    <v>1.5381</v>
    <v>0.67</v>
    <v>1.1941E-2</v>
    <v>0.16</v>
    <v>2.8179999999999998E-3</v>
    <v>USD</v>
    <v>Brookfield Corporation is a Canada-based global investment firm focused on building long-term wealth for institutions and individuals around the world. The Company has three core businesses: alternative asset management, wealth solutions, and its operating businesses which are in renewable power, infrastructure, business and industrial services, and real estate. Its asset management business includes managing long-term private funds, perpetual strategies and liquid strategies on behalf of its investors and itself. Its wealth solutions business includes its equity accounted interest in Brookfield Reinsurance Ltd. Its renewable power and transition business includes the ownership, operation and development of hydroelectric, wind and others. Its infrastructure business includes the ownership, operation and development of utilities, transport, midstream, and data assets. Its private equity business is focused on ownership and operations in the business and industrial services sector.</v>
    <v>240000</v>
    <v>New York Stock Exchange</v>
    <v>XNYS</v>
    <v>XNYS</v>
    <v>301 - 100 Adelaide St. West, TORONTO, ON, M5H 4H1 CA</v>
    <v>56.94</v>
    <v>Investment Banking &amp; Investment Services</v>
    <v>Stock</v>
    <v>45616.037776075784</v>
    <v>201</v>
    <v>55.41</v>
    <v>93481740300</v>
    <v>Brookfield Corporation</v>
    <v>Brookfield Corporation</v>
    <v>55.55</v>
    <v>120.37309999999999</v>
    <v>56.11</v>
    <v>56.78</v>
    <v>56.94</v>
    <v>1646385000</v>
    <v>BN</v>
    <v>Brookfield Corporation (XNYS:BN)</v>
    <v>1278977</v>
    <v>1598344</v>
    <v>2005</v>
  </rv>
  <rv s="2">
    <v>202</v>
  </rv>
  <rv s="0">
    <v>https://www.bing.com/financeapi/forcetrigger?t=a1wj9c&amp;q=XNYS%3aKKR&amp;form=skydnc</v>
    <v>Learn more on Bing</v>
  </rv>
  <rv s="1">
    <v>0</v>
    <v>KKR &amp; CO. INC. (XNYS:KKR)</v>
    <v>2</v>
    <v>3</v>
    <v>Finance</v>
    <v>4</v>
    <v>en-US</v>
    <v>a1wj9c</v>
    <v>268435456</v>
    <v>1</v>
    <v>Powered by Refinitiv</v>
    <v>156.54</v>
    <v>66.75</v>
    <v>1.6169</v>
    <v>0.33</v>
    <v>2.1649999999999998E-3</v>
    <v>0.6</v>
    <v>3.9269999999999999E-3</v>
    <v>USD</v>
    <v>KKR &amp; Co. Inc. is an investment company, which offers alternative asset management as well as capital markets and insurance solutions. The Company's asset management business offers a range of investment management services to fund investors around the world. The Company operates through three segments: Asset Management, Strategic Holdings, and Insurance. The Asset Management business offers a range of investment management services to investment funds, vehicles, and accounts (including Global Atlantic) and provides capital markets services to portfolio companies and third parties. The Insurance business is operated by Global Atlantic, which is a United States retirement and life insurance company that provides a suite of protection, legacy and savings products and reinsurance solutions to clients across individual and institutional markets. The Strategic Holdings segment initially represents its participation in the core private equity strategy.</v>
    <v>4490</v>
    <v>New York Stock Exchange</v>
    <v>XNYS</v>
    <v>XNYS</v>
    <v>30 Hudson Yards, NEW YORK, NY, 10001 US</v>
    <v>153.05000000000001</v>
    <v>Investment Banking &amp; Investment Services</v>
    <v>Stock</v>
    <v>45616.033027742968</v>
    <v>204</v>
    <v>150.9494</v>
    <v>135583067922</v>
    <v>KKR &amp; CO. INC.</v>
    <v>KKR &amp; CO. INC.</v>
    <v>152.22</v>
    <v>47.227200000000003</v>
    <v>152.44999999999999</v>
    <v>152.78</v>
    <v>153.38</v>
    <v>887439900</v>
    <v>KKR</v>
    <v>KKR &amp; CO. INC. (XNYS:KKR)</v>
    <v>2457045</v>
    <v>3055740</v>
    <v>2021</v>
  </rv>
  <rv s="2">
    <v>205</v>
  </rv>
  <rv s="0">
    <v>https://www.bing.com/financeapi/forcetrigger?t=a1wzw7&amp;q=XNYS%3aLMT&amp;form=skydnc</v>
    <v>Learn more on Bing</v>
  </rv>
  <rv s="1">
    <v>0</v>
    <v>LOCKHEED MARTIN CORPORATION (XNYS:LMT)</v>
    <v>2</v>
    <v>3</v>
    <v>Finance</v>
    <v>4</v>
    <v>en-US</v>
    <v>a1wzw7</v>
    <v>268435456</v>
    <v>1</v>
    <v>Powered by Refinitiv</v>
    <v>618.95000000000005</v>
    <v>413.92</v>
    <v>0.4723</v>
    <v>2.2999999999999998</v>
    <v>4.3319999999999999E-3</v>
    <v>-0.25</v>
    <v>-4.6879999999999996E-4</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539.32000000000005</v>
    <v>Aerospace &amp; Defense</v>
    <v>Stock</v>
    <v>45616.041595705472</v>
    <v>207</v>
    <v>531.21</v>
    <v>126401444078</v>
    <v>LOCKHEED MARTIN CORPORATION</v>
    <v>LOCKHEED MARTIN CORPORATION</v>
    <v>537.08000000000004</v>
    <v>19.2836</v>
    <v>530.96</v>
    <v>533.26</v>
    <v>533.01</v>
    <v>237035300</v>
    <v>LMT</v>
    <v>LOCKHEED MARTIN CORPORATION (XNYS:LMT)</v>
    <v>936050</v>
    <v>1149209</v>
    <v>1994</v>
  </rv>
  <rv s="2">
    <v>208</v>
  </rv>
  <rv s="0">
    <v>https://www.bing.com/financeapi/forcetrigger?t=a1o4ec&amp;q=XNYS%3aBA&amp;form=skydnc</v>
    <v>Learn more on Bing</v>
  </rv>
  <rv s="4">
    <v>11</v>
    <v>THE BOEING COMPANY (XNYS:BA)</v>
    <v>2</v>
    <v>12</v>
    <v>Finance</v>
    <v>4</v>
    <v>en-US</v>
    <v>a1o4ec</v>
    <v>268435456</v>
    <v>1</v>
    <v>Powered by Refinitiv</v>
    <v>267.54000000000002</v>
    <v>137.03</v>
    <v>1.5565</v>
    <v>1.73</v>
    <v>1.2024999999999999E-2</v>
    <v>0.1</v>
    <v>6.868E-4</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145.99</v>
    <v>Aerospace &amp; Defense</v>
    <v>Stock</v>
    <v>45616.041485092188</v>
    <v>210</v>
    <v>142.6901</v>
    <v>108788068480</v>
    <v>THE BOEING COMPANY</v>
    <v>THE BOEING COMPANY</v>
    <v>143</v>
    <v>143.87</v>
    <v>145.6</v>
    <v>145.69999999999999</v>
    <v>747170800</v>
    <v>BA</v>
    <v>THE BOEING COMPANY (XNYS:BA)</v>
    <v>8247289</v>
    <v>18114106</v>
    <v>1934</v>
  </rv>
  <rv s="2">
    <v>211</v>
  </rv>
  <rv s="0">
    <v>https://www.bing.com/financeapi/forcetrigger?t=a25xjc&amp;q=XNYS%3aWM&amp;form=skydnc</v>
    <v>Learn more on Bing</v>
  </rv>
  <rv s="1">
    <v>0</v>
    <v>WASTE MANAGEMENT, INC. (XNYS:WM)</v>
    <v>2</v>
    <v>3</v>
    <v>Finance</v>
    <v>4</v>
    <v>en-US</v>
    <v>a25xjc</v>
    <v>268435456</v>
    <v>1</v>
    <v>Powered by Refinitiv</v>
    <v>226.84</v>
    <v>168.73</v>
    <v>0.74809999999999999</v>
    <v>0.74</v>
    <v>3.3900000000000002E-3</v>
    <v>0.95</v>
    <v>4.3369999999999997E-3</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219.71</v>
    <v>Professional &amp; Commercial Services</v>
    <v>Stock</v>
    <v>45616.037127546093</v>
    <v>213</v>
    <v>216</v>
    <v>87919112775</v>
    <v>WASTE MANAGEMENT, INC.</v>
    <v>WASTE MANAGEMENT, INC.</v>
    <v>217</v>
    <v>33.473399999999998</v>
    <v>218.31</v>
    <v>219.05</v>
    <v>220</v>
    <v>401365500</v>
    <v>WM</v>
    <v>WASTE MANAGEMENT, INC. (XNYS:WM)</v>
    <v>1370699</v>
    <v>1416571</v>
    <v>1995</v>
  </rv>
  <rv s="2">
    <v>214</v>
  </rv>
  <rv s="0">
    <v>https://www.bing.com/financeapi/forcetrigger?t=a242qh&amp;q=XNYS%3aTDG&amp;form=skydnc</v>
    <v>Learn more on Bing</v>
  </rv>
  <rv s="1">
    <v>0</v>
    <v>TRANSDIGM GROUP INCORPORATED (XNYS:TDG)</v>
    <v>2</v>
    <v>3</v>
    <v>Finance</v>
    <v>4</v>
    <v>en-US</v>
    <v>a242qh</v>
    <v>268435456</v>
    <v>1</v>
    <v>Powered by Refinitiv</v>
    <v>1424.68</v>
    <v>899.78210000000001</v>
    <v>1.4174</v>
    <v>-1.73</v>
    <v>-1.3810000000000001E-3</v>
    <v>-33.119999999999997</v>
    <v>-2.6483E-2</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16600</v>
    <v>New York Stock Exchange</v>
    <v>XNYS</v>
    <v>XNYS</v>
    <v>1350 Euclid Avenue, Suite 1600, CLEVELAND, OH, 44115 US</v>
    <v>1257.3699999999999</v>
    <v>Aerospace &amp; Defense</v>
    <v>Stock</v>
    <v>45616.024263865627</v>
    <v>216</v>
    <v>1246.2049999999999</v>
    <v>70322925379</v>
    <v>TRANSDIGM GROUP INCORPORATED</v>
    <v>TRANSDIGM GROUP INCORPORATED</v>
    <v>1250.8900000000001</v>
    <v>48.819000000000003</v>
    <v>1252.3499999999999</v>
    <v>1250.6199999999999</v>
    <v>1217.5</v>
    <v>56230450</v>
    <v>TDG</v>
    <v>TRANSDIGM GROUP INCORPORATED (XNYS:TDG)</v>
    <v>319335</v>
    <v>243947</v>
    <v>2003</v>
  </rv>
  <rv s="2">
    <v>217</v>
  </rv>
  <rv s="0">
    <v>https://www.bing.com/financeapi/forcetrigger?t=a2upec&amp;q=OTCM%3aRYCEY&amp;form=skydnc</v>
    <v>Learn more on Bing</v>
  </rv>
  <rv s="1">
    <v>0</v>
    <v>ROLLS-ROYCE HOLDINGS PLC (OTCM:RYCEY)</v>
    <v>2</v>
    <v>3</v>
    <v>Finance</v>
    <v>9</v>
    <v>en-US</v>
    <v>a2upec</v>
    <v>268435456</v>
    <v>1</v>
    <v>Powered by Refinitiv</v>
    <v>7.62</v>
    <v>2.89</v>
    <v>1.3928</v>
    <v>-0.18</v>
    <v>-2.6049000000000003E-2</v>
    <v>5.0000000000000001E-3</v>
    <v>7.428999999999999E-4</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6.82</v>
    <v>Aerospace &amp; Defense</v>
    <v>Stock</v>
    <v>45615.875412256253</v>
    <v>219</v>
    <v>6.7</v>
    <v>57859650000</v>
    <v>ROLLS-ROYCE HOLDINGS PLC</v>
    <v>ROLLS-ROYCE HOLDINGS PLC</v>
    <v>6.77</v>
    <v>19.249700000000001</v>
    <v>6.91</v>
    <v>6.73</v>
    <v>6.7350000000000003</v>
    <v>8504897000</v>
    <v>RYCEY</v>
    <v>ROLLS-ROYCE HOLDINGS PLC (OTCM:RYCEY)</v>
    <v>4187187</v>
    <v>2939180</v>
    <v>2011</v>
  </rv>
  <rv s="2">
    <v>220</v>
  </rv>
  <rv s="0">
    <v>https://www.bing.com/financeapi/forcetrigger?t=a1nqw7&amp;q=XNYS%3aHWM&amp;form=skydnc</v>
    <v>Learn more on Bing</v>
  </rv>
  <rv s="1">
    <v>0</v>
    <v>HOWMET AEROSPACE INC. (XNYS:HWM)</v>
    <v>2</v>
    <v>3</v>
    <v>Finance</v>
    <v>4</v>
    <v>en-US</v>
    <v>a1nqw7</v>
    <v>268435456</v>
    <v>1</v>
    <v>Powered by Refinitiv</v>
    <v>116.74</v>
    <v>51.22</v>
    <v>1.4710000000000001</v>
    <v>2.83</v>
    <v>2.5007000000000001E-2</v>
    <v>0.64</v>
    <v>5.5169999999999993E-3</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116.03</v>
    <v>Aerospace &amp; Defense</v>
    <v>Stock</v>
    <v>45616.038684166408</v>
    <v>222</v>
    <v>113</v>
    <v>47126241200</v>
    <v>HOWMET AEROSPACE INC.</v>
    <v>HOWMET AEROSPACE INC.</v>
    <v>113.19</v>
    <v>44.251199999999997</v>
    <v>113.17</v>
    <v>116</v>
    <v>116.64</v>
    <v>406260700</v>
    <v>HWM</v>
    <v>HOWMET AEROSPACE INC. (XNYS:HWM)</v>
    <v>2488802</v>
    <v>2323801</v>
    <v>2017</v>
  </rv>
  <rv s="2">
    <v>223</v>
  </rv>
  <rv s="0">
    <v>https://www.bing.com/financeapi/forcetrigger?t=b19hc7&amp;q=XNYS%3aVRT&amp;form=skydnc</v>
    <v>Learn more on Bing</v>
  </rv>
  <rv s="1">
    <v>0</v>
    <v>Vertiv Holdings Co (XNYS:VRT)</v>
    <v>2</v>
    <v>3</v>
    <v>Finance</v>
    <v>4</v>
    <v>en-US</v>
    <v>b19hc7</v>
    <v>268435456</v>
    <v>1</v>
    <v>Powered by Refinitiv</v>
    <v>141.12</v>
    <v>41.01</v>
    <v>1.6036999999999999</v>
    <v>17.920000000000002</v>
    <v>0.14566700000000002</v>
    <v>2.06</v>
    <v>1.4616000000000001E-2</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141.12</v>
    <v>Machinery, Equipment &amp; Components</v>
    <v>Stock</v>
    <v>45616.041608032028</v>
    <v>225</v>
    <v>123.63</v>
    <v>52899855840</v>
    <v>Vertiv Holdings Co</v>
    <v>Vertiv Holdings Co</v>
    <v>123.63</v>
    <v>94.060299999999998</v>
    <v>123.02</v>
    <v>140.94</v>
    <v>143</v>
    <v>375336000</v>
    <v>VRT</v>
    <v>Vertiv Holdings Co (XNYS:VRT)</v>
    <v>14850321</v>
    <v>6582861</v>
    <v>2016</v>
  </rv>
  <rv s="2">
    <v>226</v>
  </rv>
  <rv s="0">
    <v>https://www.bing.com/financeapi/forcetrigger?t=a1pcnm&amp;q=XNYS%3aCCJ&amp;form=skydnc</v>
    <v>Learn more on Bing</v>
  </rv>
  <rv s="1">
    <v>0</v>
    <v>CAMECO CORPORATION (XNYS:CCJ)</v>
    <v>2</v>
    <v>10</v>
    <v>Finance</v>
    <v>4</v>
    <v>en-US</v>
    <v>a1pcnm</v>
    <v>268435456</v>
    <v>1</v>
    <v>Powered by Refinitiv</v>
    <v>58.72</v>
    <v>35.43</v>
    <v>0.89700000000000002</v>
    <v>1.56</v>
    <v>2.7907000000000001E-2</v>
    <v>0.45</v>
    <v>7.8320000000000004E-3</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57.84</v>
    <v>Uranium</v>
    <v>Stock</v>
    <v>45616.041303228907</v>
    <v>228</v>
    <v>55.58</v>
    <v>34091910000</v>
    <v>CAMECO CORPORATION</v>
    <v>CAMECO CORPORATION</v>
    <v>56.18</v>
    <v>295.1207</v>
    <v>55.9</v>
    <v>57.46</v>
    <v>57.91</v>
    <v>435188600</v>
    <v>CCJ</v>
    <v>CAMECO CORPORATION (XNYS:CCJ)</v>
    <v>4948864</v>
    <v>5300833</v>
    <v>1997</v>
  </rv>
  <rv s="2">
    <v>229</v>
  </rv>
  <rv s="0">
    <v>https://www.bing.com/financeapi/forcetrigger?t=a1ul9c&amp;q=XNYS%3aHEI&amp;form=skydnc</v>
    <v>Learn more on Bing</v>
  </rv>
  <rv s="1">
    <v>0</v>
    <v>HEICO CORPORATION (XNYS:HEI)</v>
    <v>2</v>
    <v>3</v>
    <v>Finance</v>
    <v>4</v>
    <v>en-US</v>
    <v>a1ul9c</v>
    <v>268435456</v>
    <v>1</v>
    <v>Powered by Refinitiv</v>
    <v>281.14999999999998</v>
    <v>167.56</v>
    <v>1.2428999999999999</v>
    <v>3.12</v>
    <v>1.157E-2</v>
    <v>4.05</v>
    <v>1.4846999999999999E-2</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274.3399</v>
    <v>Aerospace &amp; Defense</v>
    <v>Stock</v>
    <v>45616.039798124999</v>
    <v>231</v>
    <v>267.05630000000002</v>
    <v>32322970000</v>
    <v>HEICO CORPORATION</v>
    <v>HEICO CORPORATION</v>
    <v>269.29000000000002</v>
    <v>79.935500000000005</v>
    <v>269.66000000000003</v>
    <v>272.77999999999997</v>
    <v>276.83</v>
    <v>138597900</v>
    <v>HEI</v>
    <v>HEICO CORPORATION (XNYS:HEI)</v>
    <v>528077</v>
    <v>448931</v>
    <v>1993</v>
  </rv>
  <rv s="2">
    <v>232</v>
  </rv>
  <rv s="0">
    <v>https://www.bing.com/financeapi/forcetrigger?t=bzwqf2&amp;q=XNAS%3aSYM&amp;form=skydnc</v>
    <v>Learn more on Bing</v>
  </rv>
  <rv s="1">
    <v>0</v>
    <v>SYMBOTIC INC. (XNAS:SYM)</v>
    <v>2</v>
    <v>3</v>
    <v>Finance</v>
    <v>4</v>
    <v>en-US</v>
    <v>bzwqf2</v>
    <v>268435456</v>
    <v>1</v>
    <v>Powered by Refinitiv</v>
    <v>59.819899999999997</v>
    <v>17.11</v>
    <v>1.8154999999999999</v>
    <v>8.4600000000000009</v>
    <v>0.27683199999999997</v>
    <v>0.34</v>
    <v>8.7130000000000003E-3</v>
    <v>USD</v>
    <v>Symbotic Inc. is an automation technology company reimagining the supply chain with its end-to-end, artificial intelligence (AI) powered robotic and software platform. It develops, commercializes, and deploys end-to-end technology solutions that improve supply chain operations. It automates the processing of pallets and cases in large warehouses or distribution centers for some of the retail and wholesale companies in the world. The Symbotic platform is based on an approach to connecting producers of goods to end users in a way that resolves the mismatches of quantity, timing and location that arise between the two, while reducing costs. It utilizes fully autonomous robots, collectively controlled by its AI-enabled system software, to achieve at scale, real world supply chain improvements. It serves various industries: retail grocery, food wholesale and others. It offers FreeMove 3D depth-sensing computer vision system for industrial work cells and all related intellectual property.</v>
    <v>1300</v>
    <v>Nasdaq Stock Market</v>
    <v>XNAS</v>
    <v>XNAS</v>
    <v>200 Research Drive, WILMINGTON, MA, 01887 US</v>
    <v>41</v>
    <v>Machinery, Equipment &amp; Components</v>
    <v>Stock</v>
    <v>45616.04136936328</v>
    <v>234</v>
    <v>35</v>
    <v>22849214540</v>
    <v>SYMBOTIC INC.</v>
    <v>SYMBOTIC INC.</v>
    <v>38.15</v>
    <v>0</v>
    <v>30.56</v>
    <v>39.020000000000003</v>
    <v>39.36</v>
    <v>585577000</v>
    <v>SYM</v>
    <v>SYMBOTIC INC. (XNAS:SYM)</v>
    <v>10132006</v>
    <v>1181336</v>
    <v>2022</v>
  </rv>
  <rv s="2">
    <v>235</v>
  </rv>
  <rv s="0">
    <v>https://www.bing.com/financeapi/forcetrigger?t=a1qm5r&amp;q=XNYS%3aCW&amp;form=skydnc</v>
    <v>Learn more on Bing</v>
  </rv>
  <rv s="1">
    <v>0</v>
    <v>CURTISS-WRIGHT CORPORATION (XNYS:CW)</v>
    <v>2</v>
    <v>3</v>
    <v>Finance</v>
    <v>4</v>
    <v>en-US</v>
    <v>a1qm5r</v>
    <v>268435456</v>
    <v>1</v>
    <v>Powered by Refinitiv</v>
    <v>393.4</v>
    <v>209.01</v>
    <v>1.1779999999999999</v>
    <v>8.73</v>
    <v>2.4723000000000002E-2</v>
    <v>6.14</v>
    <v>1.6969000000000001E-2</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364.09030000000001</v>
    <v>Aerospace &amp; Defense</v>
    <v>Stock</v>
    <v>45616.026390312501</v>
    <v>237</v>
    <v>354.26</v>
    <v>13731169451</v>
    <v>CURTISS-WRIGHT CORPORATION</v>
    <v>CURTISS-WRIGHT CORPORATION</v>
    <v>354.26</v>
    <v>34.204300000000003</v>
    <v>353.11</v>
    <v>361.84</v>
    <v>367.98</v>
    <v>37948180</v>
    <v>CW</v>
    <v>CURTISS-WRIGHT CORPORATION (XNYS:CW)</v>
    <v>424885</v>
    <v>283797</v>
    <v>1929</v>
  </rv>
  <rv s="2">
    <v>238</v>
  </rv>
  <rv s="0">
    <v>https://www.bing.com/financeapi/forcetrigger?t=a1p252&amp;q=XNYS%3aBWXT&amp;form=skydnc</v>
    <v>Learn more on Bing</v>
  </rv>
  <rv s="1">
    <v>0</v>
    <v>BWX TECHNOLOGIES, INC. (XNYS:BWXT)</v>
    <v>2</v>
    <v>3</v>
    <v>Finance</v>
    <v>4</v>
    <v>en-US</v>
    <v>a1p252</v>
    <v>268435456</v>
    <v>1</v>
    <v>Powered by Refinitiv</v>
    <v>136.31</v>
    <v>74.69</v>
    <v>0.68840000000000001</v>
    <v>4.38</v>
    <v>3.4776000000000001E-2</v>
    <v>0.17</v>
    <v>1.3039999999999998E-3</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130.54</v>
    <v>Aerospace &amp; Defense</v>
    <v>Stock</v>
    <v>45616.041290138281</v>
    <v>240</v>
    <v>125.41</v>
    <v>11539260000</v>
    <v>BWX TECHNOLOGIES, INC.</v>
    <v>BWX TECHNOLOGIES, INC.</v>
    <v>125.68</v>
    <v>43.261600000000001</v>
    <v>125.95</v>
    <v>130.33000000000001</v>
    <v>130.5</v>
    <v>91443510</v>
    <v>BWXT</v>
    <v>BWX TECHNOLOGIES, INC. (XNYS:BWXT)</v>
    <v>1009288</v>
    <v>1086386</v>
    <v>2010</v>
  </rv>
  <rv s="2">
    <v>241</v>
  </rv>
  <rv s="0">
    <v>https://www.bing.com/financeapi/forcetrigger?t=bpwo9c&amp;q=XNYS%3aPSN&amp;form=skydnc</v>
    <v>Learn more on Bing</v>
  </rv>
  <rv s="1">
    <v>0</v>
    <v>PARSONS CORPORATION (XNYS:PSN)</v>
    <v>2</v>
    <v>3</v>
    <v>Finance</v>
    <v>4</v>
    <v>en-US</v>
    <v>bpwo9c</v>
    <v>268435456</v>
    <v>1</v>
    <v>Powered by Refinitiv</v>
    <v>114.68</v>
    <v>61.1004</v>
    <v>0.76190000000000002</v>
    <v>0.05</v>
    <v>5.2979999999999998E-4</v>
    <v>0</v>
    <v>0</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96.19</v>
    <v>Aerospace &amp; Defense</v>
    <v>Stock</v>
    <v>45616.036934733595</v>
    <v>243</v>
    <v>93.32</v>
    <v>10021150000</v>
    <v>PARSONS CORPORATION</v>
    <v>PARSONS CORPORATION</v>
    <v>94.48</v>
    <v>144.19669999999999</v>
    <v>94.37</v>
    <v>94.42</v>
    <v>94.42</v>
    <v>106189900</v>
    <v>PSN</v>
    <v>PARSONS CORPORATION (XNYS:PSN)</v>
    <v>1524203</v>
    <v>949234</v>
    <v>1978</v>
  </rv>
  <rv s="2">
    <v>244</v>
  </rv>
  <rv s="0">
    <v>https://www.bing.com/financeapi/forcetrigger?t=bwtkp2&amp;q=XNAS%3aRKLB&amp;form=skydnc</v>
    <v>Learn more on Bing</v>
  </rv>
  <rv s="1">
    <v>0</v>
    <v>ROCKET LAB USA, INC. (XNAS:RKLB)</v>
    <v>2</v>
    <v>3</v>
    <v>Finance</v>
    <v>4</v>
    <v>en-US</v>
    <v>bwtkp2</v>
    <v>268435456</v>
    <v>1</v>
    <v>Powered by Refinitiv</v>
    <v>22.55</v>
    <v>3.47</v>
    <v>1.4658</v>
    <v>1.21</v>
    <v>6.2727000000000005E-2</v>
    <v>0.17</v>
    <v>8.293E-3</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20.97</v>
    <v>Aerospace &amp; Defense</v>
    <v>Stock</v>
    <v>45616.041645971876</v>
    <v>246</v>
    <v>18.72</v>
    <v>10181122050</v>
    <v>ROCKET LAB USA, INC.</v>
    <v>ROCKET LAB USA, INC.</v>
    <v>19.024999999999999</v>
    <v>0</v>
    <v>19.29</v>
    <v>20.5</v>
    <v>20.67</v>
    <v>496640100</v>
    <v>RKLB</v>
    <v>ROCKET LAB USA, INC. (XNAS:RKLB)</v>
    <v>28809562</v>
    <v>21431945</v>
    <v>2021</v>
  </rv>
  <rv s="2">
    <v>247</v>
  </rv>
  <rv s="0">
    <v>https://www.bing.com/financeapi/forcetrigger?t=a2142w&amp;q=XNAS%3aPOWL&amp;form=skydnc</v>
    <v>Learn more on Bing</v>
  </rv>
  <rv s="1">
    <v>0</v>
    <v>POWELL INDUSTRIES, INC. (XNAS:POWL)</v>
    <v>2</v>
    <v>3</v>
    <v>Finance</v>
    <v>4</v>
    <v>en-US</v>
    <v>a2142w</v>
    <v>268435456</v>
    <v>1</v>
    <v>Powered by Refinitiv</v>
    <v>364.97989999999999</v>
    <v>75.05</v>
    <v>0.86709999999999998</v>
    <v>23.39</v>
    <v>8.0931000000000003E-2</v>
    <v>-38.42</v>
    <v>-0.122983</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312.64999999999998</v>
    <v>Machinery, Equipment &amp; Components</v>
    <v>Stock</v>
    <v>45616.041336654685</v>
    <v>249</v>
    <v>289.01</v>
    <v>3745001215</v>
    <v>POWELL INDUSTRIES, INC.</v>
    <v>POWELL INDUSTRIES, INC.</v>
    <v>290.52999999999997</v>
    <v>27.045300000000001</v>
    <v>289.01</v>
    <v>312.39999999999998</v>
    <v>273.98</v>
    <v>11987840</v>
    <v>POWL</v>
    <v>POWELL INDUSTRIES, INC. (XNAS:POWL)</v>
    <v>895288</v>
    <v>405769</v>
    <v>2004</v>
  </rv>
  <rv s="2">
    <v>250</v>
  </rv>
  <rv s="0">
    <v>https://www.bing.com/financeapi/forcetrigger?t=a254k2&amp;q=XNAS%3aUTHR&amp;form=skydnc</v>
    <v>Learn more on Bing</v>
  </rv>
  <rv s="1">
    <v>0</v>
    <v>UNITED THERAPEUTICS CORPORATION (XNAS:UTHR)</v>
    <v>2</v>
    <v>3</v>
    <v>Finance</v>
    <v>4</v>
    <v>en-US</v>
    <v>a254k2</v>
    <v>268435456</v>
    <v>1</v>
    <v>Powered by Refinitiv</v>
    <v>417.815</v>
    <v>208.6249</v>
    <v>0.55220000000000002</v>
    <v>1.5</v>
    <v>4.176E-3</v>
    <v>-4.6100000000000003</v>
    <v>-1.278E-2</v>
    <v>USD</v>
    <v>United Therapeutics Corporation is a pharmaceutical company. It markets and sells commercial therapies to treat pulmonary arterial hypertension (PAH): Tyvaso DPI (treprostinil) Inhalation Powder (Tyvaso DPI); Tyvaso (treprostinil) Inhalation Solution (nebulized Tyvaso), which includes the Tyvaso Inhalation System; Remodulin (treprostinil) Injection (Remodulin); Orenitram (treprostinil) Extended-Release Tablets (Orenitram); and Adcirca (tadalafil) Tablets (Adcirca). Tyvaso DPI and nebulized Tyvaso are also approved to treat pulmonary hypertension associated with interstitial lung disease (PH-ILD). It also markets and sells an oncology product, Unituxin (dinutuximab) Injection (Unituxin) for treatment of high-risk neuroblastoma, and the Remunity Pump for Remodulin (Remunity). Tyvaso DPI is a drug-device combination product that incorporates the dry powder formulation technology and Dreamboat inhalation device technology used in MannKind’s Afrezza (insulin human) Inhalation Powder.</v>
    <v>1168</v>
    <v>Nasdaq Stock Market</v>
    <v>XNAS</v>
    <v>XNAS</v>
    <v>1000 SPRING ST, SILVER SPRING, MD, 20910 US</v>
    <v>363.36</v>
    <v>Biotechnology &amp; Medical Research</v>
    <v>Stock</v>
    <v>45615.992181828122</v>
    <v>252</v>
    <v>353.65</v>
    <v>16103724809</v>
    <v>UNITED THERAPEUTICS CORPORATION</v>
    <v>UNITED THERAPEUTICS CORPORATION</v>
    <v>355.71</v>
    <v>15.788</v>
    <v>359.21</v>
    <v>360.71</v>
    <v>356.1</v>
    <v>44644520</v>
    <v>UTHR</v>
    <v>UNITED THERAPEUTICS CORPORATION (XNAS:UTHR)</v>
    <v>300762</v>
    <v>386576</v>
    <v>1996</v>
  </rv>
  <rv s="2">
    <v>253</v>
  </rv>
  <rv s="0">
    <v>https://www.bing.com/financeapi/forcetrigger?t=a24fh7&amp;q=XNYS%3aTPL&amp;form=skydnc</v>
    <v>Learn more on Bing</v>
  </rv>
  <rv s="1">
    <v>0</v>
    <v>TEXAS PACIFIC LAND CORPORATION (XNYS:TPL)</v>
    <v>2</v>
    <v>3</v>
    <v>Finance</v>
    <v>4</v>
    <v>en-US</v>
    <v>a24fh7</v>
    <v>268435456</v>
    <v>1</v>
    <v>Powered by Refinitiv</v>
    <v>1421.655</v>
    <v>461.24770000000001</v>
    <v>1.5819000000000001</v>
    <v>21.38</v>
    <v>1.5285E-2</v>
    <v>2.37</v>
    <v>1.6689999999999999E-3</v>
    <v>USD</v>
    <v>Texas Pacific Land Corporation is a landowner in the state of Texas with approximately 873,000 acres of land in West Texas, with the majority of its ownership concentrated in the Permian Basin. The Company operates in two segments. Its Land and Resource Management segment encompasses the business of managing its approximately 873,000 surface acres of land and its oil and gas royalty interests in West Texas, principally concentrated in the Permian Basin. This segment consists primarily of royalties from oil and gas, revenues from easements, commercial leases and renewables, and land and material sales. Its Water Services and Operations segment encompasses the business of providing full-service water offerings to operators in the Permian Basin through Texas Pacific Water Resources LLC (TPWR). These full-service water offerings include water sourcing, produced-water treatment, infrastructure development, and others. The Company also has net royalty acreage in the Midland Basin.</v>
    <v>100</v>
    <v>New York Stock Exchange</v>
    <v>XNYS</v>
    <v>XNYS</v>
    <v>1700 Pacific Avenue, Suite 2900, DALLAS, TX, 75201 US</v>
    <v>1421.655</v>
    <v>Oil &amp; Gas</v>
    <v>Stock</v>
    <v>45616.032572233591</v>
    <v>255</v>
    <v>1386.7</v>
    <v>32627358938</v>
    <v>TEXAS PACIFIC LAND CORPORATION</v>
    <v>TEXAS PACIFIC LAND CORPORATION</v>
    <v>1386.7</v>
    <v>72.846199999999996</v>
    <v>1398.75</v>
    <v>1420.13</v>
    <v>1422.5</v>
    <v>22974910</v>
    <v>TPL</v>
    <v>TEXAS PACIFIC LAND CORPORATION (XNYS:TPL)</v>
    <v>79514</v>
    <v>93976</v>
    <v>2020</v>
  </rv>
  <rv s="2">
    <v>256</v>
  </rv>
  <rv s="0">
    <v>https://www.bing.com/financeapi/forcetrigger?t=a25l52&amp;q=XNYS%3aVST&amp;form=skydnc</v>
    <v>Learn more on Bing</v>
  </rv>
  <rv s="1">
    <v>0</v>
    <v>VISTRA CORP. (XNYS:VST)</v>
    <v>2</v>
    <v>3</v>
    <v>Finance</v>
    <v>4</v>
    <v>en-US</v>
    <v>a25l52</v>
    <v>268435456</v>
    <v>1</v>
    <v>Powered by Refinitiv</v>
    <v>154.94999999999999</v>
    <v>34.25</v>
    <v>1.1373</v>
    <v>8.23</v>
    <v>5.6127999999999997E-2</v>
    <v>3.85</v>
    <v>2.4861000000000001E-2</v>
    <v>USD</v>
    <v>Vistra Corp. is an integrated retail and electric power generation company. The Company operates in six business segments: Retail, Texas, East, West, Sunset and Asset Closure. The Retail segment represents its retail sales of electricity and natural gas to residential, small business and commercial and industrial customers. The Texas and East segments are engaged in electricity generation, wholesale energy sales and purchases, commodity risk management activities, fuel production and fuel logistics management. The East segment includes operations in the PJM, ISO-NE and NYISO markets. The West segment represents results from the CAISO market, including its battery ESS projects at its Moss Landing power plant site. The Sunset segment represents generation plants with announced retirement plans. The Asset Closure segment is engaged in the decommissioning and reclamation of retired plants and mines. The Company operates in approximately 41,000 megawatts of installed generation capacity.</v>
    <v>4870</v>
    <v>New York Stock Exchange</v>
    <v>XNYS</v>
    <v>XNYS</v>
    <v>6555 Sierra Drive, IRVING, TX, 75039 US</v>
    <v>154.94999999999999</v>
    <v>Electrical Utilities &amp; IPPs</v>
    <v>Stock</v>
    <v>45616.041627094528</v>
    <v>258</v>
    <v>143.13</v>
    <v>52687429332</v>
    <v>VISTRA CORP.</v>
    <v>VISTRA CORP.</v>
    <v>144.13999999999999</v>
    <v>29.2879</v>
    <v>146.63</v>
    <v>154.86000000000001</v>
    <v>158.71</v>
    <v>340226200</v>
    <v>VST</v>
    <v>VISTRA CORP. (XNYS:VST)</v>
    <v>6372412</v>
    <v>6290892</v>
    <v>2016</v>
  </rv>
  <rv s="2">
    <v>259</v>
  </rv>
  <rv s="0">
    <v>https://www.bing.com/financeapi/forcetrigger?t=c2m6c7&amp;q=XNYS%3aALCC&amp;form=skydnc</v>
    <v>Learn more on Bing</v>
  </rv>
  <rv s="4">
    <v>11</v>
    <v>OKLO INC. (XNYS:OKLO)</v>
    <v>2</v>
    <v>12</v>
    <v>Finance</v>
    <v>4</v>
    <v>en-US</v>
    <v>c2m6c7</v>
    <v>268435456</v>
    <v>1</v>
    <v>Powered by Refinitiv</v>
    <v>28.12</v>
    <v>5.35</v>
    <v>-0.6048</v>
    <v>1.1299999999999999</v>
    <v>5.4668999999999995E-2</v>
    <v>0.28000000000000003</v>
    <v>1.2844E-2</v>
    <v>USD</v>
    <v>Oklo Inc. is a fission technology and nuclear fuel recycling company. The Company is engaged in developing fast fission power plants to provide clean and affordable energy at scale. It is developing advanced fuel recycling technologies in collaboration with the United States Department of Energy and United States National Laboratories. The Company provides 24/7 clean energy to data centers, factories, industrial sites, communities, and defense facilities. It offers heat and power through power purchase agreements. Its reactors can convert used nuclear fuel into clean energy. It produces scalable power plants ranging from 15 megawatts (MW) to 50 (MW) of electric power. It is focused on supplying clean and affordable energy to customers across the artificial intelligence, data center, energy, defense, and industrial markets, among others.</v>
    <v>2</v>
    <v>New York Stock Exchange</v>
    <v>XNYS</v>
    <v>XNYS</v>
    <v>640 Fifth Avenue, 12th Floor, NEW YORK, NY, 10019 US</v>
    <v>22.54</v>
    <v>Electrical Utilities &amp; IPPs</v>
    <v>Stock</v>
    <v>45616.041659224218</v>
    <v>261</v>
    <v>19.829999999999998</v>
    <v>2661699340</v>
    <v>OKLO INC.</v>
    <v>OKLO INC.</v>
    <v>20</v>
    <v>20.67</v>
    <v>21.8</v>
    <v>22.08</v>
    <v>122096300</v>
    <v>OKLO</v>
    <v>OKLO INC. (XNYS:OKLO)</v>
    <v>17211707</v>
    <v>28566044</v>
    <v>2021</v>
  </rv>
  <rv s="2">
    <v>262</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26">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5">
      <v>1</v>
      <v>Name</v>
    </spb>
    <spb s="6">
      <v>1</v>
      <v>1</v>
      <v>1</v>
    </spb>
    <spb s="7">
      <v>1</v>
      <v>2</v>
      <v>1</v>
      <v>3</v>
      <v>1</v>
      <v>1</v>
      <v>1</v>
      <v>4</v>
      <v>5</v>
      <v>10</v>
      <v>1</v>
      <v>1</v>
      <v>1</v>
      <v>4</v>
      <v>7</v>
      <v>8</v>
      <v>9</v>
      <v>4</v>
      <v>1</v>
      <v>1</v>
      <v>5</v>
    </spb>
    <spb s="8">
      <v>at close</v>
      <v>from previous close</v>
      <v>from previous close</v>
      <v>GMT</v>
      <v>Delayed 15 minutes</v>
      <v>from close</v>
      <v>from close</v>
    </spb>
    <spb s="3">
      <v>1</v>
      <v>2</v>
      <v>2</v>
      <v>1</v>
      <v>3</v>
      <v>1</v>
      <v>1</v>
      <v>1</v>
      <v>4</v>
      <v>4</v>
      <v>5</v>
      <v>10</v>
      <v>1</v>
      <v>1</v>
      <v>1</v>
      <v>4</v>
      <v>7</v>
      <v>8</v>
      <v>9</v>
      <v>4</v>
      <v>1</v>
      <v>1</v>
      <v>5</v>
    </spb>
    <spb s="0">
      <v>2</v>
      <v>Name</v>
      <v>LearnMoreOnLink</v>
    </spb>
    <spb s="9">
      <v>1</v>
      <v>2</v>
      <v>1</v>
      <v>3</v>
      <v>1</v>
      <v>1</v>
      <v>1</v>
      <v>4</v>
      <v>4</v>
      <v>5</v>
      <v>6</v>
      <v>1</v>
      <v>1</v>
      <v>1</v>
      <v>4</v>
      <v>7</v>
      <v>8</v>
      <v>9</v>
      <v>4</v>
      <v>1</v>
      <v>1</v>
      <v>5</v>
    </spb>
    <spb s="5">
      <v>3</v>
      <v>Name</v>
    </spb>
    <spb s="0">
      <v>4</v>
      <v>Name</v>
      <v>LearnMoreOnLink</v>
    </spb>
    <spb s="10">
      <v>0</v>
      <v>0</v>
    </spb>
    <spb s="11">
      <v>15</v>
      <v>1</v>
      <v>1</v>
      <v>1</v>
      <v>1</v>
    </spb>
    <spb s="12">
      <v>1</v>
      <v>2</v>
      <v>2</v>
      <v>1</v>
      <v>3</v>
      <v>1</v>
      <v>11</v>
      <v>1</v>
      <v>1</v>
      <v>4</v>
      <v>4</v>
      <v>5</v>
      <v>6</v>
      <v>1</v>
      <v>1</v>
      <v>1</v>
      <v>4</v>
      <v>7</v>
      <v>8</v>
      <v>9</v>
      <v>4</v>
      <v>1</v>
      <v>1</v>
      <v>5</v>
    </spb>
    <spb s="13">
      <v>Powered by Refinitiv</v>
    </spb>
    <spb s="0">
      <v>5</v>
      <v>Name</v>
      <v>LearnMoreOnLink</v>
    </spb>
    <spb s="14">
      <v>1</v>
      <v>2</v>
      <v>2</v>
      <v>1</v>
      <v>3</v>
      <v>1</v>
      <v>1</v>
      <v>1</v>
      <v>4</v>
      <v>5</v>
      <v>10</v>
      <v>1</v>
      <v>1</v>
      <v>1</v>
      <v>4</v>
      <v>7</v>
      <v>8</v>
      <v>9</v>
      <v>4</v>
      <v>1</v>
      <v>1</v>
      <v>5</v>
    </spb>
    <spb s="5">
      <v>6</v>
      <v>Name</v>
    </spb>
    <spb s="0">
      <v>7</v>
      <v>Name</v>
      <v>LearnMoreOnLink</v>
    </spb>
    <spb s="15">
      <v>12</v>
      <v>2</v>
      <v>2</v>
      <v>12</v>
      <v>3</v>
      <v>12</v>
      <v>12</v>
      <v>12</v>
      <v>4</v>
      <v>4</v>
      <v>5</v>
      <v>13</v>
      <v>12</v>
      <v>12</v>
      <v>12</v>
      <v>4</v>
      <v>7</v>
      <v>8</v>
      <v>9</v>
      <v>4</v>
    </spb>
    <spb s="16">
      <v>Delayed 15 minutes</v>
      <v>from previous close</v>
      <v>from previous close</v>
      <v>GMT</v>
    </spb>
    <spb s="3">
      <v>1</v>
      <v>2</v>
      <v>2</v>
      <v>1</v>
      <v>3</v>
      <v>1</v>
      <v>1</v>
      <v>1</v>
      <v>4</v>
      <v>4</v>
      <v>5</v>
      <v>13</v>
      <v>1</v>
      <v>1</v>
      <v>1</v>
      <v>4</v>
      <v>7</v>
      <v>8</v>
      <v>9</v>
      <v>4</v>
      <v>1</v>
      <v>1</v>
      <v>5</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ExchangeID" t="spb"/>
    <k n="UniqueName" t="spb"/>
    <k n="`%ProviderInfo"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_([$€-x-euro2] * #,##0.00_);_([$€-x-euro2] * (#,##0.00);_([$€-x-euro2] *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114841-9A28-1B45-90A9-9B746392BE51}">
  <we:reference id="wa104379220" version="8.0.0.0" store="en-US" storeType="OMEX"/>
  <we:alternateReferences>
    <we:reference id="WA104379220" version="8.0.0.0" store="WA104379220" storeType="OMEX"/>
  </we:alternateReferences>
  <we:properties>
    <we:property name="Office.AutoShowTaskpaneWithDocument" value="true"/>
    <we:property name="lastCryptoCompare" value="0"/>
    <we:property name="lastIexCall" value="1729853621246"/>
    <we:property name="lastInfo" value="{&quot;AAPL&quot;:{&quot;time&quot;:1729853617136,&quot;updateTime&quot;:1729800000000,&quot;price&quot;:&quot;230.57&quot;,&quot;name&quot;:&quot;Apple Inc&quot;,&quot;prevClose&quot;:230.75460368294637}}"/>
    <we:property name="lastMutualFundsCall" value="0"/>
    <we:property name="stocks" value="{}"/>
    <we:property name="stocksChange" value="{}"/>
    <we:property name="stocksOrder" value="[]"/>
    <we:property name="stocksSources" value="{}"/>
    <we:property name="updateIntervalIndex" value="2"/>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Software/CDNS.xlsx" TargetMode="External"/><Relationship Id="rId13" Type="http://schemas.openxmlformats.org/officeDocument/2006/relationships/hyperlink" Target="Small%20Caps/S.xlsx" TargetMode="External"/><Relationship Id="rId18" Type="http://schemas.openxmlformats.org/officeDocument/2006/relationships/hyperlink" Target="Software/MANH.xlsx" TargetMode="External"/><Relationship Id="rId3" Type="http://schemas.openxmlformats.org/officeDocument/2006/relationships/hyperlink" Target="Software/MSFT.xlsx" TargetMode="External"/><Relationship Id="rId21" Type="http://schemas.openxmlformats.org/officeDocument/2006/relationships/hyperlink" Target="Software/GRAB.xlsx" TargetMode="External"/><Relationship Id="rId7" Type="http://schemas.openxmlformats.org/officeDocument/2006/relationships/hyperlink" Target="Consumer/ABNB.xlsx" TargetMode="External"/><Relationship Id="rId12" Type="http://schemas.openxmlformats.org/officeDocument/2006/relationships/hyperlink" Target="Small%20Caps/DOCS.xlsx" TargetMode="External"/><Relationship Id="rId17" Type="http://schemas.openxmlformats.org/officeDocument/2006/relationships/hyperlink" Target="Software/RDDT.xlsx" TargetMode="External"/><Relationship Id="rId2" Type="http://schemas.openxmlformats.org/officeDocument/2006/relationships/hyperlink" Target="Software/GOOGL.xlsx" TargetMode="External"/><Relationship Id="rId16" Type="http://schemas.openxmlformats.org/officeDocument/2006/relationships/hyperlink" Target="Software/SPOT.xlsx" TargetMode="External"/><Relationship Id="rId20" Type="http://schemas.openxmlformats.org/officeDocument/2006/relationships/hyperlink" Target="Software/NTNX.xlsx" TargetMode="External"/><Relationship Id="rId1" Type="http://schemas.openxmlformats.org/officeDocument/2006/relationships/hyperlink" Target="Software/AMZN.xlsx" TargetMode="External"/><Relationship Id="rId6" Type="http://schemas.openxmlformats.org/officeDocument/2006/relationships/hyperlink" Target="Software/APP.xlsx" TargetMode="External"/><Relationship Id="rId11" Type="http://schemas.openxmlformats.org/officeDocument/2006/relationships/hyperlink" Target="Software/MDB.xlsx" TargetMode="External"/><Relationship Id="rId24" Type="http://schemas.openxmlformats.org/officeDocument/2006/relationships/hyperlink" Target="Software/LMGIF.xlsx" TargetMode="External"/><Relationship Id="rId5" Type="http://schemas.openxmlformats.org/officeDocument/2006/relationships/hyperlink" Target="Software/GDDY.xlsx" TargetMode="External"/><Relationship Id="rId15" Type="http://schemas.openxmlformats.org/officeDocument/2006/relationships/hyperlink" Target="Software/AZPN.xlsx" TargetMode="External"/><Relationship Id="rId23" Type="http://schemas.openxmlformats.org/officeDocument/2006/relationships/hyperlink" Target="Software/TOITF.xlsx" TargetMode="External"/><Relationship Id="rId10" Type="http://schemas.openxmlformats.org/officeDocument/2006/relationships/hyperlink" Target="Software/CRWD.xlsx" TargetMode="External"/><Relationship Id="rId19" Type="http://schemas.openxmlformats.org/officeDocument/2006/relationships/hyperlink" Target="Software/RBRK.xlsx" TargetMode="External"/><Relationship Id="rId4" Type="http://schemas.openxmlformats.org/officeDocument/2006/relationships/hyperlink" Target="Software/SHOP.xlsx" TargetMode="External"/><Relationship Id="rId9" Type="http://schemas.openxmlformats.org/officeDocument/2006/relationships/hyperlink" Target="Software/CNSWF.xlsx" TargetMode="External"/><Relationship Id="rId14" Type="http://schemas.openxmlformats.org/officeDocument/2006/relationships/hyperlink" Target="Small%20Caps/JMIA.xlsx" TargetMode="External"/><Relationship Id="rId22" Type="http://schemas.openxmlformats.org/officeDocument/2006/relationships/hyperlink" Target="Software/ZETA.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ardware/ALAB.xlsx" TargetMode="External"/><Relationship Id="rId13" Type="http://schemas.openxmlformats.org/officeDocument/2006/relationships/hyperlink" Target="Hardware/KLAC.xlsx" TargetMode="External"/><Relationship Id="rId3" Type="http://schemas.openxmlformats.org/officeDocument/2006/relationships/hyperlink" Target="Hardware/INTC.xlsx" TargetMode="External"/><Relationship Id="rId7" Type="http://schemas.openxmlformats.org/officeDocument/2006/relationships/hyperlink" Target="Software/IDCC.xlsx" TargetMode="External"/><Relationship Id="rId12" Type="http://schemas.openxmlformats.org/officeDocument/2006/relationships/hyperlink" Target="Hardware/COHR.xlsx" TargetMode="External"/><Relationship Id="rId2" Type="http://schemas.openxmlformats.org/officeDocument/2006/relationships/hyperlink" Target="Hardware/ARM.xlsx" TargetMode="External"/><Relationship Id="rId1" Type="http://schemas.openxmlformats.org/officeDocument/2006/relationships/hyperlink" Target="Hardware/NVDA.xlsx" TargetMode="External"/><Relationship Id="rId6" Type="http://schemas.openxmlformats.org/officeDocument/2006/relationships/hyperlink" Target="Hardware/TSLA.xlsx" TargetMode="External"/><Relationship Id="rId11" Type="http://schemas.openxmlformats.org/officeDocument/2006/relationships/hyperlink" Target="Hardware/SMCI.xlsx" TargetMode="External"/><Relationship Id="rId5" Type="http://schemas.openxmlformats.org/officeDocument/2006/relationships/hyperlink" Target="Hardware/TSM.xlsx" TargetMode="External"/><Relationship Id="rId10" Type="http://schemas.openxmlformats.org/officeDocument/2006/relationships/hyperlink" Target="Hardware/IONQ.xlsx" TargetMode="External"/><Relationship Id="rId4" Type="http://schemas.openxmlformats.org/officeDocument/2006/relationships/hyperlink" Target="Hardware/ASML.xlsx" TargetMode="External"/><Relationship Id="rId9" Type="http://schemas.openxmlformats.org/officeDocument/2006/relationships/hyperlink" Target="Hardware/SERV.xlsx" TargetMode="External"/><Relationship Id="rId14" Type="http://schemas.openxmlformats.org/officeDocument/2006/relationships/hyperlink" Target="Hardware/APLD.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PM.xlsx" TargetMode="External"/><Relationship Id="rId3" Type="http://schemas.openxmlformats.org/officeDocument/2006/relationships/hyperlink" Target="Consumer/CMG.xlsx" TargetMode="External"/><Relationship Id="rId7" Type="http://schemas.openxmlformats.org/officeDocument/2006/relationships/hyperlink" Target="Consumer/BROS.xlsx" TargetMode="External"/><Relationship Id="rId2" Type="http://schemas.openxmlformats.org/officeDocument/2006/relationships/hyperlink" Target="Consumer/MC.PA.xlsx" TargetMode="External"/><Relationship Id="rId1" Type="http://schemas.openxmlformats.org/officeDocument/2006/relationships/hyperlink" Target="Consumer/RMS.PA.xlsx" TargetMode="External"/><Relationship Id="rId6" Type="http://schemas.openxmlformats.org/officeDocument/2006/relationships/hyperlink" Target="Consumer/BIRK.xlsx" TargetMode="External"/><Relationship Id="rId5" Type="http://schemas.openxmlformats.org/officeDocument/2006/relationships/hyperlink" Target="Consumer/ELF.xlsx" TargetMode="External"/><Relationship Id="rId4" Type="http://schemas.openxmlformats.org/officeDocument/2006/relationships/hyperlink" Target="Consumer/RACE.xlsx" TargetMode="External"/><Relationship Id="rId9" Type="http://schemas.openxmlformats.org/officeDocument/2006/relationships/hyperlink" Target="Consumer/MELI.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ealthcare/VRTX.xlsx" TargetMode="External"/><Relationship Id="rId3" Type="http://schemas.openxmlformats.org/officeDocument/2006/relationships/hyperlink" Target="Healthcare/BSX.xlsx" TargetMode="External"/><Relationship Id="rId7" Type="http://schemas.openxmlformats.org/officeDocument/2006/relationships/hyperlink" Target="Healthcare/LLY.xlsx" TargetMode="External"/><Relationship Id="rId2" Type="http://schemas.openxmlformats.org/officeDocument/2006/relationships/hyperlink" Target="Healthcare/ISRG.xlsx" TargetMode="External"/><Relationship Id="rId1" Type="http://schemas.openxmlformats.org/officeDocument/2006/relationships/hyperlink" Target="Healthcare/NVO.xlsx" TargetMode="External"/><Relationship Id="rId6" Type="http://schemas.openxmlformats.org/officeDocument/2006/relationships/hyperlink" Target="Healthcare/TMDX.xlsx" TargetMode="External"/><Relationship Id="rId5" Type="http://schemas.openxmlformats.org/officeDocument/2006/relationships/hyperlink" Target="Healthcare/HIMS.xlsx" TargetMode="External"/><Relationship Id="rId4" Type="http://schemas.openxmlformats.org/officeDocument/2006/relationships/hyperlink" Target="Healthcare/LNTH.xlsx" TargetMode="External"/><Relationship Id="rId9" Type="http://schemas.openxmlformats.org/officeDocument/2006/relationships/hyperlink" Target="Healthcare/ABBV.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s/EVR.xlsx" TargetMode="External"/><Relationship Id="rId3" Type="http://schemas.openxmlformats.org/officeDocument/2006/relationships/hyperlink" Target="Financials/ADYEN.xlsx" TargetMode="External"/><Relationship Id="rId7" Type="http://schemas.openxmlformats.org/officeDocument/2006/relationships/hyperlink" Target="Financials/APO.xlsx" TargetMode="External"/><Relationship Id="rId12" Type="http://schemas.openxmlformats.org/officeDocument/2006/relationships/hyperlink" Target="Financials/BN.xlsx" TargetMode="External"/><Relationship Id="rId2" Type="http://schemas.openxmlformats.org/officeDocument/2006/relationships/hyperlink" Target="Financials/SPGI.xlsx" TargetMode="External"/><Relationship Id="rId1" Type="http://schemas.openxmlformats.org/officeDocument/2006/relationships/hyperlink" Target="Financials/MA.xlsx" TargetMode="External"/><Relationship Id="rId6" Type="http://schemas.openxmlformats.org/officeDocument/2006/relationships/hyperlink" Target="Financials/MCO.xlsx" TargetMode="External"/><Relationship Id="rId11" Type="http://schemas.openxmlformats.org/officeDocument/2006/relationships/hyperlink" Target="Financials/BRK.B.xlsx" TargetMode="External"/><Relationship Id="rId5" Type="http://schemas.openxmlformats.org/officeDocument/2006/relationships/hyperlink" Target="Software/TW.xlsx" TargetMode="External"/><Relationship Id="rId10" Type="http://schemas.openxmlformats.org/officeDocument/2006/relationships/hyperlink" Target="Financials/SEZL.xlsx" TargetMode="External"/><Relationship Id="rId4" Type="http://schemas.openxmlformats.org/officeDocument/2006/relationships/hyperlink" Target="Financials/FICO.xlsx" TargetMode="External"/><Relationship Id="rId9" Type="http://schemas.openxmlformats.org/officeDocument/2006/relationships/hyperlink" Target="Financials/KNSL.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Defense/PSN.xlsx" TargetMode="External"/><Relationship Id="rId13" Type="http://schemas.openxmlformats.org/officeDocument/2006/relationships/hyperlink" Target="Industrials/POWL.xlsx" TargetMode="External"/><Relationship Id="rId3" Type="http://schemas.openxmlformats.org/officeDocument/2006/relationships/hyperlink" Target="Defense/TDG.xlsx" TargetMode="External"/><Relationship Id="rId7" Type="http://schemas.openxmlformats.org/officeDocument/2006/relationships/hyperlink" Target="Defense/CW.xlsx" TargetMode="External"/><Relationship Id="rId12" Type="http://schemas.openxmlformats.org/officeDocument/2006/relationships/hyperlink" Target="Industrials/RYCEY.xlsx" TargetMode="External"/><Relationship Id="rId2" Type="http://schemas.openxmlformats.org/officeDocument/2006/relationships/hyperlink" Target="Defense/BA.xlsx" TargetMode="External"/><Relationship Id="rId1" Type="http://schemas.openxmlformats.org/officeDocument/2006/relationships/hyperlink" Target="Defense/LMT.xlsx" TargetMode="External"/><Relationship Id="rId6" Type="http://schemas.openxmlformats.org/officeDocument/2006/relationships/hyperlink" Target="Defense/HEI.xlsx" TargetMode="External"/><Relationship Id="rId11" Type="http://schemas.openxmlformats.org/officeDocument/2006/relationships/hyperlink" Target="Industrials/VRT.xlsx" TargetMode="External"/><Relationship Id="rId5" Type="http://schemas.openxmlformats.org/officeDocument/2006/relationships/hyperlink" Target="Defense/HWM.xlsx" TargetMode="External"/><Relationship Id="rId15" Type="http://schemas.openxmlformats.org/officeDocument/2006/relationships/hyperlink" Target="Industrials/SYM.xlsx" TargetMode="External"/><Relationship Id="rId10" Type="http://schemas.openxmlformats.org/officeDocument/2006/relationships/hyperlink" Target="Defense/RKLB.xlsx" TargetMode="External"/><Relationship Id="rId4" Type="http://schemas.openxmlformats.org/officeDocument/2006/relationships/hyperlink" Target="Energy/CCJ.xlsx" TargetMode="External"/><Relationship Id="rId9" Type="http://schemas.openxmlformats.org/officeDocument/2006/relationships/hyperlink" Target="Defense/BWXT.xlsx" TargetMode="External"/><Relationship Id="rId14" Type="http://schemas.openxmlformats.org/officeDocument/2006/relationships/hyperlink" Target="Industrials/WM.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ealthcare/NVO.xlsx" TargetMode="External"/><Relationship Id="rId13" Type="http://schemas.openxmlformats.org/officeDocument/2006/relationships/hyperlink" Target="Defense/LMT.xlsx" TargetMode="External"/><Relationship Id="rId18" Type="http://schemas.openxmlformats.org/officeDocument/2006/relationships/hyperlink" Target="Consumer/MC.PA.xlsx" TargetMode="External"/><Relationship Id="rId3" Type="http://schemas.openxmlformats.org/officeDocument/2006/relationships/hyperlink" Target="Hardware/NVDA.xlsx" TargetMode="External"/><Relationship Id="rId7" Type="http://schemas.openxmlformats.org/officeDocument/2006/relationships/hyperlink" Target="Hardware/INTC.xlsx" TargetMode="External"/><Relationship Id="rId12" Type="http://schemas.openxmlformats.org/officeDocument/2006/relationships/hyperlink" Target="Healthcare/ISRG.xlsx" TargetMode="External"/><Relationship Id="rId17" Type="http://schemas.openxmlformats.org/officeDocument/2006/relationships/hyperlink" Target="Consumer/RMS.PA.xlsx" TargetMode="External"/><Relationship Id="rId2" Type="http://schemas.openxmlformats.org/officeDocument/2006/relationships/hyperlink" Target="Financials/SPGI.xlsx" TargetMode="External"/><Relationship Id="rId16" Type="http://schemas.openxmlformats.org/officeDocument/2006/relationships/hyperlink" Target="Software/SHOP.xlsx" TargetMode="External"/><Relationship Id="rId1" Type="http://schemas.openxmlformats.org/officeDocument/2006/relationships/hyperlink" Target="Financials/MA.xlsx" TargetMode="External"/><Relationship Id="rId6" Type="http://schemas.openxmlformats.org/officeDocument/2006/relationships/hyperlink" Target="Software/GOOGL.xlsx" TargetMode="External"/><Relationship Id="rId11" Type="http://schemas.openxmlformats.org/officeDocument/2006/relationships/hyperlink" Target="Hardware/TSM.xlsx" TargetMode="External"/><Relationship Id="rId5" Type="http://schemas.openxmlformats.org/officeDocument/2006/relationships/hyperlink" Target="Hardware/ARM.xlsx" TargetMode="External"/><Relationship Id="rId15" Type="http://schemas.openxmlformats.org/officeDocument/2006/relationships/hyperlink" Target="Defense/BA.xlsx" TargetMode="External"/><Relationship Id="rId10" Type="http://schemas.openxmlformats.org/officeDocument/2006/relationships/hyperlink" Target="Hardware/ASML.xlsx" TargetMode="External"/><Relationship Id="rId19" Type="http://schemas.openxmlformats.org/officeDocument/2006/relationships/hyperlink" Target="Healthcare/BSX.xlsx" TargetMode="External"/><Relationship Id="rId4" Type="http://schemas.openxmlformats.org/officeDocument/2006/relationships/hyperlink" Target="Software/AMZN.xlsx" TargetMode="External"/><Relationship Id="rId9" Type="http://schemas.openxmlformats.org/officeDocument/2006/relationships/hyperlink" Target="Software/MSFT.xlsx" TargetMode="External"/><Relationship Id="rId14" Type="http://schemas.openxmlformats.org/officeDocument/2006/relationships/hyperlink" Target="Hardware/TSLA.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nancials/APO.xlsx" TargetMode="External"/><Relationship Id="rId13" Type="http://schemas.openxmlformats.org/officeDocument/2006/relationships/hyperlink" Target="Defense/TDG.xlsx" TargetMode="External"/><Relationship Id="rId18" Type="http://schemas.openxmlformats.org/officeDocument/2006/relationships/hyperlink" Target="Healthcare/UTHR.xlsx" TargetMode="External"/><Relationship Id="rId3" Type="http://schemas.openxmlformats.org/officeDocument/2006/relationships/hyperlink" Target="Consumer/ABNB.xlsx" TargetMode="External"/><Relationship Id="rId7" Type="http://schemas.openxmlformats.org/officeDocument/2006/relationships/hyperlink" Target="Software/CRWD.xlsx" TargetMode="External"/><Relationship Id="rId12" Type="http://schemas.openxmlformats.org/officeDocument/2006/relationships/hyperlink" Target="Energy/CCJ.xlsx" TargetMode="External"/><Relationship Id="rId17" Type="http://schemas.openxmlformats.org/officeDocument/2006/relationships/hyperlink" Target="Defense/HWM.xlsx" TargetMode="External"/><Relationship Id="rId2" Type="http://schemas.openxmlformats.org/officeDocument/2006/relationships/hyperlink" Target="Financials/MCO.xlsx" TargetMode="External"/><Relationship Id="rId16" Type="http://schemas.openxmlformats.org/officeDocument/2006/relationships/hyperlink" Target="Defense/HEI.xlsx" TargetMode="External"/><Relationship Id="rId20" Type="http://schemas.openxmlformats.org/officeDocument/2006/relationships/hyperlink" Target="Defense/CW.xlsx" TargetMode="External"/><Relationship Id="rId1" Type="http://schemas.openxmlformats.org/officeDocument/2006/relationships/hyperlink" Target="Consumer/CMG.xlsx" TargetMode="External"/><Relationship Id="rId6" Type="http://schemas.openxmlformats.org/officeDocument/2006/relationships/hyperlink" Target="Financials/FICO.xlsx" TargetMode="External"/><Relationship Id="rId11" Type="http://schemas.openxmlformats.org/officeDocument/2006/relationships/hyperlink" Target="Software/MDB.xlsx" TargetMode="External"/><Relationship Id="rId5" Type="http://schemas.openxmlformats.org/officeDocument/2006/relationships/hyperlink" Target="Software/APP.xlsx" TargetMode="External"/><Relationship Id="rId15" Type="http://schemas.openxmlformats.org/officeDocument/2006/relationships/hyperlink" Target="Financials/ADYEN.xlsx" TargetMode="External"/><Relationship Id="rId10" Type="http://schemas.openxmlformats.org/officeDocument/2006/relationships/hyperlink" Target="Consumer/RACE.xlsx" TargetMode="External"/><Relationship Id="rId19" Type="http://schemas.openxmlformats.org/officeDocument/2006/relationships/hyperlink" Target="Software/TW.xlsx" TargetMode="External"/><Relationship Id="rId4" Type="http://schemas.openxmlformats.org/officeDocument/2006/relationships/hyperlink" Target="Software/GDDY.xlsx" TargetMode="External"/><Relationship Id="rId9" Type="http://schemas.openxmlformats.org/officeDocument/2006/relationships/hyperlink" Target="Software/CDNS.xlsx" TargetMode="External"/><Relationship Id="rId14" Type="http://schemas.openxmlformats.org/officeDocument/2006/relationships/hyperlink" Target="Software/CNSWF.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Small%20Caps/JMIA.xlsx" TargetMode="External"/><Relationship Id="rId13" Type="http://schemas.openxmlformats.org/officeDocument/2006/relationships/hyperlink" Target="Financials/EVR.xlsx" TargetMode="External"/><Relationship Id="rId3" Type="http://schemas.openxmlformats.org/officeDocument/2006/relationships/hyperlink" Target="Small%20Caps/DOCS.xlsx" TargetMode="External"/><Relationship Id="rId7" Type="http://schemas.openxmlformats.org/officeDocument/2006/relationships/hyperlink" Target="Defense/PSN.xlsx" TargetMode="External"/><Relationship Id="rId12" Type="http://schemas.openxmlformats.org/officeDocument/2006/relationships/hyperlink" Target="Defense/BWXT.xlsx" TargetMode="External"/><Relationship Id="rId2" Type="http://schemas.openxmlformats.org/officeDocument/2006/relationships/hyperlink" Target="Financials/KNSL.xlsx" TargetMode="External"/><Relationship Id="rId1" Type="http://schemas.openxmlformats.org/officeDocument/2006/relationships/hyperlink" Target="Healthcare/LNTH.xlsx" TargetMode="External"/><Relationship Id="rId6" Type="http://schemas.openxmlformats.org/officeDocument/2006/relationships/hyperlink" Target="Consumer/BROS.xlsx" TargetMode="External"/><Relationship Id="rId11" Type="http://schemas.openxmlformats.org/officeDocument/2006/relationships/hyperlink" Target="Consumer/ELF.xlsx" TargetMode="External"/><Relationship Id="rId5" Type="http://schemas.openxmlformats.org/officeDocument/2006/relationships/hyperlink" Target="Consumer/BIRK.xlsx" TargetMode="External"/><Relationship Id="rId10" Type="http://schemas.openxmlformats.org/officeDocument/2006/relationships/hyperlink" Target="Healthcare/HIMS.xlsx" TargetMode="External"/><Relationship Id="rId4" Type="http://schemas.openxmlformats.org/officeDocument/2006/relationships/hyperlink" Target="Small%20Caps/S.xlsx" TargetMode="External"/><Relationship Id="rId9" Type="http://schemas.openxmlformats.org/officeDocument/2006/relationships/hyperlink" Target="Healthcare/TMDX.xlsx" TargetMode="External"/><Relationship Id="rId14" Type="http://schemas.openxmlformats.org/officeDocument/2006/relationships/hyperlink" Target="Software/IDCC.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Energy/VST.xlsx" TargetMode="External"/><Relationship Id="rId2" Type="http://schemas.openxmlformats.org/officeDocument/2006/relationships/hyperlink" Target="Energy/TPL.xlsx" TargetMode="External"/><Relationship Id="rId1" Type="http://schemas.openxmlformats.org/officeDocument/2006/relationships/hyperlink" Target="Energy/CCJ.xlsx" TargetMode="External"/><Relationship Id="rId4" Type="http://schemas.openxmlformats.org/officeDocument/2006/relationships/hyperlink" Target="Energy/OKLO.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Software/LMGIF.xlsx" TargetMode="External"/><Relationship Id="rId3" Type="http://schemas.openxmlformats.org/officeDocument/2006/relationships/hyperlink" Target="Hardware/SERV.xlsx" TargetMode="External"/><Relationship Id="rId7" Type="http://schemas.openxmlformats.org/officeDocument/2006/relationships/hyperlink" Target="Software/TOITF.xlsx" TargetMode="External"/><Relationship Id="rId12" Type="http://schemas.openxmlformats.org/officeDocument/2006/relationships/hyperlink" Target="Energy/OKLO.xlsx" TargetMode="External"/><Relationship Id="rId2" Type="http://schemas.openxmlformats.org/officeDocument/2006/relationships/hyperlink" Target="Hardware/IONQ.xlsx" TargetMode="External"/><Relationship Id="rId1" Type="http://schemas.openxmlformats.org/officeDocument/2006/relationships/hyperlink" Target="Hardware/COHR.xlsx" TargetMode="External"/><Relationship Id="rId6" Type="http://schemas.openxmlformats.org/officeDocument/2006/relationships/hyperlink" Target="Healthcare/HIMS.xlsx" TargetMode="External"/><Relationship Id="rId11" Type="http://schemas.openxmlformats.org/officeDocument/2006/relationships/hyperlink" Target="Hardware/APLD.xlsx" TargetMode="External"/><Relationship Id="rId5" Type="http://schemas.openxmlformats.org/officeDocument/2006/relationships/hyperlink" Target="Consumer/BROS.xlsx" TargetMode="External"/><Relationship Id="rId10" Type="http://schemas.openxmlformats.org/officeDocument/2006/relationships/hyperlink" Target="Hardware/ALAB.xlsx" TargetMode="External"/><Relationship Id="rId4" Type="http://schemas.openxmlformats.org/officeDocument/2006/relationships/hyperlink" Target="Consumer/BIRK.xlsx" TargetMode="External"/><Relationship Id="rId9" Type="http://schemas.openxmlformats.org/officeDocument/2006/relationships/hyperlink" Target="Healthcare/TMDX.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www.tipranks.com/stocks/tsla/earnings" TargetMode="External"/><Relationship Id="rId13" Type="http://schemas.openxmlformats.org/officeDocument/2006/relationships/hyperlink" Target="Healthcare/TMDX.xlsx" TargetMode="External"/><Relationship Id="rId18" Type="http://schemas.openxmlformats.org/officeDocument/2006/relationships/hyperlink" Target="Hardware/ARM.xlsx" TargetMode="External"/><Relationship Id="rId26" Type="http://schemas.openxmlformats.org/officeDocument/2006/relationships/hyperlink" Target="Hardware/SERV.xlsx" TargetMode="External"/><Relationship Id="rId3" Type="http://schemas.openxmlformats.org/officeDocument/2006/relationships/hyperlink" Target="https://www.tipranks.com/stocks/alab/earnings" TargetMode="External"/><Relationship Id="rId21" Type="http://schemas.openxmlformats.org/officeDocument/2006/relationships/hyperlink" Target="Financials/BRK.B.xlsx" TargetMode="External"/><Relationship Id="rId7" Type="http://schemas.openxmlformats.org/officeDocument/2006/relationships/hyperlink" Target="https://www.tipranks.com/stocks/apo/earnings" TargetMode="External"/><Relationship Id="rId12" Type="http://schemas.openxmlformats.org/officeDocument/2006/relationships/hyperlink" Target="Hardware/TSLA.xlsx" TargetMode="External"/><Relationship Id="rId17" Type="http://schemas.openxmlformats.org/officeDocument/2006/relationships/hyperlink" Target="Software/CDNS.xlsx" TargetMode="External"/><Relationship Id="rId25" Type="http://schemas.openxmlformats.org/officeDocument/2006/relationships/hyperlink" Target="Software/TOITF.xlsx" TargetMode="External"/><Relationship Id="rId2" Type="http://schemas.openxmlformats.org/officeDocument/2006/relationships/hyperlink" Target="https://www.tipranks.com/stocks/arm/earnings" TargetMode="External"/><Relationship Id="rId16" Type="http://schemas.openxmlformats.org/officeDocument/2006/relationships/hyperlink" Target="Small%20Caps/S.xlsx" TargetMode="External"/><Relationship Id="rId20" Type="http://schemas.openxmlformats.org/officeDocument/2006/relationships/hyperlink" Target="https://seekingalpha.com/symbol/BRK.B/earnings" TargetMode="External"/><Relationship Id="rId1" Type="http://schemas.openxmlformats.org/officeDocument/2006/relationships/hyperlink" Target="https://www.tipranks.com/stocks/ma/earnings" TargetMode="External"/><Relationship Id="rId6" Type="http://schemas.openxmlformats.org/officeDocument/2006/relationships/hyperlink" Target="https://www.tipranks.com/stocks/spgi/earnings" TargetMode="External"/><Relationship Id="rId11" Type="http://schemas.openxmlformats.org/officeDocument/2006/relationships/hyperlink" Target="Financials/SPGI.xlsx" TargetMode="External"/><Relationship Id="rId24" Type="http://schemas.openxmlformats.org/officeDocument/2006/relationships/hyperlink" Target="Software/LMGIF.xlsx" TargetMode="External"/><Relationship Id="rId5" Type="http://schemas.openxmlformats.org/officeDocument/2006/relationships/hyperlink" Target="https://www.tipranks.com/stocks/s/earnings" TargetMode="External"/><Relationship Id="rId15" Type="http://schemas.openxmlformats.org/officeDocument/2006/relationships/hyperlink" Target="Hardware/ALAB.xlsx" TargetMode="External"/><Relationship Id="rId23" Type="http://schemas.openxmlformats.org/officeDocument/2006/relationships/hyperlink" Target="Financials/KKR.xlsx" TargetMode="External"/><Relationship Id="rId10" Type="http://schemas.openxmlformats.org/officeDocument/2006/relationships/hyperlink" Target="Financials/APO.xlsx" TargetMode="External"/><Relationship Id="rId19" Type="http://schemas.openxmlformats.org/officeDocument/2006/relationships/hyperlink" Target="Financials/MA.xlsx" TargetMode="External"/><Relationship Id="rId4" Type="http://schemas.openxmlformats.org/officeDocument/2006/relationships/hyperlink" Target="https://www.tipranks.com/stocks/crwd/earnings" TargetMode="External"/><Relationship Id="rId9" Type="http://schemas.openxmlformats.org/officeDocument/2006/relationships/hyperlink" Target="https://www.tipranks.com/stocks/cdns/earnings" TargetMode="External"/><Relationship Id="rId14" Type="http://schemas.openxmlformats.org/officeDocument/2006/relationships/hyperlink" Target="Software/CRWD.xlsx" TargetMode="External"/><Relationship Id="rId22" Type="http://schemas.openxmlformats.org/officeDocument/2006/relationships/hyperlink" Target="Financials/BN.xlsx" TargetMode="External"/><Relationship Id="rId27" Type="http://schemas.openxmlformats.org/officeDocument/2006/relationships/hyperlink" Target="Hardware/APLD.xls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eekingalpha.com/symbol/AMZN/earnings" TargetMode="External"/><Relationship Id="rId13" Type="http://schemas.openxmlformats.org/officeDocument/2006/relationships/hyperlink" Target="Hardware/ASML.xlsx" TargetMode="External"/><Relationship Id="rId3" Type="http://schemas.openxmlformats.org/officeDocument/2006/relationships/hyperlink" Target="https://seekingalpha.com/symbol/TSM/earnings" TargetMode="External"/><Relationship Id="rId7" Type="http://schemas.openxmlformats.org/officeDocument/2006/relationships/hyperlink" Target="https://seekingalpha.com/symbol/ISRG/earnings" TargetMode="External"/><Relationship Id="rId12" Type="http://schemas.openxmlformats.org/officeDocument/2006/relationships/hyperlink" Target="Software/CNSWF.xlsx" TargetMode="External"/><Relationship Id="rId2" Type="http://schemas.openxmlformats.org/officeDocument/2006/relationships/hyperlink" Target="https://seekingalpha.com/symbol/FICO/earnings" TargetMode="External"/><Relationship Id="rId16" Type="http://schemas.openxmlformats.org/officeDocument/2006/relationships/hyperlink" Target="Hardware/NVDA.xlsx" TargetMode="External"/><Relationship Id="rId1" Type="http://schemas.openxmlformats.org/officeDocument/2006/relationships/hyperlink" Target="https://seekingalpha.com/symbol/NVDA/earnings" TargetMode="External"/><Relationship Id="rId6" Type="http://schemas.openxmlformats.org/officeDocument/2006/relationships/hyperlink" Target="https://seekingalpha.com/symbol/MSFT/earnings" TargetMode="External"/><Relationship Id="rId11" Type="http://schemas.openxmlformats.org/officeDocument/2006/relationships/hyperlink" Target="Software/MSFT.xlsx" TargetMode="External"/><Relationship Id="rId5" Type="http://schemas.openxmlformats.org/officeDocument/2006/relationships/hyperlink" Target="https://seekingalpha.com/symbol/CNSWF/earnings" TargetMode="External"/><Relationship Id="rId15" Type="http://schemas.openxmlformats.org/officeDocument/2006/relationships/hyperlink" Target="Financials/FICO.xlsx" TargetMode="External"/><Relationship Id="rId10" Type="http://schemas.openxmlformats.org/officeDocument/2006/relationships/hyperlink" Target="Healthcare/ISRG.xlsx" TargetMode="External"/><Relationship Id="rId4" Type="http://schemas.openxmlformats.org/officeDocument/2006/relationships/hyperlink" Target="https://seekingalpha.com/symbol/ASML/earnings" TargetMode="External"/><Relationship Id="rId9" Type="http://schemas.openxmlformats.org/officeDocument/2006/relationships/hyperlink" Target="Software/AMZN.xlsx" TargetMode="External"/><Relationship Id="rId14" Type="http://schemas.openxmlformats.org/officeDocument/2006/relationships/hyperlink" Target="Hardware/TSM.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Software/RDDT.xlsx" TargetMode="External"/><Relationship Id="rId2" Type="http://schemas.openxmlformats.org/officeDocument/2006/relationships/hyperlink" Target="Software/IDCC.xlsx" TargetMode="External"/><Relationship Id="rId1" Type="http://schemas.openxmlformats.org/officeDocument/2006/relationships/hyperlink" Target="Industrials/SYM.xlsx" TargetMode="External"/><Relationship Id="rId6" Type="http://schemas.openxmlformats.org/officeDocument/2006/relationships/hyperlink" Target="Financials/EVR.xlsx" TargetMode="External"/><Relationship Id="rId5" Type="http://schemas.openxmlformats.org/officeDocument/2006/relationships/hyperlink" Target="Software/GRAB.xlsx" TargetMode="External"/><Relationship Id="rId4" Type="http://schemas.openxmlformats.org/officeDocument/2006/relationships/hyperlink" Target="Healthcare/HIM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0E76-C106-4247-A231-8BB340B780A4}">
  <dimension ref="A1:Q29"/>
  <sheetViews>
    <sheetView workbookViewId="0">
      <pane ySplit="1" topLeftCell="A2" activePane="bottomLeft" state="frozen"/>
      <selection pane="bottomLeft" activeCell="A6" sqref="A6:XFD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1">
        <v>#VALUE!</v>
      </c>
      <c r="B2" s="12" cm="1">
        <f t="array" aca="1" ref="B2" ca="1">_FV(A2,"Price",TRUE)</f>
        <v>321.19</v>
      </c>
      <c r="C2" s="5">
        <f>'[1]DCF Model'!$K$6</f>
        <v>-0.20949281537200815</v>
      </c>
      <c r="D2" s="5">
        <f>'[1]DCF Model'!$K$11</f>
        <v>0.15137540480137726</v>
      </c>
      <c r="E2" s="5">
        <f>'[1]DCF Model'!$K$16</f>
        <v>1.0921303896489558</v>
      </c>
      <c r="F2" s="5">
        <f>'[1]DCF Model'!$K$19</f>
        <v>0.33063189327096498</v>
      </c>
      <c r="G2" s="5">
        <f>'[1]DCF Model'!$E$3</f>
        <v>0.67742918062747493</v>
      </c>
      <c r="H2" s="5">
        <f>'[1]DCF Model'!$E$4</f>
        <v>0.45426218562207876</v>
      </c>
      <c r="I2" s="5">
        <f>'[1]DCF Model'!$E$5</f>
        <v>0.47139995548631203</v>
      </c>
      <c r="J2" s="5">
        <f>'[1]DCF Model'!$E$6</f>
        <v>0.11899999999999999</v>
      </c>
      <c r="K2" s="7">
        <f>'[1]DCF Model'!$C$3</f>
        <v>12.53897207433786</v>
      </c>
      <c r="L2" s="7">
        <f>'[1]DCF Model'!$C$4</f>
        <v>27.602940485056344</v>
      </c>
      <c r="M2" s="8">
        <f>'[1]DCF Model'!$C$5</f>
        <v>3.7594784699383349E-2</v>
      </c>
      <c r="N2" s="9">
        <f>'[1]DCF Model'!$C$6</f>
        <v>-3.4421395123095465E-2</v>
      </c>
      <c r="O2" s="10" cm="1">
        <f t="array" aca="1" ref="O2" ca="1">_FV(A2,"Market cap",TRUE)</f>
        <v>100006400000</v>
      </c>
      <c r="P2" s="5">
        <f t="shared" ref="P2:P25" si="0">AVERAGE(C2,D2,E2,F2,G2,H2,I2,J2)</f>
        <v>0.3858420242606444</v>
      </c>
      <c r="Q2" s="14" t="str" cm="1">
        <f t="array" aca="1" ref="Q2" ca="1">_FV(A2,"Industry")</f>
        <v>Software &amp; IT Services</v>
      </c>
    </row>
    <row r="3" spans="1:17" ht="34" customHeight="1" x14ac:dyDescent="0.2">
      <c r="A3" s="11" t="e" vm="2">
        <v>#VALUE!</v>
      </c>
      <c r="B3" s="12" cm="1">
        <f t="array" aca="1" ref="B3" ca="1">_FV(A3,"Price",TRUE)</f>
        <v>187.4</v>
      </c>
      <c r="C3" s="5">
        <f>'[2]DCF Model'!$K$6</f>
        <v>0.17960346860987331</v>
      </c>
      <c r="D3" s="5">
        <f>'[2]DCF Model'!$K$11</f>
        <v>7.9100066380837802E-2</v>
      </c>
      <c r="E3" s="5">
        <f>'[2]DCF Model'!$K$16</f>
        <v>5.6847426838310969E-2</v>
      </c>
      <c r="F3" s="5">
        <f>'[2]DCF Model'!$K$19</f>
        <v>0.20878526543732595</v>
      </c>
      <c r="G3" s="5">
        <f>'[2]DCF Model'!$E$3</f>
        <v>0.63133097762073032</v>
      </c>
      <c r="H3" s="5">
        <f>'[2]DCF Model'!$E$4</f>
        <v>0.32391048292108365</v>
      </c>
      <c r="I3" s="5">
        <f>'[2]DCF Model'!$E$5</f>
        <v>0.20188457008244995</v>
      </c>
      <c r="J3" s="5">
        <f>'[2]DCF Model'!$E$6</f>
        <v>0.44869999999999999</v>
      </c>
      <c r="K3" s="7">
        <f>'[2]DCF Model'!$C$3</f>
        <v>5.4246619854945051</v>
      </c>
      <c r="L3" s="7">
        <f>'[2]DCF Model'!$C$4</f>
        <v>27.73282251011236</v>
      </c>
      <c r="M3" s="8">
        <f>'[2]DCF Model'!$C$5</f>
        <v>5.3965989683791564E-2</v>
      </c>
      <c r="N3" s="9">
        <f>'[2]DCF Model'!$C$6</f>
        <v>-5.6164134263629019E-2</v>
      </c>
      <c r="O3" s="10" cm="1">
        <f t="array" aca="1" ref="O3" ca="1">_FV(A3,"Market cap",TRUE)</f>
        <v>26309348360</v>
      </c>
      <c r="P3" s="5">
        <f t="shared" si="0"/>
        <v>0.26627028223632648</v>
      </c>
      <c r="Q3" s="14" t="str" cm="1">
        <f t="array" aca="1" ref="Q3" ca="1">_FV(A3,"Industry")</f>
        <v>Software &amp; IT Services</v>
      </c>
    </row>
    <row r="4" spans="1:17" ht="34" customHeight="1" x14ac:dyDescent="0.2">
      <c r="A4" s="11" t="e" vm="3">
        <v>#VALUE!</v>
      </c>
      <c r="B4" s="12" cm="1">
        <f t="array" aca="1" ref="B4" ca="1">_FV(A4,"Price",TRUE)</f>
        <v>131.44</v>
      </c>
      <c r="C4" s="5">
        <f>'[3]DCF Model'!$K$11</f>
        <v>0.10723725050089014</v>
      </c>
      <c r="D4" s="5">
        <f>'[3]DCF Model'!$K$11</f>
        <v>0.10723725050089014</v>
      </c>
      <c r="E4" s="5">
        <f>'[3]DCF Model'!$K$16</f>
        <v>1.7427845975446644E-2</v>
      </c>
      <c r="F4" s="5">
        <f>'[3]DCF Model'!$K$19</f>
        <v>0.27858415276381299</v>
      </c>
      <c r="G4" s="5">
        <f>'[3]DCF Model'!$E$3</f>
        <v>0.82827467984269432</v>
      </c>
      <c r="H4" s="5">
        <f>'[3]DCF Model'!$E$4</f>
        <v>0.24075081610446136</v>
      </c>
      <c r="I4" s="5">
        <f>'[3]DCF Model'!$E$5</f>
        <v>0.35817918026840767</v>
      </c>
      <c r="J4" s="5">
        <f>'[3]DCF Model'!$E$6</f>
        <v>0.14199999999999999</v>
      </c>
      <c r="K4" s="7">
        <f>'[3]DCF Model'!$C$3</f>
        <v>8.0807757875408051</v>
      </c>
      <c r="L4" s="7">
        <f>'[3]DCF Model'!$C$4</f>
        <v>33.564894683615819</v>
      </c>
      <c r="M4" s="8">
        <f>'[3]DCF Model'!$C$5</f>
        <v>4.4324850693253939E-2</v>
      </c>
      <c r="N4" s="9">
        <f>'[3]DCF Model'!$C$6</f>
        <v>2.6375799595088917E-2</v>
      </c>
      <c r="O4" s="10" cm="1">
        <f t="array" aca="1" ref="O4" ca="1">_FV(A4,"Market cap",TRUE)</f>
        <v>83125744840</v>
      </c>
      <c r="P4" s="5">
        <f t="shared" si="0"/>
        <v>0.25996139699457538</v>
      </c>
      <c r="Q4" s="14" t="str" cm="1">
        <f t="array" aca="1" ref="Q4" ca="1">_FV(A4,"Industry")</f>
        <v>Software &amp; IT Services</v>
      </c>
    </row>
    <row r="5" spans="1:17" ht="34" customHeight="1" x14ac:dyDescent="0.2">
      <c r="A5" s="11" t="e" vm="4">
        <v>#VALUE!</v>
      </c>
      <c r="B5" s="12" cm="1">
        <f t="array" aca="1" ref="B5" ca="1">_FV(A5,"Price",TRUE)</f>
        <v>299.63</v>
      </c>
      <c r="C5" s="5">
        <f ca="1">'[4]DCF Model'!$K$6</f>
        <v>-0.53772608264360966</v>
      </c>
      <c r="D5" s="5">
        <f>'[4]DCF Model'!$K$11</f>
        <v>0.13602765876587025</v>
      </c>
      <c r="E5" s="5">
        <f>'[4]DCF Model'!$K$16</f>
        <v>0.22586032559755895</v>
      </c>
      <c r="F5" s="5">
        <f>'[4]DCF Model'!$K$19</f>
        <v>0.24119497834721662</v>
      </c>
      <c r="G5" s="5">
        <f>'[4]DCF Model'!$E$3</f>
        <v>0.89364303178484106</v>
      </c>
      <c r="H5" s="5">
        <f>'[4]DCF Model'!$E$4</f>
        <v>0.35010799136069115</v>
      </c>
      <c r="I5" s="5">
        <f>'[4]DCF Model'!$E$5</f>
        <v>0.37386609071274296</v>
      </c>
      <c r="J5" s="5">
        <f>'[4]DCF Model'!$E$6</f>
        <v>0.316</v>
      </c>
      <c r="K5" s="7">
        <f ca="1">'[4]DCF Model'!$C$3</f>
        <v>17.748903388768898</v>
      </c>
      <c r="L5" s="7">
        <f ca="1">'[4]DCF Model'!$C$4</f>
        <v>50.695510604565087</v>
      </c>
      <c r="M5" s="8">
        <f ca="1">'[4]DCF Model'!$C$5</f>
        <v>2.106417971429812E-2</v>
      </c>
      <c r="N5" s="9">
        <f>'[4]DCF Model'!$C$6</f>
        <v>-8.1929990336103344E-3</v>
      </c>
      <c r="O5" s="10" cm="1">
        <f t="array" aca="1" ref="O5" ca="1">_FV(A5,"Market cap",TRUE)</f>
        <v>82177422690</v>
      </c>
      <c r="P5" s="5">
        <f t="shared" ca="1" si="0"/>
        <v>0.24987174924066391</v>
      </c>
      <c r="Q5" s="14" t="str" cm="1">
        <f t="array" aca="1" ref="Q5" ca="1">_FV(A5,"Industry")</f>
        <v>Software &amp; IT Services</v>
      </c>
    </row>
    <row r="6" spans="1:17" ht="34" customHeight="1" x14ac:dyDescent="0.2">
      <c r="A6" s="11" t="e" vm="5">
        <v>#VALUE!</v>
      </c>
      <c r="B6" s="12" cm="1">
        <f t="array" aca="1" ref="B6" ca="1">_FV(A6,"Price",TRUE)</f>
        <v>30.195</v>
      </c>
      <c r="C6" s="5">
        <f ca="1">'[5]DCF Model'!$K$6</f>
        <v>-0.37982408845632465</v>
      </c>
      <c r="D6" s="5">
        <f>'[5]DCF Model'!$K$11</f>
        <v>0.19560217221167533</v>
      </c>
      <c r="E6" s="5">
        <f>'[5]DCF Model'!$K$16</f>
        <v>0.32510417544908071</v>
      </c>
      <c r="F6" s="5">
        <f>'[5]DCF Model'!$K$19</f>
        <v>0.25416524794017625</v>
      </c>
      <c r="G6" s="5">
        <f>'[5]DCF Model'!$E$3</f>
        <v>0.91400000000000003</v>
      </c>
      <c r="H6" s="5">
        <f>'[5]DCF Model'!$E$4</f>
        <v>0.26515151515151514</v>
      </c>
      <c r="I6" s="5">
        <f>'[5]DCF Model'!$E$5</f>
        <v>0.26969696969696971</v>
      </c>
      <c r="J6" s="4">
        <f>'[5]DCF Model'!$E$6</f>
        <v>9.8000000000000004E-2</v>
      </c>
      <c r="K6" s="7">
        <f ca="1">'[5]DCF Model'!$C$3</f>
        <v>16.194303030303029</v>
      </c>
      <c r="L6" s="7">
        <f ca="1">'[5]DCF Model'!$C$4</f>
        <v>61.075657142857146</v>
      </c>
      <c r="M6" s="8">
        <f ca="1">'[5]DCF Model'!$C$5</f>
        <v>1.66538176537952E-2</v>
      </c>
      <c r="N6" s="9">
        <f>'[5]DCF Model'!$C$6</f>
        <v>0</v>
      </c>
      <c r="O6" s="10" cm="1">
        <f t="array" aca="1" ref="O6" ca="1">_FV(A6,"Market cap",TRUE)</f>
        <v>10688240000</v>
      </c>
      <c r="P6" s="5">
        <f t="shared" ca="1" si="0"/>
        <v>0.24273699899913659</v>
      </c>
      <c r="Q6" s="14" t="str" cm="1">
        <f t="array" aca="1" ref="Q6" ca="1">_FV(A6,"Industry")</f>
        <v>Investment Banking &amp; Investment Services</v>
      </c>
    </row>
    <row r="7" spans="1:17" ht="34" customHeight="1" x14ac:dyDescent="0.2">
      <c r="A7" s="11" t="e" vm="6">
        <v>#VALUE!</v>
      </c>
      <c r="B7" s="12" cm="1">
        <f t="array" aca="1" ref="B7" ca="1">_FV(A7,"Price",TRUE)</f>
        <v>178.12</v>
      </c>
      <c r="C7" s="5">
        <f>'[6]DCF Model'!$K$6</f>
        <v>6.0538626300434384E-2</v>
      </c>
      <c r="D7" s="5">
        <f>'[6]DCF Model'!$K$11</f>
        <v>0.10646413874887894</v>
      </c>
      <c r="E7" s="5">
        <f>'[6]DCF Model'!$K$16</f>
        <v>0.16318202578038626</v>
      </c>
      <c r="F7" s="5">
        <f>'[6]DCF Model'!$K$19</f>
        <v>0.25762744227414369</v>
      </c>
      <c r="G7" s="5">
        <f>'[6]DCF Model'!$E$3</f>
        <v>0.56929082628497074</v>
      </c>
      <c r="H7" s="5">
        <f>'[6]DCF Model'!$E$4</f>
        <v>0.27491940126655151</v>
      </c>
      <c r="I7" s="5">
        <f>'[6]DCF Model'!$E$5</f>
        <v>0.23854634427173288</v>
      </c>
      <c r="J7" s="5">
        <f>'[6]DCF Model'!$E$6</f>
        <v>0.23200000000000001</v>
      </c>
      <c r="K7" s="7">
        <f>'[6]DCF Model'!$C$3</f>
        <v>6.0075676453655724</v>
      </c>
      <c r="L7" s="7">
        <f>'[6]DCF Model'!$C$4</f>
        <v>21.852105081302941</v>
      </c>
      <c r="M7" s="8">
        <f>'[6]DCF Model'!$C$5</f>
        <v>3.9707641820022628E-2</v>
      </c>
      <c r="N7" s="9">
        <f>'[6]DCF Model'!$C$6</f>
        <v>-2.5591568825894268E-2</v>
      </c>
      <c r="O7" s="10" cm="1">
        <f t="array" aca="1" ref="O7" ca="1">_FV(A7,"Market cap",TRUE)</f>
        <v>2154148000000</v>
      </c>
      <c r="P7" s="5">
        <f t="shared" si="0"/>
        <v>0.23782110061588729</v>
      </c>
      <c r="Q7" s="14" t="str" cm="1">
        <f t="array" aca="1" ref="Q7" ca="1">_FV(A7,"Industry")</f>
        <v>Software &amp; IT Services</v>
      </c>
    </row>
    <row r="8" spans="1:17" ht="34" customHeight="1" x14ac:dyDescent="0.2">
      <c r="A8" s="11" t="e" vm="7">
        <v>#VALUE!</v>
      </c>
      <c r="B8" s="12" cm="1">
        <f t="array" aca="1" ref="B8" ca="1">_FV(A8,"Price",TRUE)</f>
        <v>51.53</v>
      </c>
      <c r="C8" s="5">
        <f>'[7]DCF Model'!$K$6</f>
        <v>-0.45507036497552544</v>
      </c>
      <c r="D8" s="5">
        <f>'[7]DCF Model'!$K$11</f>
        <v>8.8986865976866086E-2</v>
      </c>
      <c r="E8" s="5">
        <f>'[7]DCF Model'!$K$16</f>
        <v>0.17200523028277681</v>
      </c>
      <c r="F8" s="5">
        <f>'[7]DCF Model'!$K$19</f>
        <v>0.16124704242168778</v>
      </c>
      <c r="G8" s="5">
        <f>'[7]DCF Model'!$E$3</f>
        <v>0.89398401346234746</v>
      </c>
      <c r="H8" s="5">
        <f>'[7]DCF Model'!$E$4</f>
        <v>0.40769230769230769</v>
      </c>
      <c r="I8" s="5">
        <f>'[7]DCF Model'!$E$5</f>
        <v>0.39423076923076922</v>
      </c>
      <c r="J8" s="5">
        <f>'[7]DCF Model'!$E$6</f>
        <v>0.153</v>
      </c>
      <c r="K8" s="7">
        <f>'[7]DCF Model'!$C$3</f>
        <v>15.117057315384615</v>
      </c>
      <c r="L8" s="7">
        <f>'[7]DCF Model'!$C$4</f>
        <v>37.079574547169813</v>
      </c>
      <c r="M8" s="8">
        <f>'[7]DCF Model'!$C$5</f>
        <v>2.6078539030844377E-2</v>
      </c>
      <c r="N8" s="9">
        <f>'[7]DCF Model'!$C$6</f>
        <v>-7.3559695227233268E-3</v>
      </c>
      <c r="O8" s="10" cm="1">
        <f t="array" aca="1" ref="O8" ca="1">_FV(A8,"Market cap",TRUE)</f>
        <v>9620228454</v>
      </c>
      <c r="P8" s="5">
        <f t="shared" si="0"/>
        <v>0.2270094830114037</v>
      </c>
      <c r="Q8" s="14" t="str" cm="1">
        <f t="array" aca="1" ref="Q8" ca="1">_FV(A8,"Industry")</f>
        <v>Software &amp; IT Services</v>
      </c>
    </row>
    <row r="9" spans="1:17" ht="34" customHeight="1" x14ac:dyDescent="0.2">
      <c r="A9" s="11" t="e" vm="8">
        <v>#VALUE!</v>
      </c>
      <c r="B9" s="12" cm="1">
        <f t="array" aca="1" ref="B9" ca="1">_FV(A9,"Price",TRUE)</f>
        <v>3165.29</v>
      </c>
      <c r="C9" s="5">
        <f ca="1">'[8]DCF Model'!$K$6</f>
        <v>6.7867368040415155E-3</v>
      </c>
      <c r="D9" s="5">
        <f>'[8]DCF Model'!$K$11</f>
        <v>0.18366015628253668</v>
      </c>
      <c r="E9" s="5">
        <f>'[8]DCF Model'!$K$16</f>
        <v>0.21340306124024205</v>
      </c>
      <c r="F9" s="5">
        <f>'[8]DCF Model'!$K$19</f>
        <v>0.24902524744183124</v>
      </c>
      <c r="G9" s="5">
        <f>'[8]DCF Model'!$E$3</f>
        <v>0.35042226715832042</v>
      </c>
      <c r="H9" s="5">
        <f>'[8]DCF Model'!$E$4</f>
        <v>0.14733110104392358</v>
      </c>
      <c r="I9" s="5">
        <f>'[8]DCF Model'!$E$5</f>
        <v>0.25930667717155803</v>
      </c>
      <c r="J9" s="5">
        <f>'[8]DCF Model'!$E$6</f>
        <v>0.35199999999999998</v>
      </c>
      <c r="K9" s="7">
        <f ca="1">'[8]DCF Model'!$C$3</f>
        <v>9.2856844593263741</v>
      </c>
      <c r="L9" s="7">
        <f ca="1">'[8]DCF Model'!$C$4</f>
        <v>63.025962566844917</v>
      </c>
      <c r="M9" s="8">
        <f ca="1">'[8]DCF Model'!$C$5</f>
        <v>2.7925424163117569E-2</v>
      </c>
      <c r="N9" s="9">
        <f>'[8]DCF Model'!$C$6</f>
        <v>0</v>
      </c>
      <c r="O9" s="10" cm="1">
        <f t="array" aca="1" ref="O9" ca="1">_FV(A9,"Market cap",TRUE)</f>
        <v>94286840000</v>
      </c>
      <c r="P9" s="5">
        <f t="shared" ca="1" si="0"/>
        <v>0.22024190589280668</v>
      </c>
      <c r="Q9" s="14" t="str" cm="1">
        <f t="array" aca="1" ref="Q9" ca="1">_FV(A9,"Industry")</f>
        <v>Software &amp; IT Services</v>
      </c>
    </row>
    <row r="10" spans="1:17" ht="34" customHeight="1" x14ac:dyDescent="0.2">
      <c r="A10" s="11" t="e" vm="9">
        <v>#VALUE!</v>
      </c>
      <c r="B10" s="12" cm="1">
        <f t="array" aca="1" ref="B10" ca="1">_FV(A10,"Price",TRUE)</f>
        <v>27.62</v>
      </c>
      <c r="C10" s="5">
        <f ca="1">'[9]DCF Model'!$K$6</f>
        <v>-0.37075368487243943</v>
      </c>
      <c r="D10" s="5">
        <f>'[9]DCF Model'!$K$11</f>
        <v>0.28615036662532922</v>
      </c>
      <c r="E10" s="5">
        <f>'[9]DCF Model'!$K$16</f>
        <v>0.64300772014364105</v>
      </c>
      <c r="F10" s="5">
        <f>'[9]DCF Model'!$K$19</f>
        <v>0.40234169038561712</v>
      </c>
      <c r="G10" s="5">
        <f>'[9]DCF Model'!$E$3</f>
        <v>0.71152607855763039</v>
      </c>
      <c r="H10" s="5">
        <f>'[9]DCF Model'!$E$4</f>
        <v>3.0674846625766871E-2</v>
      </c>
      <c r="I10" s="5">
        <f>'[9]DCF Model'!$E$5</f>
        <v>6.8506748466257664E-2</v>
      </c>
      <c r="J10" s="5">
        <f>'[9]DCF Model'!$E$6</f>
        <v>-4.2000000000000003E-2</v>
      </c>
      <c r="K10" s="7">
        <f ca="1">'[9]DCF Model'!$C$3</f>
        <v>10.750595295705521</v>
      </c>
      <c r="L10" s="7" t="s">
        <v>18</v>
      </c>
      <c r="M10" s="8">
        <f ca="1">'[9]DCF Model'!$C$5</f>
        <v>6.3723679091169643E-3</v>
      </c>
      <c r="N10" s="9">
        <f>'[9]DCF Model'!$C$6</f>
        <v>3.8598433657426247E-2</v>
      </c>
      <c r="O10" s="10" cm="1">
        <f t="array" aca="1" ref="O10" ca="1">_FV(A10,"Market cap",TRUE)</f>
        <v>8761735166</v>
      </c>
      <c r="P10" s="5">
        <f t="shared" ca="1" si="0"/>
        <v>0.21618172074147535</v>
      </c>
      <c r="Q10" s="14" t="str" cm="1">
        <f t="array" aca="1" ref="Q10" ca="1">_FV(A10,"Industry")</f>
        <v>Software &amp; IT Services</v>
      </c>
    </row>
    <row r="11" spans="1:17" ht="34" customHeight="1" x14ac:dyDescent="0.2">
      <c r="A11" s="11" t="e" vm="10">
        <v>#VALUE!</v>
      </c>
      <c r="B11" s="12" cm="1">
        <f t="array" aca="1" ref="B11" ca="1">_FV(A11,"Price",TRUE)</f>
        <v>22.02</v>
      </c>
      <c r="C11" s="5">
        <f>'[10]DCF Model'!$K$6</f>
        <v>-0.23708345126382235</v>
      </c>
      <c r="D11" s="5">
        <f>'[10]DCF Model'!$K$11</f>
        <v>0.21143132096019404</v>
      </c>
      <c r="E11" s="5">
        <f>'[10]DCF Model'!$K$16</f>
        <v>0.36635496170109888</v>
      </c>
      <c r="F11" s="5">
        <f>'[10]DCF Model'!$K$19</f>
        <v>0.27463055519880514</v>
      </c>
      <c r="G11" s="5">
        <f>'[10]DCF Model'!$E$3</f>
        <v>0.62277091906721538</v>
      </c>
      <c r="H11" s="5">
        <f>'[10]DCF Model'!$E$4</f>
        <v>0.12271805273833672</v>
      </c>
      <c r="I11" s="5">
        <f>'[10]DCF Model'!$E$5</f>
        <v>0.1440162271805274</v>
      </c>
      <c r="J11" s="5">
        <f>'[10]DCF Model'!$E$6</f>
        <v>0.20200000000000001</v>
      </c>
      <c r="K11" s="7">
        <f>'[10]DCF Model'!$C$3</f>
        <v>4.6723479959432046</v>
      </c>
      <c r="L11" s="7">
        <f>'[10]DCF Model'!$C$4</f>
        <v>38.073844000000001</v>
      </c>
      <c r="M11" s="8">
        <f>'[10]DCF Model'!$C$5</f>
        <v>3.0823095220127088E-2</v>
      </c>
      <c r="N11" s="9">
        <f>'[10]DCF Model'!$C$6</f>
        <v>2.7305896981185906E-2</v>
      </c>
      <c r="O11" s="10" cm="1">
        <f t="array" aca="1" ref="O11" ca="1">_FV(A11,"Market cap",TRUE)</f>
        <v>5181037356</v>
      </c>
      <c r="P11" s="5">
        <f t="shared" si="0"/>
        <v>0.21335482319779442</v>
      </c>
      <c r="Q11" s="14" t="str" cm="1">
        <f t="array" aca="1" ref="Q11" ca="1">_FV(A11,"Industry")</f>
        <v>Software &amp; IT Services</v>
      </c>
    </row>
    <row r="12" spans="1:17" ht="34" customHeight="1" x14ac:dyDescent="0.2">
      <c r="A12" s="11" t="e" vm="11">
        <v>#VALUE!</v>
      </c>
      <c r="B12" s="12" cm="1">
        <f t="array" aca="1" ref="B12" ca="1">_FV(A12,"Price",TRUE)</f>
        <v>68.44</v>
      </c>
      <c r="C12" s="5">
        <f>'[11]DCF Model'!$K$6</f>
        <v>-0.35880308809325279</v>
      </c>
      <c r="D12" s="5">
        <f>'[11]DCF Model'!$K$11</f>
        <v>0.18314122540932881</v>
      </c>
      <c r="E12" s="5">
        <f>'[11]DCF Model'!$K$16</f>
        <v>0.28010349322655598</v>
      </c>
      <c r="F12" s="5">
        <f>'[11]DCF Model'!$K$19</f>
        <v>0.43985877453748295</v>
      </c>
      <c r="G12" s="5">
        <f>'[11]DCF Model'!$E$3</f>
        <v>0.84923220102373198</v>
      </c>
      <c r="H12" s="5">
        <f>'[11]DCF Model'!$E$4</f>
        <v>0.16775510204081634</v>
      </c>
      <c r="I12" s="5">
        <f>'[11]DCF Model'!$E$5</f>
        <v>0.1436734693877551</v>
      </c>
      <c r="J12" s="5">
        <f>'[11]DCF Model'!$E$6</f>
        <v>0</v>
      </c>
      <c r="K12" s="7">
        <f>'[11]DCF Model'!$C$3</f>
        <v>7.685257142857143</v>
      </c>
      <c r="L12" s="7">
        <f>'[11]DCF Model'!$C$4</f>
        <v>45.812360097323598</v>
      </c>
      <c r="M12" s="8">
        <f>'[11]DCF Model'!$C$5</f>
        <v>1.8694686035494412E-2</v>
      </c>
      <c r="N12" s="9">
        <f>'[11]DCF Model'!$C$6</f>
        <v>5.2363683338330379E-2</v>
      </c>
      <c r="O12" s="10" cm="1">
        <f t="array" aca="1" ref="O12" ca="1">_FV(A12,"Market cap",TRUE)</f>
        <v>18330709528</v>
      </c>
      <c r="P12" s="5">
        <f t="shared" si="0"/>
        <v>0.21312014719155231</v>
      </c>
      <c r="Q12" s="14" t="str" cm="1">
        <f t="array" aca="1" ref="Q12" ca="1">_FV(A12,"Industry")</f>
        <v>Software &amp; IT Services</v>
      </c>
    </row>
    <row r="13" spans="1:17" ht="34" customHeight="1" x14ac:dyDescent="0.2">
      <c r="A13" s="11" t="e" vm="12">
        <v>#VALUE!</v>
      </c>
      <c r="B13" s="12" cm="1">
        <f t="array" aca="1" ref="B13" ca="1">_FV(A13,"Price",TRUE)</f>
        <v>353.29</v>
      </c>
      <c r="C13" s="5">
        <f ca="1">'[12]DCF Model'!$K$6</f>
        <v>-0.72211816189728961</v>
      </c>
      <c r="D13" s="5">
        <f>'[12]DCF Model'!$K$11</f>
        <v>0.25462214682484519</v>
      </c>
      <c r="E13" s="5">
        <f>'[12]DCF Model'!$K$16</f>
        <v>0.29483859800965134</v>
      </c>
      <c r="F13" s="5">
        <f>'[12]DCF Model'!$K$19</f>
        <v>0.27455603467408651</v>
      </c>
      <c r="G13" s="5">
        <f>'[12]DCF Model'!$E$3</f>
        <v>0.75261780104712039</v>
      </c>
      <c r="H13" s="5">
        <f>'[12]DCF Model'!$E$4</f>
        <v>0.23434291581108829</v>
      </c>
      <c r="I13" s="5">
        <f>'[12]DCF Model'!$E$5</f>
        <v>0.23100616016427106</v>
      </c>
      <c r="J13" s="5">
        <f>'[12]DCF Model'!$E$6</f>
        <v>0.36599999999999999</v>
      </c>
      <c r="K13" s="7">
        <f ca="1">'[12]DCF Model'!$C$3</f>
        <v>22.228107252566733</v>
      </c>
      <c r="L13" s="7">
        <f ca="1">'[12]DCF Model'!$C$4</f>
        <v>94.852908933187294</v>
      </c>
      <c r="M13" s="8">
        <f ca="1">'[12]DCF Model'!$C$5</f>
        <v>1.0392524992769962E-2</v>
      </c>
      <c r="N13" s="9">
        <f>'[12]DCF Model'!$C$6</f>
        <v>2.7569677873846565E-2</v>
      </c>
      <c r="O13" s="10" cm="1">
        <f t="array" aca="1" ref="O13" ca="1">_FV(A13,"Market cap",TRUE)</f>
        <v>86600705856</v>
      </c>
      <c r="P13" s="5">
        <f t="shared" ca="1" si="0"/>
        <v>0.21073318682922165</v>
      </c>
      <c r="Q13" s="14" t="str" cm="1">
        <f t="array" aca="1" ref="Q13" ca="1">_FV(A13,"Industry")</f>
        <v>Software &amp; IT Services</v>
      </c>
    </row>
    <row r="14" spans="1:17" ht="34" customHeight="1" x14ac:dyDescent="0.2">
      <c r="A14" s="11" t="e" vm="13">
        <v>#VALUE!</v>
      </c>
      <c r="B14" s="12" cm="1">
        <f t="array" aca="1" ref="B14" ca="1">_FV(A14,"Price",TRUE)</f>
        <v>137.13999999999999</v>
      </c>
      <c r="C14" s="5">
        <f>'[13]DCF Model'!$K$6</f>
        <v>-0.6116015868320539</v>
      </c>
      <c r="D14" s="5">
        <f>'[13]DCF Model'!$K$11</f>
        <v>0.27805004749024576</v>
      </c>
      <c r="E14" s="5">
        <f>'[13]DCF Model'!$K$16</f>
        <v>0.34114639395578517</v>
      </c>
      <c r="F14" s="5">
        <f>'[13]DCF Model'!$K$19</f>
        <v>0.55777597266396661</v>
      </c>
      <c r="G14" s="5">
        <f>'[13]DCF Model'!$E$3</f>
        <v>0.86194029850746268</v>
      </c>
      <c r="H14" s="5">
        <f>'[13]DCF Model'!$E$4</f>
        <v>0.20368818105616093</v>
      </c>
      <c r="I14" s="5">
        <f>'[13]DCF Model'!$E$5</f>
        <v>0.11483654652137469</v>
      </c>
      <c r="J14" s="5">
        <f>'[13]DCF Model'!$E$6</f>
        <v>-5.7000000000000002E-2</v>
      </c>
      <c r="K14" s="7">
        <f>'[13]DCF Model'!$C$3</f>
        <v>19.409275946353731</v>
      </c>
      <c r="L14" s="7">
        <f>'[13]DCF Model'!$C$4</f>
        <v>95.28916133333334</v>
      </c>
      <c r="M14" s="8">
        <f>'[13]DCF Model'!$C$5</f>
        <v>5.9165806513739707E-3</v>
      </c>
      <c r="N14" s="9">
        <f>'[13]DCF Model'!$C$6</f>
        <v>0</v>
      </c>
      <c r="O14" s="10" cm="1">
        <f t="array" aca="1" ref="O14" ca="1">_FV(A14,"Market cap",TRUE)</f>
        <v>24078808061</v>
      </c>
      <c r="P14" s="5">
        <f t="shared" si="0"/>
        <v>0.21110448167036777</v>
      </c>
      <c r="Q14" s="14" t="str" cm="1">
        <f t="array" aca="1" ref="Q14" ca="1">_FV(A14,"Industry")</f>
        <v>Software &amp; IT Services</v>
      </c>
    </row>
    <row r="15" spans="1:17" ht="34" customHeight="1" x14ac:dyDescent="0.2">
      <c r="A15" s="11" t="e" vm="14">
        <v>#VALUE!</v>
      </c>
      <c r="B15" s="12" cm="1">
        <f t="array" aca="1" ref="B15" ca="1">_FV(A15,"Price",TRUE)</f>
        <v>417.79</v>
      </c>
      <c r="C15" s="5">
        <f ca="1">'[14]DCF Model'!$K$6</f>
        <v>-0.4131546920961594</v>
      </c>
      <c r="D15" s="5">
        <f>'[14]DCF Model'!$K$11</f>
        <v>0.13163999597200804</v>
      </c>
      <c r="E15" s="5">
        <f>'[14]DCF Model'!$K$16</f>
        <v>0.14041525910974922</v>
      </c>
      <c r="F15" s="5">
        <f>'[14]DCF Model'!$K$19</f>
        <v>0.18188571263816136</v>
      </c>
      <c r="G15" s="5">
        <f>'[14]DCF Model'!$E$3</f>
        <v>0.69767441860465118</v>
      </c>
      <c r="H15" s="5">
        <f>'[14]DCF Model'!$E$4</f>
        <v>0.34982033776500182</v>
      </c>
      <c r="I15" s="5">
        <f>'[14]DCF Model'!$E$5</f>
        <v>0.2790693496227093</v>
      </c>
      <c r="J15" s="5">
        <f>'[14]DCF Model'!$E$6</f>
        <v>0.28199999999999997</v>
      </c>
      <c r="K15" s="7">
        <f ca="1">'[14]DCF Model'!$C$3</f>
        <v>11.161404717894358</v>
      </c>
      <c r="L15" s="7">
        <f ca="1">'[14]DCF Model'!$C$4</f>
        <v>31.906105829079145</v>
      </c>
      <c r="M15" s="8">
        <f ca="1">'[14]DCF Model'!$C$5</f>
        <v>2.5003066968380373E-2</v>
      </c>
      <c r="N15" s="9">
        <f>'[14]DCF Model'!$C$6</f>
        <v>-4.4410933615544783E-3</v>
      </c>
      <c r="O15" s="10" cm="1">
        <f t="array" aca="1" ref="O15" ca="1">_FV(A15,"Market cap",TRUE)</f>
        <v>3106218932990</v>
      </c>
      <c r="P15" s="5">
        <f t="shared" ca="1" si="0"/>
        <v>0.20616879770201518</v>
      </c>
      <c r="Q15" s="14" t="str" cm="1">
        <f t="array" aca="1" ref="Q15" ca="1">_FV(A15,"Industry")</f>
        <v>Software &amp; IT Services</v>
      </c>
    </row>
    <row r="16" spans="1:17" ht="34" customHeight="1" x14ac:dyDescent="0.2">
      <c r="A16" s="11" t="e" vm="15">
        <v>#VALUE!</v>
      </c>
      <c r="B16" s="12" cm="1">
        <f t="array" aca="1" ref="B16" ca="1">_FV(A16,"Price",TRUE)</f>
        <v>270.74</v>
      </c>
      <c r="C16" s="5">
        <f>'[15]DCF Model'!$K$6</f>
        <v>-0.62988851145604574</v>
      </c>
      <c r="D16" s="5">
        <f>'[15]DCF Model'!$K$11</f>
        <v>0.11855439315009186</v>
      </c>
      <c r="E16" s="5">
        <f>'[15]DCF Model'!$K$16</f>
        <v>0.22606494566420066</v>
      </c>
      <c r="F16" s="5">
        <f>'[15]DCF Model'!$K$19</f>
        <v>0.15625995299446765</v>
      </c>
      <c r="G16" s="5">
        <f>'[15]DCF Model'!$E$3</f>
        <v>0.53606027987082883</v>
      </c>
      <c r="H16" s="5">
        <f>'[15]DCF Model'!$E$4</f>
        <v>0.27596153846153848</v>
      </c>
      <c r="I16" s="5">
        <f>'[15]DCF Model'!$E$5</f>
        <v>0.28269230769230769</v>
      </c>
      <c r="J16" s="5">
        <f>'[15]DCF Model'!$E$6</f>
        <v>0.61</v>
      </c>
      <c r="K16" s="7">
        <f>'[15]DCF Model'!$C$3</f>
        <v>16.658869881730769</v>
      </c>
      <c r="L16" s="7">
        <f>'[15]DCF Model'!$C$4</f>
        <v>60.366636505226481</v>
      </c>
      <c r="M16" s="8">
        <f>'[15]DCF Model'!$C$5</f>
        <v>1.6969476903251821E-2</v>
      </c>
      <c r="N16" s="9">
        <f>'[15]DCF Model'!$C$6</f>
        <v>-1.0381304809631989E-2</v>
      </c>
      <c r="O16" s="10" cm="1">
        <f t="array" aca="1" ref="O16" ca="1">_FV(A16,"Market cap",TRUE)</f>
        <v>16535521307</v>
      </c>
      <c r="P16" s="5">
        <f t="shared" si="0"/>
        <v>0.19696311329717367</v>
      </c>
      <c r="Q16" s="14" t="str" cm="1">
        <f t="array" aca="1" ref="Q16" ca="1">_FV(A16,"Industry")</f>
        <v>Software &amp; IT Services</v>
      </c>
    </row>
    <row r="17" spans="1:17" ht="34" customHeight="1" x14ac:dyDescent="0.2">
      <c r="A17" s="11" t="e" vm="16">
        <v>#VALUE!</v>
      </c>
      <c r="B17" s="12" cm="1">
        <f t="array" aca="1" ref="B17" ca="1">_FV(A17,"Price",TRUE)</f>
        <v>5.46</v>
      </c>
      <c r="C17" s="5">
        <f>'[16]DCF Model'!$K$6</f>
        <v>2.7400837960499969E-2</v>
      </c>
      <c r="D17" s="5">
        <f>'[16]DCF Model'!$K$11</f>
        <v>0.16693692409512426</v>
      </c>
      <c r="E17" s="5">
        <f>'[16]DCF Model'!$K$16</f>
        <v>0.39120219545083124</v>
      </c>
      <c r="F17" s="5">
        <f>'[16]DCF Model'!$K$19</f>
        <v>0.51820071885943308</v>
      </c>
      <c r="G17" s="5">
        <f>'[16]DCF Model'!$E$3</f>
        <v>0.36456125476896989</v>
      </c>
      <c r="H17" s="5">
        <f>'[16]DCF Model'!$E$4</f>
        <v>-7.6447033127047689E-2</v>
      </c>
      <c r="I17" s="5">
        <f>'[16]DCF Model'!$E$5</f>
        <v>0.11394248270840918</v>
      </c>
      <c r="J17" s="5">
        <f>'[16]DCF Model'!$E$6</f>
        <v>-4.5999999999999999E-2</v>
      </c>
      <c r="K17" s="7">
        <f>'[16]DCF Model'!$C$3</f>
        <v>6.9340043684018928</v>
      </c>
      <c r="L17" s="15" t="s">
        <v>18</v>
      </c>
      <c r="M17" s="8">
        <f>'[16]DCF Model'!$C$5</f>
        <v>1.6432421535187168E-2</v>
      </c>
      <c r="N17" s="9">
        <f>'[16]DCF Model'!$C$6</f>
        <v>1.5081314749154343E-2</v>
      </c>
      <c r="O17" s="10" cm="1">
        <f t="array" aca="1" ref="O17" ca="1">_FV(A17,"Market cap",TRUE)</f>
        <v>21987420000</v>
      </c>
      <c r="P17" s="5">
        <f t="shared" si="0"/>
        <v>0.18247467258952749</v>
      </c>
      <c r="Q17" s="14" t="str" cm="1">
        <f t="array" aca="1" ref="Q17" ca="1">_FV(A17,"Industry")</f>
        <v>Software &amp; IT Services</v>
      </c>
    </row>
    <row r="18" spans="1:17" ht="34" customHeight="1" x14ac:dyDescent="0.2">
      <c r="A18" s="11" t="e" vm="17">
        <v>#VALUE!</v>
      </c>
      <c r="B18" s="12" cm="1">
        <f t="array" aca="1" ref="B18" ca="1">_FV(A18,"Price",TRUE)</f>
        <v>289.14999999999998</v>
      </c>
      <c r="C18" s="5">
        <f>'[17]DCF Model'!$K$6</f>
        <v>-0.67938650888476659</v>
      </c>
      <c r="D18" s="5">
        <f>'[17]DCF Model'!$K$11</f>
        <v>0.19442148531031861</v>
      </c>
      <c r="E18" s="5">
        <f>'[17]DCF Model'!$K$16</f>
        <v>0.56155582674464977</v>
      </c>
      <c r="F18" s="5">
        <f>'[17]DCF Model'!$K$19</f>
        <v>0.47519390467664568</v>
      </c>
      <c r="G18" s="5">
        <f>'[17]DCF Model'!$E$3</f>
        <v>0.74806892453951279</v>
      </c>
      <c r="H18" s="5">
        <f>'[17]DCF Model'!$E$4</f>
        <v>0.10690192008303062</v>
      </c>
      <c r="I18" s="5">
        <f>'[17]DCF Model'!$E$5</f>
        <v>8.354955889984432E-2</v>
      </c>
      <c r="J18" s="5">
        <f>'[17]DCF Model'!$E$6</f>
        <v>-9.4E-2</v>
      </c>
      <c r="K18" s="7">
        <f>'[17]DCF Model'!$C$3</f>
        <v>11.274770437986508</v>
      </c>
      <c r="L18" s="7">
        <f>'[17]DCF Model'!$C$4</f>
        <v>105.46836230097087</v>
      </c>
      <c r="M18" s="8">
        <f>'[17]DCF Model'!$C$5</f>
        <v>7.4103113104948435E-3</v>
      </c>
      <c r="N18" s="9">
        <f>'[17]DCF Model'!$C$6</f>
        <v>0.05</v>
      </c>
      <c r="O18" s="10" cm="1">
        <f t="array" aca="1" ref="O18" ca="1">_FV(A18,"Market cap",TRUE)</f>
        <v>21359351467</v>
      </c>
      <c r="P18" s="5">
        <f t="shared" si="0"/>
        <v>0.17453813892115438</v>
      </c>
      <c r="Q18" s="14" t="str" cm="1">
        <f t="array" aca="1" ref="Q18" ca="1">_FV(A18,"Industry")</f>
        <v>Software &amp; IT Services</v>
      </c>
    </row>
    <row r="19" spans="1:17" ht="34" customHeight="1" x14ac:dyDescent="0.2">
      <c r="A19" s="11" t="e" vm="18">
        <v>#VALUE!</v>
      </c>
      <c r="B19" s="12" cm="1">
        <f t="array" aca="1" ref="B19" ca="1">_FV(A19,"Price",TRUE)</f>
        <v>204.61</v>
      </c>
      <c r="C19" s="5">
        <f ca="1">'[18]DCF Model'!$K$6</f>
        <v>-0.23639086909449192</v>
      </c>
      <c r="D19" s="5">
        <f>'[18]DCF Model'!$K$11</f>
        <v>0.10603841743810807</v>
      </c>
      <c r="E19" s="5">
        <f>'[18]DCF Model'!$K$16</f>
        <v>0.31035400854532963</v>
      </c>
      <c r="F19" s="5">
        <f>'[18]DCF Model'!$K$19</f>
        <v>0.41731667865266359</v>
      </c>
      <c r="G19" s="5">
        <f>'[18]DCF Model'!$E$3</f>
        <v>0.46972860125260962</v>
      </c>
      <c r="H19" s="5">
        <f>'[18]DCF Model'!$E$4</f>
        <v>8.623313460935049E-2</v>
      </c>
      <c r="I19" s="5">
        <f>'[18]DCF Model'!$E$5</f>
        <v>9.9077502353310323E-2</v>
      </c>
      <c r="J19" s="5">
        <f>'[18]DCF Model'!$E$6</f>
        <v>9.1999999999999998E-2</v>
      </c>
      <c r="K19" s="7">
        <f ca="1">'[18]DCF Model'!$C$3</f>
        <v>3.3753940949168495</v>
      </c>
      <c r="L19" s="7">
        <f ca="1">'[18]DCF Model'!$C$4</f>
        <v>39.142657984171748</v>
      </c>
      <c r="M19" s="8">
        <f ca="1">'[18]DCF Model'!$C$5</f>
        <v>2.935286949234028E-2</v>
      </c>
      <c r="N19" s="9">
        <f>'[18]DCF Model'!$C$6</f>
        <v>9.8392636008117016E-3</v>
      </c>
      <c r="O19" s="10" cm="1">
        <f t="array" aca="1" ref="O19" ca="1">_FV(A19,"Market cap",TRUE)</f>
        <v>2151476196100</v>
      </c>
      <c r="P19" s="5">
        <f t="shared" ca="1" si="0"/>
        <v>0.16804468421961</v>
      </c>
      <c r="Q19" s="14" t="str" cm="1">
        <f t="array" aca="1" ref="Q19" ca="1">_FV(A19,"Industry")</f>
        <v>Diversified Retail</v>
      </c>
    </row>
    <row r="20" spans="1:17" ht="34" customHeight="1" x14ac:dyDescent="0.2">
      <c r="A20" s="11" t="e" vm="19">
        <v>#VALUE!</v>
      </c>
      <c r="B20" s="12" cm="1">
        <f t="array" aca="1" ref="B20" ca="1">_FV(A20,"Price",TRUE)</f>
        <v>85.03</v>
      </c>
      <c r="C20" s="5">
        <f ca="1">'[19]DCF Model'!$K$6</f>
        <v>-0.1172049822750747</v>
      </c>
      <c r="D20" s="5">
        <f>'[19]DCF Model'!$K$11</f>
        <v>0.10774562298269683</v>
      </c>
      <c r="E20" s="5">
        <f>'[19]DCF Model'!$K$16</f>
        <v>0.16047768565408704</v>
      </c>
      <c r="F20" s="5">
        <f>'[19]DCF Model'!$K$19</f>
        <v>0.12133004623726712</v>
      </c>
      <c r="G20" s="5">
        <f>'[19]DCF Model'!$E$3</f>
        <v>0.35507246376811596</v>
      </c>
      <c r="H20" s="5">
        <f>'[19]DCF Model'!$E$4</f>
        <v>0.21476014760147602</v>
      </c>
      <c r="I20" s="5">
        <f>'[19]DCF Model'!$E$5</f>
        <v>0.26863468634686349</v>
      </c>
      <c r="J20" s="4">
        <f>'[19]DCF Model'!$E$6</f>
        <v>0.154</v>
      </c>
      <c r="K20" s="7">
        <f ca="1">'[19]DCF Model'!$C$3</f>
        <v>7.1126568265682657</v>
      </c>
      <c r="L20" s="7">
        <f ca="1">'[19]DCF Model'!$C$4</f>
        <v>33.119072164948456</v>
      </c>
      <c r="M20" s="8">
        <f ca="1">'[19]DCF Model'!$C$5</f>
        <v>3.7768543161455337E-2</v>
      </c>
      <c r="N20" s="9">
        <f>'[19]DCF Model'!$C$6</f>
        <v>8.1951829840475696E-3</v>
      </c>
      <c r="O20" s="10" cm="1">
        <f t="array" aca="1" ref="O20" ca="1">_FV(A20,"Market cap",TRUE)</f>
        <v>9637650000</v>
      </c>
      <c r="P20" s="5">
        <f t="shared" ca="1" si="0"/>
        <v>0.15810195878942895</v>
      </c>
      <c r="Q20" s="14" t="str" cm="1">
        <f t="array" aca="1" ref="Q20" ca="1">_FV(A20,"Industry")</f>
        <v>Software &amp; IT Services</v>
      </c>
    </row>
    <row r="21" spans="1:17" ht="34" customHeight="1" x14ac:dyDescent="0.2">
      <c r="A21" s="11" t="e" vm="20">
        <v>#VALUE!</v>
      </c>
      <c r="B21" s="12" cm="1">
        <f t="array" aca="1" ref="B21" ca="1">_FV(A21,"Price",TRUE)</f>
        <v>104.59</v>
      </c>
      <c r="C21" s="5">
        <f>'[20]DCF Model'!$K$6</f>
        <v>-0.49808155036452273</v>
      </c>
      <c r="D21" s="5">
        <f>'[20]DCF Model'!$K$11</f>
        <v>0.19851711270280772</v>
      </c>
      <c r="E21" s="5">
        <f>'[20]DCF Model'!$K$16</f>
        <v>0.17945249925664331</v>
      </c>
      <c r="F21" s="5">
        <f>'[20]DCF Model'!$K$19</f>
        <v>0.48617827157150678</v>
      </c>
      <c r="G21" s="5">
        <f>'[20]DCF Model'!$E$3</f>
        <v>0.49787535410764872</v>
      </c>
      <c r="H21" s="5">
        <f>'[20]DCF Model'!$E$4</f>
        <v>0.1660303135485364</v>
      </c>
      <c r="I21" s="5">
        <f>'[20]DCF Model'!$E$5</f>
        <v>0.12518801342126576</v>
      </c>
      <c r="J21" s="5">
        <f>'[20]DCF Model'!$E$6</f>
        <v>9.0999999999999998E-2</v>
      </c>
      <c r="K21" s="7">
        <f>'[20]DCF Model'!$C$3</f>
        <v>12.226452860118014</v>
      </c>
      <c r="L21" s="7">
        <f>'[20]DCF Model'!$C$4</f>
        <v>73.639882975609751</v>
      </c>
      <c r="M21" s="8">
        <f>'[20]DCF Model'!$C$5</f>
        <v>1.0239111445775238E-2</v>
      </c>
      <c r="N21" s="9">
        <f>'[20]DCF Model'!$C$6</f>
        <v>1.5793341545650597E-2</v>
      </c>
      <c r="O21" s="10" cm="1">
        <f t="array" aca="1" ref="O21" ca="1">_FV(A21,"Market cap",TRUE)</f>
        <v>136807400000</v>
      </c>
      <c r="P21" s="5">
        <f t="shared" si="0"/>
        <v>0.15577000178048572</v>
      </c>
      <c r="Q21" s="14" t="str" cm="1">
        <f t="array" aca="1" ref="Q21" ca="1">_FV(A21,"Industry")</f>
        <v>Software &amp; IT Services</v>
      </c>
    </row>
    <row r="22" spans="1:17" ht="34" customHeight="1" x14ac:dyDescent="0.2">
      <c r="A22" s="11" t="e" vm="21">
        <v>#VALUE!</v>
      </c>
      <c r="B22" s="12" cm="1">
        <f t="array" aca="1" ref="B22" ca="1">_FV(A22,"Price",TRUE)</f>
        <v>247</v>
      </c>
      <c r="C22" s="5">
        <f>'[21]DCF Model'!$K$6</f>
        <v>-0.50098426677637398</v>
      </c>
      <c r="D22" s="5">
        <f>'[21]DCF Model'!$K$11</f>
        <v>8.3286327139882085E-2</v>
      </c>
      <c r="E22" s="5">
        <f>'[21]DCF Model'!$K$16</f>
        <v>9.180488398592096E-2</v>
      </c>
      <c r="F22" s="5">
        <f>'[21]DCF Model'!$K$19</f>
        <v>0.1300038997325704</v>
      </c>
      <c r="G22" s="5">
        <f>'[21]DCF Model'!$E$3</f>
        <v>0.66104702750665478</v>
      </c>
      <c r="H22" s="5">
        <f>'[21]DCF Model'!$E$4</f>
        <v>0.40134340890008396</v>
      </c>
      <c r="I22" s="5">
        <f>'[21]DCF Model'!$E$5</f>
        <v>0.29974811083123426</v>
      </c>
      <c r="J22" s="5">
        <f>'[21]DCF Model'!$E$6</f>
        <v>2.5000000000000001E-2</v>
      </c>
      <c r="K22" s="7">
        <f>'[21]DCF Model'!$C$3</f>
        <v>12.975160035264484</v>
      </c>
      <c r="L22" s="7">
        <f>'[21]DCF Model'!$C$4</f>
        <v>32.329321343096233</v>
      </c>
      <c r="M22" s="8">
        <f>'[21]DCF Model'!$C$5</f>
        <v>2.3101688920719676E-2</v>
      </c>
      <c r="N22" s="9">
        <f>'[21]DCF Model'!$C$6</f>
        <v>-2.3177547447191211E-2</v>
      </c>
      <c r="O22" s="10" cm="1">
        <f t="array" aca="1" ref="O22" ca="1">_FV(A22,"Market cap",TRUE)</f>
        <v>15622680840</v>
      </c>
      <c r="P22" s="5">
        <f t="shared" si="0"/>
        <v>0.14890617391499655</v>
      </c>
      <c r="Q22" s="14" t="str" cm="1">
        <f t="array" aca="1" ref="Q22" ca="1">_FV(A22,"Industry")</f>
        <v>Software &amp; IT Services</v>
      </c>
    </row>
    <row r="23" spans="1:17" ht="34" customHeight="1" x14ac:dyDescent="0.2">
      <c r="A23" s="11" t="e" vm="22">
        <v>#VALUE!</v>
      </c>
      <c r="B23" s="12" cm="1">
        <f t="array" aca="1" ref="B23" ca="1">_FV(A23,"Price",TRUE)</f>
        <v>3.72</v>
      </c>
      <c r="C23" s="5">
        <f>'[22]DCF Model'!$K$6</f>
        <v>0.72935190398686811</v>
      </c>
      <c r="D23" s="5">
        <f>'[22]DCF Model'!$K$11</f>
        <v>0.1949423248121232</v>
      </c>
      <c r="E23" s="5">
        <f>'[22]DCF Model'!$K$16</f>
        <v>7.9589366221192698E-2</v>
      </c>
      <c r="F23" s="5">
        <f>'[22]DCF Model'!$K$19</f>
        <v>0.32716547712375299</v>
      </c>
      <c r="G23" s="5">
        <f>'[22]DCF Model'!$E$3</f>
        <v>0.57403433476394849</v>
      </c>
      <c r="H23" s="5">
        <f>'[22]DCF Model'!$E$4</f>
        <v>-0.5842696629213483</v>
      </c>
      <c r="I23" s="5">
        <f>'[22]DCF Model'!$E$5</f>
        <v>-0.24157303370786518</v>
      </c>
      <c r="J23" s="5">
        <f>'[22]DCF Model'!$E$6</f>
        <v>-0.307</v>
      </c>
      <c r="K23" s="7">
        <f>'[22]DCF Model'!$C$3</f>
        <v>2.5730947865168541</v>
      </c>
      <c r="L23" s="7" t="s">
        <v>18</v>
      </c>
      <c r="M23" s="8">
        <f>'[22]DCF Model'!$C$5</f>
        <v>-9.3884234258963181E-2</v>
      </c>
      <c r="N23" s="9">
        <f>'[22]DCF Model'!$C$6</f>
        <v>8.0082872056490714E-2</v>
      </c>
      <c r="O23" s="10" cm="1">
        <f t="array" aca="1" ref="O23" ca="1">_FV(A23,"Market cap",TRUE)</f>
        <v>455561616</v>
      </c>
      <c r="P23" s="5">
        <f t="shared" si="0"/>
        <v>9.6530088784833989E-2</v>
      </c>
      <c r="Q23" s="14" t="str" cm="1">
        <f t="array" aca="1" ref="Q23" ca="1">_FV(A23,"Industry")</f>
        <v>Software &amp; IT Services</v>
      </c>
    </row>
    <row r="24" spans="1:17" ht="34" customHeight="1" x14ac:dyDescent="0.2">
      <c r="A24" s="11" t="e" vm="23">
        <v>#VALUE!</v>
      </c>
      <c r="B24" s="12" cm="1">
        <f t="array" aca="1" ref="B24" ca="1">_FV(A24,"Price",TRUE)</f>
        <v>463.9</v>
      </c>
      <c r="C24" s="5">
        <f>'[23]DCF Model'!$K$6</f>
        <v>-0.47153223689011126</v>
      </c>
      <c r="D24" s="5">
        <f>'[23]DCF Model'!$K$11</f>
        <v>0.15263660528930229</v>
      </c>
      <c r="E24" s="5">
        <f>'[23]DCF Model'!$K$16</f>
        <v>0.22540232675225663</v>
      </c>
      <c r="F24" s="5">
        <f>'[23]DCF Model'!$K$19</f>
        <v>0.20786218366111942</v>
      </c>
      <c r="G24" s="5">
        <f>'[23]DCF Model'!$E$3</f>
        <v>0.2603076923076923</v>
      </c>
      <c r="H24" s="5">
        <f>'[23]DCF Model'!$E$4</f>
        <v>7.6470588235294124E-2</v>
      </c>
      <c r="I24" s="5">
        <f>'[23]DCF Model'!$E$5</f>
        <v>0.1021764705882353</v>
      </c>
      <c r="J24" s="5">
        <f>'[23]DCF Model'!$E$6</f>
        <v>0.16</v>
      </c>
      <c r="K24" s="7">
        <f>'[23]DCF Model'!$C$3</f>
        <v>4.6200651308823533</v>
      </c>
      <c r="L24" s="7">
        <f>'[23]DCF Model'!$C$4</f>
        <v>60.416236326923077</v>
      </c>
      <c r="M24" s="8">
        <f>'[23]DCF Model'!$C$5</f>
        <v>2.2115807395278287E-2</v>
      </c>
      <c r="N24" s="9">
        <f>'[23]DCF Model'!$C$6</f>
        <v>9.5782203456843042E-3</v>
      </c>
      <c r="O24" s="10" cm="1">
        <f t="array" aca="1" ref="O24" ca="1">_FV(A24,"Market cap",TRUE)</f>
        <v>93154923980</v>
      </c>
      <c r="P24" s="5">
        <f t="shared" si="0"/>
        <v>8.9165453742973605E-2</v>
      </c>
      <c r="Q24" s="14" t="str" cm="1">
        <f t="array" aca="1" ref="Q24" ca="1">_FV(A24,"Industry")</f>
        <v>Software &amp; IT Services</v>
      </c>
    </row>
    <row r="25" spans="1:17" ht="34" customHeight="1" x14ac:dyDescent="0.2">
      <c r="A25" s="11" t="e" vm="24">
        <v>#VALUE!</v>
      </c>
      <c r="B25" s="12" cm="1">
        <f t="array" aca="1" ref="B25" ca="1">_FV(A25,"Price",TRUE)</f>
        <v>44.21</v>
      </c>
      <c r="C25" s="5">
        <f>'[24]DCF Model'!$K$6</f>
        <v>-0.67068452902515208</v>
      </c>
      <c r="D25" s="5">
        <f>'[24]DCF Model'!$K$11</f>
        <v>0.25691034030276072</v>
      </c>
      <c r="E25" s="5" t="s">
        <v>18</v>
      </c>
      <c r="F25" s="5">
        <f>'[24]DCF Model'!$K$19</f>
        <v>0.46193305113608712</v>
      </c>
      <c r="G25" s="5">
        <f>'[24]DCF Model'!$E$3</f>
        <v>0.76910828025477707</v>
      </c>
      <c r="H25" s="5">
        <f>'[24]DCF Model'!$E$4</f>
        <v>-0.38682634730538923</v>
      </c>
      <c r="I25" s="5">
        <f>'[24]DCF Model'!$E$5</f>
        <v>-0.18562874251497005</v>
      </c>
      <c r="J25" s="5">
        <f>'[24]DCF Model'!$E$6</f>
        <v>6.2E-2</v>
      </c>
      <c r="K25" s="7">
        <f>'[24]DCF Model'!$C$3</f>
        <v>9.535161384431138</v>
      </c>
      <c r="L25" s="7" t="s">
        <v>18</v>
      </c>
      <c r="M25" s="8">
        <f>'[24]DCF Model'!$C$5</f>
        <v>-1.9467813394124799E-2</v>
      </c>
      <c r="N25" s="9">
        <f>'[24]DCF Model'!$C$6</f>
        <v>0</v>
      </c>
      <c r="O25" s="10" cm="1">
        <f t="array" aca="1" ref="O25" ca="1">_FV(A25,"Market cap",TRUE)</f>
        <v>8030887972</v>
      </c>
      <c r="P25" s="5">
        <f t="shared" si="0"/>
        <v>4.3830293264016218E-2</v>
      </c>
      <c r="Q25" s="14" t="str" cm="1">
        <f t="array" aca="1" ref="Q25" ca="1">_FV(A25,"Industry")</f>
        <v>Software &amp; IT Services</v>
      </c>
    </row>
    <row r="26" spans="1:17" ht="34" customHeight="1" x14ac:dyDescent="0.2">
      <c r="A26" s="11"/>
      <c r="B26" s="12"/>
      <c r="M26" s="8"/>
      <c r="O26" s="10"/>
    </row>
    <row r="27" spans="1:17" ht="34" customHeight="1" x14ac:dyDescent="0.2">
      <c r="A27" s="11"/>
      <c r="B27" s="12"/>
      <c r="M27" s="8"/>
      <c r="O27" s="10"/>
    </row>
    <row r="28" spans="1:17" ht="34" customHeight="1" x14ac:dyDescent="0.2">
      <c r="A28" s="11"/>
      <c r="B28" s="12"/>
      <c r="M28" s="8"/>
      <c r="O28" s="10"/>
    </row>
    <row r="29" spans="1:17" ht="34" customHeight="1" x14ac:dyDescent="0.2">
      <c r="A29" s="11"/>
      <c r="B29" s="12"/>
      <c r="M29" s="8"/>
      <c r="O29" s="10"/>
    </row>
  </sheetData>
  <autoFilter ref="A1:P29" xr:uid="{29BB830F-6CB2-A446-9573-F3AE78C789D0}">
    <sortState xmlns:xlrd2="http://schemas.microsoft.com/office/spreadsheetml/2017/richdata2" ref="A2:P29">
      <sortCondition descending="1" ref="P1:P29"/>
    </sortState>
  </autoFilter>
  <conditionalFormatting sqref="C2:C3">
    <cfRule type="colorScale" priority="7013">
      <colorScale>
        <cfvo type="min"/>
        <cfvo type="percentile" val="50"/>
        <cfvo type="max"/>
        <color rgb="FFF8696B"/>
        <color rgb="FFFCFCFF"/>
        <color rgb="FF63BE7B"/>
      </colorScale>
    </cfRule>
  </conditionalFormatting>
  <conditionalFormatting sqref="C2:C4">
    <cfRule type="colorScale" priority="6724">
      <colorScale>
        <cfvo type="min"/>
        <cfvo type="percentile" val="50"/>
        <cfvo type="max"/>
        <color rgb="FFF8696B"/>
        <color rgb="FFFCFCFF"/>
        <color rgb="FF63BE7B"/>
      </colorScale>
    </cfRule>
  </conditionalFormatting>
  <conditionalFormatting sqref="C2:C5">
    <cfRule type="colorScale" priority="6726">
      <colorScale>
        <cfvo type="min"/>
        <cfvo type="percentile" val="50"/>
        <cfvo type="max"/>
        <color rgb="FFF8696B"/>
        <color rgb="FFFCFCFF"/>
        <color rgb="FF63BE7B"/>
      </colorScale>
    </cfRule>
  </conditionalFormatting>
  <conditionalFormatting sqref="C2:C15">
    <cfRule type="colorScale" priority="7053">
      <colorScale>
        <cfvo type="min"/>
        <cfvo type="percentile" val="50"/>
        <cfvo type="max"/>
        <color rgb="FFF8696B"/>
        <color rgb="FFFCFCFF"/>
        <color rgb="FF63BE7B"/>
      </colorScale>
    </cfRule>
  </conditionalFormatting>
  <conditionalFormatting sqref="C2:C16">
    <cfRule type="colorScale" priority="6926">
      <colorScale>
        <cfvo type="min"/>
        <cfvo type="percentile" val="50"/>
        <cfvo type="max"/>
        <color rgb="FFF8696B"/>
        <color rgb="FFFCFCFF"/>
        <color rgb="FF63BE7B"/>
      </colorScale>
    </cfRule>
  </conditionalFormatting>
  <conditionalFormatting sqref="C2:C17">
    <cfRule type="colorScale" priority="6898">
      <colorScale>
        <cfvo type="min"/>
        <cfvo type="percentile" val="50"/>
        <cfvo type="max"/>
        <color rgb="FFF8696B"/>
        <color rgb="FFFCFCFF"/>
        <color rgb="FF63BE7B"/>
      </colorScale>
    </cfRule>
  </conditionalFormatting>
  <conditionalFormatting sqref="C2:C18">
    <cfRule type="colorScale" priority="6698">
      <colorScale>
        <cfvo type="min"/>
        <cfvo type="percentile" val="50"/>
        <cfvo type="max"/>
        <color rgb="FFF8696B"/>
        <color rgb="FFFCFCFF"/>
        <color rgb="FF63BE7B"/>
      </colorScale>
    </cfRule>
  </conditionalFormatting>
  <conditionalFormatting sqref="C2:C19">
    <cfRule type="colorScale" priority="6483">
      <colorScale>
        <cfvo type="min"/>
        <cfvo type="percentile" val="50"/>
        <cfvo type="max"/>
        <color rgb="FFF8696B"/>
        <color rgb="FFFCFCFF"/>
        <color rgb="FF63BE7B"/>
      </colorScale>
    </cfRule>
  </conditionalFormatting>
  <conditionalFormatting sqref="C2:C20">
    <cfRule type="colorScale" priority="226">
      <colorScale>
        <cfvo type="min"/>
        <cfvo type="percentile" val="50"/>
        <cfvo type="max"/>
        <color rgb="FFF8696B"/>
        <color rgb="FFFCFCFF"/>
        <color rgb="FF63BE7B"/>
      </colorScale>
    </cfRule>
  </conditionalFormatting>
  <conditionalFormatting sqref="C2:C29">
    <cfRule type="colorScale" priority="165">
      <colorScale>
        <cfvo type="min"/>
        <cfvo type="percentile" val="50"/>
        <cfvo type="max"/>
        <color rgb="FFF8696B"/>
        <color rgb="FFFCFCFF"/>
        <color rgb="FF63BE7B"/>
      </colorScale>
    </cfRule>
  </conditionalFormatting>
  <conditionalFormatting sqref="C6:J6">
    <cfRule type="colorScale" priority="1927">
      <colorScale>
        <cfvo type="min"/>
        <cfvo type="percentile" val="50"/>
        <cfvo type="max"/>
        <color rgb="FFF8696B"/>
        <color rgb="FFFCFCFF"/>
        <color rgb="FF63BE7B"/>
      </colorScale>
    </cfRule>
    <cfRule type="colorScale" priority="1969">
      <colorScale>
        <cfvo type="min"/>
        <cfvo type="percentile" val="50"/>
        <cfvo type="max"/>
        <color rgb="FFF8696B"/>
        <color rgb="FFFCFCFF"/>
        <color rgb="FF63BE7B"/>
      </colorScale>
    </cfRule>
    <cfRule type="colorScale" priority="1991">
      <colorScale>
        <cfvo type="min"/>
        <cfvo type="percentile" val="50"/>
        <cfvo type="max"/>
        <color rgb="FFF8696B"/>
        <color rgb="FFFCFCFF"/>
        <color rgb="FF63BE7B"/>
      </colorScale>
    </cfRule>
    <cfRule type="colorScale" priority="1998">
      <colorScale>
        <cfvo type="min"/>
        <cfvo type="percentile" val="50"/>
        <cfvo type="max"/>
        <color rgb="FFF8696B"/>
        <color rgb="FFFCFCFF"/>
        <color rgb="FF63BE7B"/>
      </colorScale>
    </cfRule>
    <cfRule type="colorScale" priority="2005">
      <colorScale>
        <cfvo type="min"/>
        <cfvo type="percentile" val="50"/>
        <cfvo type="max"/>
        <color rgb="FFF8696B"/>
        <color rgb="FFFCFCFF"/>
        <color rgb="FF63BE7B"/>
      </colorScale>
    </cfRule>
    <cfRule type="colorScale" priority="2012">
      <colorScale>
        <cfvo type="min"/>
        <cfvo type="percentile" val="50"/>
        <cfvo type="max"/>
        <color rgb="FFF8696B"/>
        <color rgb="FFFCFCFF"/>
        <color rgb="FF63BE7B"/>
      </colorScale>
    </cfRule>
    <cfRule type="colorScale" priority="2019">
      <colorScale>
        <cfvo type="min"/>
        <cfvo type="percentile" val="50"/>
        <cfvo type="max"/>
        <color rgb="FFF8696B"/>
        <color rgb="FFFCFCFF"/>
        <color rgb="FF63BE7B"/>
      </colorScale>
    </cfRule>
    <cfRule type="colorScale" priority="2028">
      <colorScale>
        <cfvo type="min"/>
        <cfvo type="percentile" val="50"/>
        <cfvo type="max"/>
        <color rgb="FFF8696B"/>
        <color rgb="FFFCFCFF"/>
        <color rgb="FF63BE7B"/>
      </colorScale>
    </cfRule>
    <cfRule type="colorScale" priority="2034">
      <colorScale>
        <cfvo type="min"/>
        <cfvo type="percentile" val="50"/>
        <cfvo type="max"/>
        <color rgb="FFF8696B"/>
        <color rgb="FFFCFCFF"/>
        <color rgb="FF63BE7B"/>
      </colorScale>
    </cfRule>
  </conditionalFormatting>
  <conditionalFormatting sqref="C7:J7">
    <cfRule type="colorScale" priority="2047">
      <colorScale>
        <cfvo type="min"/>
        <cfvo type="percentile" val="50"/>
        <cfvo type="max"/>
        <color rgb="FFF8696B"/>
        <color rgb="FFFCFCFF"/>
        <color rgb="FF63BE7B"/>
      </colorScale>
    </cfRule>
    <cfRule type="colorScale" priority="2089">
      <colorScale>
        <cfvo type="min"/>
        <cfvo type="percentile" val="50"/>
        <cfvo type="max"/>
        <color rgb="FFF8696B"/>
        <color rgb="FFFCFCFF"/>
        <color rgb="FF63BE7B"/>
      </colorScale>
    </cfRule>
    <cfRule type="colorScale" priority="2111">
      <colorScale>
        <cfvo type="min"/>
        <cfvo type="percentile" val="50"/>
        <cfvo type="max"/>
        <color rgb="FFF8696B"/>
        <color rgb="FFFCFCFF"/>
        <color rgb="FF63BE7B"/>
      </colorScale>
    </cfRule>
    <cfRule type="colorScale" priority="2118">
      <colorScale>
        <cfvo type="min"/>
        <cfvo type="percentile" val="50"/>
        <cfvo type="max"/>
        <color rgb="FFF8696B"/>
        <color rgb="FFFCFCFF"/>
        <color rgb="FF63BE7B"/>
      </colorScale>
    </cfRule>
    <cfRule type="colorScale" priority="2125">
      <colorScale>
        <cfvo type="min"/>
        <cfvo type="percentile" val="50"/>
        <cfvo type="max"/>
        <color rgb="FFF8696B"/>
        <color rgb="FFFCFCFF"/>
        <color rgb="FF63BE7B"/>
      </colorScale>
    </cfRule>
    <cfRule type="colorScale" priority="2132">
      <colorScale>
        <cfvo type="min"/>
        <cfvo type="percentile" val="50"/>
        <cfvo type="max"/>
        <color rgb="FFF8696B"/>
        <color rgb="FFFCFCFF"/>
        <color rgb="FF63BE7B"/>
      </colorScale>
    </cfRule>
    <cfRule type="colorScale" priority="2139">
      <colorScale>
        <cfvo type="min"/>
        <cfvo type="percentile" val="50"/>
        <cfvo type="max"/>
        <color rgb="FFF8696B"/>
        <color rgb="FFFCFCFF"/>
        <color rgb="FF63BE7B"/>
      </colorScale>
    </cfRule>
    <cfRule type="colorScale" priority="2148">
      <colorScale>
        <cfvo type="min"/>
        <cfvo type="percentile" val="50"/>
        <cfvo type="max"/>
        <color rgb="FFF8696B"/>
        <color rgb="FFFCFCFF"/>
        <color rgb="FF63BE7B"/>
      </colorScale>
    </cfRule>
    <cfRule type="colorScale" priority="2154">
      <colorScale>
        <cfvo type="min"/>
        <cfvo type="percentile" val="50"/>
        <cfvo type="max"/>
        <color rgb="FFF8696B"/>
        <color rgb="FFFCFCFF"/>
        <color rgb="FF63BE7B"/>
      </colorScale>
    </cfRule>
  </conditionalFormatting>
  <conditionalFormatting sqref="C8:J8">
    <cfRule type="colorScale" priority="1807">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8">
      <colorScale>
        <cfvo type="min"/>
        <cfvo type="percentile" val="50"/>
        <cfvo type="max"/>
        <color rgb="FFF8696B"/>
        <color rgb="FFFCFCFF"/>
        <color rgb="FF63BE7B"/>
      </colorScale>
    </cfRule>
    <cfRule type="colorScale" priority="1885">
      <colorScale>
        <cfvo type="min"/>
        <cfvo type="percentile" val="50"/>
        <cfvo type="max"/>
        <color rgb="FFF8696B"/>
        <color rgb="FFFCFCFF"/>
        <color rgb="FF63BE7B"/>
      </colorScale>
    </cfRule>
    <cfRule type="colorScale" priority="1892">
      <colorScale>
        <cfvo type="min"/>
        <cfvo type="percentile" val="50"/>
        <cfvo type="max"/>
        <color rgb="FFF8696B"/>
        <color rgb="FFFCFCFF"/>
        <color rgb="FF63BE7B"/>
      </colorScale>
    </cfRule>
    <cfRule type="colorScale" priority="1899">
      <colorScale>
        <cfvo type="min"/>
        <cfvo type="percentile" val="50"/>
        <cfvo type="max"/>
        <color rgb="FFF8696B"/>
        <color rgb="FFFCFCFF"/>
        <color rgb="FF63BE7B"/>
      </colorScale>
    </cfRule>
    <cfRule type="colorScale" priority="1908">
      <colorScale>
        <cfvo type="min"/>
        <cfvo type="percentile" val="50"/>
        <cfvo type="max"/>
        <color rgb="FFF8696B"/>
        <color rgb="FFFCFCFF"/>
        <color rgb="FF63BE7B"/>
      </colorScale>
    </cfRule>
    <cfRule type="colorScale" priority="1914">
      <colorScale>
        <cfvo type="min"/>
        <cfvo type="percentile" val="50"/>
        <cfvo type="max"/>
        <color rgb="FFF8696B"/>
        <color rgb="FFFCFCFF"/>
        <color rgb="FF63BE7B"/>
      </colorScale>
    </cfRule>
  </conditionalFormatting>
  <conditionalFormatting sqref="C9:J9">
    <cfRule type="colorScale" priority="1687">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63BE7B"/>
      </colorScale>
    </cfRule>
    <cfRule type="colorScale" priority="1751">
      <colorScale>
        <cfvo type="min"/>
        <cfvo type="percentile" val="50"/>
        <cfvo type="max"/>
        <color rgb="FFF8696B"/>
        <color rgb="FFFCFCFF"/>
        <color rgb="FF63BE7B"/>
      </colorScale>
    </cfRule>
    <cfRule type="colorScale" priority="1758">
      <colorScale>
        <cfvo type="min"/>
        <cfvo type="percentile" val="50"/>
        <cfvo type="max"/>
        <color rgb="FFF8696B"/>
        <color rgb="FFFCFCFF"/>
        <color rgb="FF63BE7B"/>
      </colorScale>
    </cfRule>
    <cfRule type="colorScale" priority="1765">
      <colorScale>
        <cfvo type="min"/>
        <cfvo type="percentile" val="50"/>
        <cfvo type="max"/>
        <color rgb="FFF8696B"/>
        <color rgb="FFFCFCFF"/>
        <color rgb="FF63BE7B"/>
      </colorScale>
    </cfRule>
    <cfRule type="colorScale" priority="1772">
      <colorScale>
        <cfvo type="min"/>
        <cfvo type="percentile" val="50"/>
        <cfvo type="max"/>
        <color rgb="FFF8696B"/>
        <color rgb="FFFCFCFF"/>
        <color rgb="FF63BE7B"/>
      </colorScale>
    </cfRule>
    <cfRule type="colorScale" priority="1779">
      <colorScale>
        <cfvo type="min"/>
        <cfvo type="percentile" val="50"/>
        <cfvo type="max"/>
        <color rgb="FFF8696B"/>
        <color rgb="FFFCFCFF"/>
        <color rgb="FF63BE7B"/>
      </colorScale>
    </cfRule>
    <cfRule type="colorScale" priority="1788">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onditionalFormatting>
  <conditionalFormatting sqref="C10:J10">
    <cfRule type="colorScale" priority="1567">
      <colorScale>
        <cfvo type="min"/>
        <cfvo type="percentile" val="50"/>
        <cfvo type="max"/>
        <color rgb="FFF8696B"/>
        <color rgb="FFFCFCFF"/>
        <color rgb="FF63BE7B"/>
      </colorScale>
    </cfRule>
    <cfRule type="colorScale" priority="1609">
      <colorScale>
        <cfvo type="min"/>
        <cfvo type="percentile" val="50"/>
        <cfvo type="max"/>
        <color rgb="FFF8696B"/>
        <color rgb="FFFCFCFF"/>
        <color rgb="FF63BE7B"/>
      </colorScale>
    </cfRule>
    <cfRule type="colorScale" priority="1631">
      <colorScale>
        <cfvo type="min"/>
        <cfvo type="percentile" val="50"/>
        <cfvo type="max"/>
        <color rgb="FFF8696B"/>
        <color rgb="FFFCFCFF"/>
        <color rgb="FF63BE7B"/>
      </colorScale>
    </cfRule>
    <cfRule type="colorScale" priority="1638">
      <colorScale>
        <cfvo type="min"/>
        <cfvo type="percentile" val="50"/>
        <cfvo type="max"/>
        <color rgb="FFF8696B"/>
        <color rgb="FFFCFCFF"/>
        <color rgb="FF63BE7B"/>
      </colorScale>
    </cfRule>
    <cfRule type="colorScale" priority="1645">
      <colorScale>
        <cfvo type="min"/>
        <cfvo type="percentile" val="50"/>
        <cfvo type="max"/>
        <color rgb="FFF8696B"/>
        <color rgb="FFFCFCFF"/>
        <color rgb="FF63BE7B"/>
      </colorScale>
    </cfRule>
    <cfRule type="colorScale" priority="1652">
      <colorScale>
        <cfvo type="min"/>
        <cfvo type="percentile" val="50"/>
        <cfvo type="max"/>
        <color rgb="FFF8696B"/>
        <color rgb="FFFCFCFF"/>
        <color rgb="FF63BE7B"/>
      </colorScale>
    </cfRule>
    <cfRule type="colorScale" priority="1659">
      <colorScale>
        <cfvo type="min"/>
        <cfvo type="percentile" val="50"/>
        <cfvo type="max"/>
        <color rgb="FFF8696B"/>
        <color rgb="FFFCFCFF"/>
        <color rgb="FF63BE7B"/>
      </colorScale>
    </cfRule>
    <cfRule type="colorScale" priority="1668">
      <colorScale>
        <cfvo type="min"/>
        <cfvo type="percentile" val="50"/>
        <cfvo type="max"/>
        <color rgb="FFF8696B"/>
        <color rgb="FFFCFCFF"/>
        <color rgb="FF63BE7B"/>
      </colorScale>
    </cfRule>
    <cfRule type="colorScale" priority="1674">
      <colorScale>
        <cfvo type="min"/>
        <cfvo type="percentile" val="50"/>
        <cfvo type="max"/>
        <color rgb="FFF8696B"/>
        <color rgb="FFFCFCFF"/>
        <color rgb="FF63BE7B"/>
      </colorScale>
    </cfRule>
  </conditionalFormatting>
  <conditionalFormatting sqref="C11:J11">
    <cfRule type="colorScale" priority="1460">
      <colorScale>
        <cfvo type="min"/>
        <cfvo type="percentile" val="50"/>
        <cfvo type="max"/>
        <color rgb="FFF8696B"/>
        <color rgb="FFFCFCFF"/>
        <color rgb="FF63BE7B"/>
      </colorScale>
    </cfRule>
    <cfRule type="colorScale" priority="1498">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fRule type="colorScale" priority="1525">
      <colorScale>
        <cfvo type="min"/>
        <cfvo type="percentile" val="50"/>
        <cfvo type="max"/>
        <color rgb="FFF8696B"/>
        <color rgb="FFFCFCFF"/>
        <color rgb="FF63BE7B"/>
      </colorScale>
    </cfRule>
    <cfRule type="colorScale" priority="1532">
      <colorScale>
        <cfvo type="min"/>
        <cfvo type="percentile" val="50"/>
        <cfvo type="max"/>
        <color rgb="FFF8696B"/>
        <color rgb="FFFCFCFF"/>
        <color rgb="FF63BE7B"/>
      </colorScale>
    </cfRule>
    <cfRule type="colorScale" priority="1539">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fRule type="colorScale" priority="1554">
      <colorScale>
        <cfvo type="min"/>
        <cfvo type="percentile" val="50"/>
        <cfvo type="max"/>
        <color rgb="FFF8696B"/>
        <color rgb="FFFCFCFF"/>
        <color rgb="FF63BE7B"/>
      </colorScale>
    </cfRule>
  </conditionalFormatting>
  <conditionalFormatting sqref="C12:J12">
    <cfRule type="colorScale" priority="1353">
      <colorScale>
        <cfvo type="min"/>
        <cfvo type="percentile" val="50"/>
        <cfvo type="max"/>
        <color rgb="FFF8696B"/>
        <color rgb="FFFCFCFF"/>
        <color rgb="FF63BE7B"/>
      </colorScale>
    </cfRule>
    <cfRule type="colorScale" priority="1391">
      <colorScale>
        <cfvo type="min"/>
        <cfvo type="percentile" val="50"/>
        <cfvo type="max"/>
        <color rgb="FFF8696B"/>
        <color rgb="FFFCFCFF"/>
        <color rgb="FF63BE7B"/>
      </colorScale>
    </cfRule>
    <cfRule type="colorScale" priority="1411">
      <colorScale>
        <cfvo type="min"/>
        <cfvo type="percentile" val="50"/>
        <cfvo type="max"/>
        <color rgb="FFF8696B"/>
        <color rgb="FFFCFCFF"/>
        <color rgb="FF63BE7B"/>
      </colorScale>
    </cfRule>
    <cfRule type="colorScale" priority="1418">
      <colorScale>
        <cfvo type="min"/>
        <cfvo type="percentile" val="50"/>
        <cfvo type="max"/>
        <color rgb="FFF8696B"/>
        <color rgb="FFFCFCFF"/>
        <color rgb="FF63BE7B"/>
      </colorScale>
    </cfRule>
    <cfRule type="colorScale" priority="1425">
      <colorScale>
        <cfvo type="min"/>
        <cfvo type="percentile" val="50"/>
        <cfvo type="max"/>
        <color rgb="FFF8696B"/>
        <color rgb="FFFCFCFF"/>
        <color rgb="FF63BE7B"/>
      </colorScale>
    </cfRule>
    <cfRule type="colorScale" priority="1432">
      <colorScale>
        <cfvo type="min"/>
        <cfvo type="percentile" val="50"/>
        <cfvo type="max"/>
        <color rgb="FFF8696B"/>
        <color rgb="FFFCFCFF"/>
        <color rgb="FF63BE7B"/>
      </colorScale>
    </cfRule>
    <cfRule type="colorScale" priority="1439">
      <colorScale>
        <cfvo type="min"/>
        <cfvo type="percentile" val="50"/>
        <cfvo type="max"/>
        <color rgb="FFF8696B"/>
        <color rgb="FFFCFCFF"/>
        <color rgb="FF63BE7B"/>
      </colorScale>
    </cfRule>
    <cfRule type="colorScale" priority="1447">
      <colorScale>
        <cfvo type="min"/>
        <cfvo type="percentile" val="50"/>
        <cfvo type="max"/>
        <color rgb="FFF8696B"/>
        <color rgb="FFFCFCFF"/>
        <color rgb="FF63BE7B"/>
      </colorScale>
    </cfRule>
  </conditionalFormatting>
  <conditionalFormatting sqref="C13:J13">
    <cfRule type="colorScale" priority="1303">
      <colorScale>
        <cfvo type="min"/>
        <cfvo type="percentile" val="50"/>
        <cfvo type="max"/>
        <color rgb="FFF8696B"/>
        <color rgb="FFFCFCFF"/>
        <color rgb="FF63BE7B"/>
      </colorScale>
    </cfRule>
    <cfRule type="colorScale" priority="1313">
      <colorScale>
        <cfvo type="min"/>
        <cfvo type="percentile" val="50"/>
        <cfvo type="max"/>
        <color rgb="FFF8696B"/>
        <color rgb="FFFCFCFF"/>
        <color rgb="FF63BE7B"/>
      </colorScale>
    </cfRule>
    <cfRule type="colorScale" priority="1334">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onditionalFormatting>
  <conditionalFormatting sqref="C14:J14">
    <cfRule type="colorScale" priority="1201">
      <colorScale>
        <cfvo type="min"/>
        <cfvo type="percentile" val="50"/>
        <cfvo type="max"/>
        <color rgb="FFF8696B"/>
        <color rgb="FFFCFCFF"/>
        <color rgb="FF63BE7B"/>
      </colorScale>
    </cfRule>
    <cfRule type="colorScale" priority="1211">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onditionalFormatting>
  <conditionalFormatting sqref="C15:J15">
    <cfRule type="colorScale" priority="1157">
      <colorScale>
        <cfvo type="min"/>
        <cfvo type="percentile" val="50"/>
        <cfvo type="max"/>
        <color rgb="FFF8696B"/>
        <color rgb="FFFCFCFF"/>
        <color rgb="FF63BE7B"/>
      </colorScale>
    </cfRule>
    <cfRule type="colorScale" priority="1167">
      <colorScale>
        <cfvo type="min"/>
        <cfvo type="percentile" val="50"/>
        <cfvo type="max"/>
        <color rgb="FFF8696B"/>
        <color rgb="FFFCFCFF"/>
        <color rgb="FF63BE7B"/>
      </colorScale>
    </cfRule>
    <cfRule type="colorScale" priority="1184">
      <colorScale>
        <cfvo type="min"/>
        <cfvo type="percentile" val="50"/>
        <cfvo type="max"/>
        <color rgb="FFF8696B"/>
        <color rgb="FFFCFCFF"/>
        <color rgb="FF63BE7B"/>
      </colorScale>
    </cfRule>
  </conditionalFormatting>
  <conditionalFormatting sqref="D2:D3">
    <cfRule type="colorScale" priority="163">
      <colorScale>
        <cfvo type="min"/>
        <cfvo type="percentile" val="50"/>
        <cfvo type="max"/>
        <color rgb="FFF8696B"/>
        <color rgb="FFFCFCFF"/>
        <color rgb="FF63BE7B"/>
      </colorScale>
    </cfRule>
  </conditionalFormatting>
  <conditionalFormatting sqref="D2:D4">
    <cfRule type="colorScale" priority="159">
      <colorScale>
        <cfvo type="min"/>
        <cfvo type="percentile" val="50"/>
        <cfvo type="max"/>
        <color rgb="FFF8696B"/>
        <color rgb="FFFCFCFF"/>
        <color rgb="FF63BE7B"/>
      </colorScale>
    </cfRule>
  </conditionalFormatting>
  <conditionalFormatting sqref="D2:D5">
    <cfRule type="colorScale" priority="160">
      <colorScale>
        <cfvo type="min"/>
        <cfvo type="percentile" val="50"/>
        <cfvo type="max"/>
        <color rgb="FFF8696B"/>
        <color rgb="FFFCFCFF"/>
        <color rgb="FF63BE7B"/>
      </colorScale>
    </cfRule>
  </conditionalFormatting>
  <conditionalFormatting sqref="D2:D15">
    <cfRule type="colorScale" priority="164">
      <colorScale>
        <cfvo type="min"/>
        <cfvo type="percentile" val="50"/>
        <cfvo type="max"/>
        <color rgb="FFF8696B"/>
        <color rgb="FFFCFCFF"/>
        <color rgb="FF63BE7B"/>
      </colorScale>
    </cfRule>
  </conditionalFormatting>
  <conditionalFormatting sqref="D2:D16">
    <cfRule type="colorScale" priority="162">
      <colorScale>
        <cfvo type="min"/>
        <cfvo type="percentile" val="50"/>
        <cfvo type="max"/>
        <color rgb="FFF8696B"/>
        <color rgb="FFFCFCFF"/>
        <color rgb="FF63BE7B"/>
      </colorScale>
    </cfRule>
  </conditionalFormatting>
  <conditionalFormatting sqref="D2:D17">
    <cfRule type="colorScale" priority="161">
      <colorScale>
        <cfvo type="min"/>
        <cfvo type="percentile" val="50"/>
        <cfvo type="max"/>
        <color rgb="FFF8696B"/>
        <color rgb="FFFCFCFF"/>
        <color rgb="FF63BE7B"/>
      </colorScale>
    </cfRule>
  </conditionalFormatting>
  <conditionalFormatting sqref="D2:D18">
    <cfRule type="colorScale" priority="158">
      <colorScale>
        <cfvo type="min"/>
        <cfvo type="percentile" val="50"/>
        <cfvo type="max"/>
        <color rgb="FFF8696B"/>
        <color rgb="FFFCFCFF"/>
        <color rgb="FF63BE7B"/>
      </colorScale>
    </cfRule>
  </conditionalFormatting>
  <conditionalFormatting sqref="D2:D19">
    <cfRule type="colorScale" priority="157">
      <colorScale>
        <cfvo type="min"/>
        <cfvo type="percentile" val="50"/>
        <cfvo type="max"/>
        <color rgb="FFF8696B"/>
        <color rgb="FFFCFCFF"/>
        <color rgb="FF63BE7B"/>
      </colorScale>
    </cfRule>
  </conditionalFormatting>
  <conditionalFormatting sqref="D2:D20">
    <cfRule type="colorScale" priority="156">
      <colorScale>
        <cfvo type="min"/>
        <cfvo type="percentile" val="50"/>
        <cfvo type="max"/>
        <color rgb="FFF8696B"/>
        <color rgb="FFFCFCFF"/>
        <color rgb="FF63BE7B"/>
      </colorScale>
    </cfRule>
  </conditionalFormatting>
  <conditionalFormatting sqref="D2:D29">
    <cfRule type="colorScale" priority="155">
      <colorScale>
        <cfvo type="min"/>
        <cfvo type="percentile" val="50"/>
        <cfvo type="max"/>
        <color rgb="FFF8696B"/>
        <color rgb="FFFCFCFF"/>
        <color rgb="FF63BE7B"/>
      </colorScale>
    </cfRule>
  </conditionalFormatting>
  <conditionalFormatting sqref="E2:E3">
    <cfRule type="colorScale" priority="153">
      <colorScale>
        <cfvo type="min"/>
        <cfvo type="percentile" val="50"/>
        <cfvo type="max"/>
        <color rgb="FFF8696B"/>
        <color rgb="FFFCFCFF"/>
        <color rgb="FF63BE7B"/>
      </colorScale>
    </cfRule>
  </conditionalFormatting>
  <conditionalFormatting sqref="E2:E4">
    <cfRule type="colorScale" priority="149">
      <colorScale>
        <cfvo type="min"/>
        <cfvo type="percentile" val="50"/>
        <cfvo type="max"/>
        <color rgb="FFF8696B"/>
        <color rgb="FFFCFCFF"/>
        <color rgb="FF63BE7B"/>
      </colorScale>
    </cfRule>
  </conditionalFormatting>
  <conditionalFormatting sqref="E2:E5">
    <cfRule type="colorScale" priority="150">
      <colorScale>
        <cfvo type="min"/>
        <cfvo type="percentile" val="50"/>
        <cfvo type="max"/>
        <color rgb="FFF8696B"/>
        <color rgb="FFFCFCFF"/>
        <color rgb="FF63BE7B"/>
      </colorScale>
    </cfRule>
  </conditionalFormatting>
  <conditionalFormatting sqref="E2:E15">
    <cfRule type="colorScale" priority="154">
      <colorScale>
        <cfvo type="min"/>
        <cfvo type="percentile" val="50"/>
        <cfvo type="max"/>
        <color rgb="FFF8696B"/>
        <color rgb="FFFCFCFF"/>
        <color rgb="FF63BE7B"/>
      </colorScale>
    </cfRule>
  </conditionalFormatting>
  <conditionalFormatting sqref="E2:E16">
    <cfRule type="colorScale" priority="152">
      <colorScale>
        <cfvo type="min"/>
        <cfvo type="percentile" val="50"/>
        <cfvo type="max"/>
        <color rgb="FFF8696B"/>
        <color rgb="FFFCFCFF"/>
        <color rgb="FF63BE7B"/>
      </colorScale>
    </cfRule>
  </conditionalFormatting>
  <conditionalFormatting sqref="E2:E17">
    <cfRule type="colorScale" priority="151">
      <colorScale>
        <cfvo type="min"/>
        <cfvo type="percentile" val="50"/>
        <cfvo type="max"/>
        <color rgb="FFF8696B"/>
        <color rgb="FFFCFCFF"/>
        <color rgb="FF63BE7B"/>
      </colorScale>
    </cfRule>
  </conditionalFormatting>
  <conditionalFormatting sqref="E2:E18">
    <cfRule type="colorScale" priority="148">
      <colorScale>
        <cfvo type="min"/>
        <cfvo type="percentile" val="50"/>
        <cfvo type="max"/>
        <color rgb="FFF8696B"/>
        <color rgb="FFFCFCFF"/>
        <color rgb="FF63BE7B"/>
      </colorScale>
    </cfRule>
  </conditionalFormatting>
  <conditionalFormatting sqref="E2:E19">
    <cfRule type="colorScale" priority="147">
      <colorScale>
        <cfvo type="min"/>
        <cfvo type="percentile" val="50"/>
        <cfvo type="max"/>
        <color rgb="FFF8696B"/>
        <color rgb="FFFCFCFF"/>
        <color rgb="FF63BE7B"/>
      </colorScale>
    </cfRule>
  </conditionalFormatting>
  <conditionalFormatting sqref="E2:E20">
    <cfRule type="colorScale" priority="146">
      <colorScale>
        <cfvo type="min"/>
        <cfvo type="percentile" val="50"/>
        <cfvo type="max"/>
        <color rgb="FFF8696B"/>
        <color rgb="FFFCFCFF"/>
        <color rgb="FF63BE7B"/>
      </colorScale>
    </cfRule>
  </conditionalFormatting>
  <conditionalFormatting sqref="E2:E29">
    <cfRule type="colorScale" priority="145">
      <colorScale>
        <cfvo type="min"/>
        <cfvo type="percentile" val="50"/>
        <cfvo type="max"/>
        <color rgb="FFF8696B"/>
        <color rgb="FFFCFCFF"/>
        <color rgb="FF63BE7B"/>
      </colorScale>
    </cfRule>
  </conditionalFormatting>
  <conditionalFormatting sqref="F2:F3">
    <cfRule type="colorScale" priority="143">
      <colorScale>
        <cfvo type="min"/>
        <cfvo type="percentile" val="50"/>
        <cfvo type="max"/>
        <color rgb="FFF8696B"/>
        <color rgb="FFFCFCFF"/>
        <color rgb="FF63BE7B"/>
      </colorScale>
    </cfRule>
  </conditionalFormatting>
  <conditionalFormatting sqref="F2:F4">
    <cfRule type="colorScale" priority="139">
      <colorScale>
        <cfvo type="min"/>
        <cfvo type="percentile" val="50"/>
        <cfvo type="max"/>
        <color rgb="FFF8696B"/>
        <color rgb="FFFCFCFF"/>
        <color rgb="FF63BE7B"/>
      </colorScale>
    </cfRule>
  </conditionalFormatting>
  <conditionalFormatting sqref="F2:F5">
    <cfRule type="colorScale" priority="140">
      <colorScale>
        <cfvo type="min"/>
        <cfvo type="percentile" val="50"/>
        <cfvo type="max"/>
        <color rgb="FFF8696B"/>
        <color rgb="FFFCFCFF"/>
        <color rgb="FF63BE7B"/>
      </colorScale>
    </cfRule>
  </conditionalFormatting>
  <conditionalFormatting sqref="F2:F15">
    <cfRule type="colorScale" priority="144">
      <colorScale>
        <cfvo type="min"/>
        <cfvo type="percentile" val="50"/>
        <cfvo type="max"/>
        <color rgb="FFF8696B"/>
        <color rgb="FFFCFCFF"/>
        <color rgb="FF63BE7B"/>
      </colorScale>
    </cfRule>
  </conditionalFormatting>
  <conditionalFormatting sqref="F2:F16">
    <cfRule type="colorScale" priority="142">
      <colorScale>
        <cfvo type="min"/>
        <cfvo type="percentile" val="50"/>
        <cfvo type="max"/>
        <color rgb="FFF8696B"/>
        <color rgb="FFFCFCFF"/>
        <color rgb="FF63BE7B"/>
      </colorScale>
    </cfRule>
  </conditionalFormatting>
  <conditionalFormatting sqref="F2:F17">
    <cfRule type="colorScale" priority="141">
      <colorScale>
        <cfvo type="min"/>
        <cfvo type="percentile" val="50"/>
        <cfvo type="max"/>
        <color rgb="FFF8696B"/>
        <color rgb="FFFCFCFF"/>
        <color rgb="FF63BE7B"/>
      </colorScale>
    </cfRule>
  </conditionalFormatting>
  <conditionalFormatting sqref="F2:F18">
    <cfRule type="colorScale" priority="138">
      <colorScale>
        <cfvo type="min"/>
        <cfvo type="percentile" val="50"/>
        <cfvo type="max"/>
        <color rgb="FFF8696B"/>
        <color rgb="FFFCFCFF"/>
        <color rgb="FF63BE7B"/>
      </colorScale>
    </cfRule>
  </conditionalFormatting>
  <conditionalFormatting sqref="F2:F19">
    <cfRule type="colorScale" priority="137">
      <colorScale>
        <cfvo type="min"/>
        <cfvo type="percentile" val="50"/>
        <cfvo type="max"/>
        <color rgb="FFF8696B"/>
        <color rgb="FFFCFCFF"/>
        <color rgb="FF63BE7B"/>
      </colorScale>
    </cfRule>
  </conditionalFormatting>
  <conditionalFormatting sqref="F2:F20">
    <cfRule type="colorScale" priority="136">
      <colorScale>
        <cfvo type="min"/>
        <cfvo type="percentile" val="50"/>
        <cfvo type="max"/>
        <color rgb="FFF8696B"/>
        <color rgb="FFFCFCFF"/>
        <color rgb="FF63BE7B"/>
      </colorScale>
    </cfRule>
  </conditionalFormatting>
  <conditionalFormatting sqref="F2:F29">
    <cfRule type="colorScale" priority="135">
      <colorScale>
        <cfvo type="min"/>
        <cfvo type="percentile" val="50"/>
        <cfvo type="max"/>
        <color rgb="FFF8696B"/>
        <color rgb="FFFCFCFF"/>
        <color rgb="FF63BE7B"/>
      </colorScale>
    </cfRule>
  </conditionalFormatting>
  <conditionalFormatting sqref="G2:G3">
    <cfRule type="colorScale" priority="133">
      <colorScale>
        <cfvo type="min"/>
        <cfvo type="percentile" val="50"/>
        <cfvo type="max"/>
        <color rgb="FFF8696B"/>
        <color rgb="FFFCFCFF"/>
        <color rgb="FF63BE7B"/>
      </colorScale>
    </cfRule>
  </conditionalFormatting>
  <conditionalFormatting sqref="G2:G4">
    <cfRule type="colorScale" priority="129">
      <colorScale>
        <cfvo type="min"/>
        <cfvo type="percentile" val="50"/>
        <cfvo type="max"/>
        <color rgb="FFF8696B"/>
        <color rgb="FFFCFCFF"/>
        <color rgb="FF63BE7B"/>
      </colorScale>
    </cfRule>
  </conditionalFormatting>
  <conditionalFormatting sqref="G2:G5">
    <cfRule type="colorScale" priority="130">
      <colorScale>
        <cfvo type="min"/>
        <cfvo type="percentile" val="50"/>
        <cfvo type="max"/>
        <color rgb="FFF8696B"/>
        <color rgb="FFFCFCFF"/>
        <color rgb="FF63BE7B"/>
      </colorScale>
    </cfRule>
  </conditionalFormatting>
  <conditionalFormatting sqref="G2:G15">
    <cfRule type="colorScale" priority="134">
      <colorScale>
        <cfvo type="min"/>
        <cfvo type="percentile" val="50"/>
        <cfvo type="max"/>
        <color rgb="FFF8696B"/>
        <color rgb="FFFCFCFF"/>
        <color rgb="FF63BE7B"/>
      </colorScale>
    </cfRule>
  </conditionalFormatting>
  <conditionalFormatting sqref="G2:G16">
    <cfRule type="colorScale" priority="132">
      <colorScale>
        <cfvo type="min"/>
        <cfvo type="percentile" val="50"/>
        <cfvo type="max"/>
        <color rgb="FFF8696B"/>
        <color rgb="FFFCFCFF"/>
        <color rgb="FF63BE7B"/>
      </colorScale>
    </cfRule>
  </conditionalFormatting>
  <conditionalFormatting sqref="G2:G17">
    <cfRule type="colorScale" priority="131">
      <colorScale>
        <cfvo type="min"/>
        <cfvo type="percentile" val="50"/>
        <cfvo type="max"/>
        <color rgb="FFF8696B"/>
        <color rgb="FFFCFCFF"/>
        <color rgb="FF63BE7B"/>
      </colorScale>
    </cfRule>
  </conditionalFormatting>
  <conditionalFormatting sqref="G2:G18">
    <cfRule type="colorScale" priority="128">
      <colorScale>
        <cfvo type="min"/>
        <cfvo type="percentile" val="50"/>
        <cfvo type="max"/>
        <color rgb="FFF8696B"/>
        <color rgb="FFFCFCFF"/>
        <color rgb="FF63BE7B"/>
      </colorScale>
    </cfRule>
  </conditionalFormatting>
  <conditionalFormatting sqref="G2:G19">
    <cfRule type="colorScale" priority="127">
      <colorScale>
        <cfvo type="min"/>
        <cfvo type="percentile" val="50"/>
        <cfvo type="max"/>
        <color rgb="FFF8696B"/>
        <color rgb="FFFCFCFF"/>
        <color rgb="FF63BE7B"/>
      </colorScale>
    </cfRule>
  </conditionalFormatting>
  <conditionalFormatting sqref="G2:G20">
    <cfRule type="colorScale" priority="126">
      <colorScale>
        <cfvo type="min"/>
        <cfvo type="percentile" val="50"/>
        <cfvo type="max"/>
        <color rgb="FFF8696B"/>
        <color rgb="FFFCFCFF"/>
        <color rgb="FF63BE7B"/>
      </colorScale>
    </cfRule>
  </conditionalFormatting>
  <conditionalFormatting sqref="G2:G29">
    <cfRule type="colorScale" priority="125">
      <colorScale>
        <cfvo type="min"/>
        <cfvo type="percentile" val="50"/>
        <cfvo type="max"/>
        <color rgb="FFF8696B"/>
        <color rgb="FFFCFCFF"/>
        <color rgb="FF63BE7B"/>
      </colorScale>
    </cfRule>
  </conditionalFormatting>
  <conditionalFormatting sqref="H2:H3">
    <cfRule type="colorScale" priority="123">
      <colorScale>
        <cfvo type="min"/>
        <cfvo type="percentile" val="50"/>
        <cfvo type="max"/>
        <color rgb="FFF8696B"/>
        <color rgb="FFFCFCFF"/>
        <color rgb="FF63BE7B"/>
      </colorScale>
    </cfRule>
  </conditionalFormatting>
  <conditionalFormatting sqref="H2:H4">
    <cfRule type="colorScale" priority="119">
      <colorScale>
        <cfvo type="min"/>
        <cfvo type="percentile" val="50"/>
        <cfvo type="max"/>
        <color rgb="FFF8696B"/>
        <color rgb="FFFCFCFF"/>
        <color rgb="FF63BE7B"/>
      </colorScale>
    </cfRule>
  </conditionalFormatting>
  <conditionalFormatting sqref="H2:H5">
    <cfRule type="colorScale" priority="120">
      <colorScale>
        <cfvo type="min"/>
        <cfvo type="percentile" val="50"/>
        <cfvo type="max"/>
        <color rgb="FFF8696B"/>
        <color rgb="FFFCFCFF"/>
        <color rgb="FF63BE7B"/>
      </colorScale>
    </cfRule>
  </conditionalFormatting>
  <conditionalFormatting sqref="H2:H15">
    <cfRule type="colorScale" priority="124">
      <colorScale>
        <cfvo type="min"/>
        <cfvo type="percentile" val="50"/>
        <cfvo type="max"/>
        <color rgb="FFF8696B"/>
        <color rgb="FFFCFCFF"/>
        <color rgb="FF63BE7B"/>
      </colorScale>
    </cfRule>
  </conditionalFormatting>
  <conditionalFormatting sqref="H2:H16">
    <cfRule type="colorScale" priority="122">
      <colorScale>
        <cfvo type="min"/>
        <cfvo type="percentile" val="50"/>
        <cfvo type="max"/>
        <color rgb="FFF8696B"/>
        <color rgb="FFFCFCFF"/>
        <color rgb="FF63BE7B"/>
      </colorScale>
    </cfRule>
  </conditionalFormatting>
  <conditionalFormatting sqref="H2:H17">
    <cfRule type="colorScale" priority="121">
      <colorScale>
        <cfvo type="min"/>
        <cfvo type="percentile" val="50"/>
        <cfvo type="max"/>
        <color rgb="FFF8696B"/>
        <color rgb="FFFCFCFF"/>
        <color rgb="FF63BE7B"/>
      </colorScale>
    </cfRule>
  </conditionalFormatting>
  <conditionalFormatting sqref="H2:H18">
    <cfRule type="colorScale" priority="118">
      <colorScale>
        <cfvo type="min"/>
        <cfvo type="percentile" val="50"/>
        <cfvo type="max"/>
        <color rgb="FFF8696B"/>
        <color rgb="FFFCFCFF"/>
        <color rgb="FF63BE7B"/>
      </colorScale>
    </cfRule>
  </conditionalFormatting>
  <conditionalFormatting sqref="H2:H19">
    <cfRule type="colorScale" priority="117">
      <colorScale>
        <cfvo type="min"/>
        <cfvo type="percentile" val="50"/>
        <cfvo type="max"/>
        <color rgb="FFF8696B"/>
        <color rgb="FFFCFCFF"/>
        <color rgb="FF63BE7B"/>
      </colorScale>
    </cfRule>
  </conditionalFormatting>
  <conditionalFormatting sqref="H2:H20">
    <cfRule type="colorScale" priority="116">
      <colorScale>
        <cfvo type="min"/>
        <cfvo type="percentile" val="50"/>
        <cfvo type="max"/>
        <color rgb="FFF8696B"/>
        <color rgb="FFFCFCFF"/>
        <color rgb="FF63BE7B"/>
      </colorScale>
    </cfRule>
  </conditionalFormatting>
  <conditionalFormatting sqref="H2:H29">
    <cfRule type="colorScale" priority="115">
      <colorScale>
        <cfvo type="min"/>
        <cfvo type="percentile" val="50"/>
        <cfvo type="max"/>
        <color rgb="FFF8696B"/>
        <color rgb="FFFCFCFF"/>
        <color rgb="FF63BE7B"/>
      </colorScale>
    </cfRule>
  </conditionalFormatting>
  <conditionalFormatting sqref="I2:I3">
    <cfRule type="colorScale" priority="113">
      <colorScale>
        <cfvo type="min"/>
        <cfvo type="percentile" val="50"/>
        <cfvo type="max"/>
        <color rgb="FFF8696B"/>
        <color rgb="FFFCFCFF"/>
        <color rgb="FF63BE7B"/>
      </colorScale>
    </cfRule>
  </conditionalFormatting>
  <conditionalFormatting sqref="I2:I4">
    <cfRule type="colorScale" priority="109">
      <colorScale>
        <cfvo type="min"/>
        <cfvo type="percentile" val="50"/>
        <cfvo type="max"/>
        <color rgb="FFF8696B"/>
        <color rgb="FFFCFCFF"/>
        <color rgb="FF63BE7B"/>
      </colorScale>
    </cfRule>
  </conditionalFormatting>
  <conditionalFormatting sqref="I2:I5">
    <cfRule type="colorScale" priority="110">
      <colorScale>
        <cfvo type="min"/>
        <cfvo type="percentile" val="50"/>
        <cfvo type="max"/>
        <color rgb="FFF8696B"/>
        <color rgb="FFFCFCFF"/>
        <color rgb="FF63BE7B"/>
      </colorScale>
    </cfRule>
  </conditionalFormatting>
  <conditionalFormatting sqref="I2:I15">
    <cfRule type="colorScale" priority="114">
      <colorScale>
        <cfvo type="min"/>
        <cfvo type="percentile" val="50"/>
        <cfvo type="max"/>
        <color rgb="FFF8696B"/>
        <color rgb="FFFCFCFF"/>
        <color rgb="FF63BE7B"/>
      </colorScale>
    </cfRule>
  </conditionalFormatting>
  <conditionalFormatting sqref="I2:I16">
    <cfRule type="colorScale" priority="112">
      <colorScale>
        <cfvo type="min"/>
        <cfvo type="percentile" val="50"/>
        <cfvo type="max"/>
        <color rgb="FFF8696B"/>
        <color rgb="FFFCFCFF"/>
        <color rgb="FF63BE7B"/>
      </colorScale>
    </cfRule>
  </conditionalFormatting>
  <conditionalFormatting sqref="I2:I17">
    <cfRule type="colorScale" priority="111">
      <colorScale>
        <cfvo type="min"/>
        <cfvo type="percentile" val="50"/>
        <cfvo type="max"/>
        <color rgb="FFF8696B"/>
        <color rgb="FFFCFCFF"/>
        <color rgb="FF63BE7B"/>
      </colorScale>
    </cfRule>
  </conditionalFormatting>
  <conditionalFormatting sqref="I2:I18">
    <cfRule type="colorScale" priority="108">
      <colorScale>
        <cfvo type="min"/>
        <cfvo type="percentile" val="50"/>
        <cfvo type="max"/>
        <color rgb="FFF8696B"/>
        <color rgb="FFFCFCFF"/>
        <color rgb="FF63BE7B"/>
      </colorScale>
    </cfRule>
  </conditionalFormatting>
  <conditionalFormatting sqref="I2:I19">
    <cfRule type="colorScale" priority="107">
      <colorScale>
        <cfvo type="min"/>
        <cfvo type="percentile" val="50"/>
        <cfvo type="max"/>
        <color rgb="FFF8696B"/>
        <color rgb="FFFCFCFF"/>
        <color rgb="FF63BE7B"/>
      </colorScale>
    </cfRule>
  </conditionalFormatting>
  <conditionalFormatting sqref="I2:I20">
    <cfRule type="colorScale" priority="106">
      <colorScale>
        <cfvo type="min"/>
        <cfvo type="percentile" val="50"/>
        <cfvo type="max"/>
        <color rgb="FFF8696B"/>
        <color rgb="FFFCFCFF"/>
        <color rgb="FF63BE7B"/>
      </colorScale>
    </cfRule>
  </conditionalFormatting>
  <conditionalFormatting sqref="I2:I29">
    <cfRule type="colorScale" priority="105">
      <colorScale>
        <cfvo type="min"/>
        <cfvo type="percentile" val="50"/>
        <cfvo type="max"/>
        <color rgb="FFF8696B"/>
        <color rgb="FFFCFCFF"/>
        <color rgb="FF63BE7B"/>
      </colorScale>
    </cfRule>
  </conditionalFormatting>
  <conditionalFormatting sqref="J2:J3">
    <cfRule type="colorScale" priority="103">
      <colorScale>
        <cfvo type="min"/>
        <cfvo type="percentile" val="50"/>
        <cfvo type="max"/>
        <color rgb="FFF8696B"/>
        <color rgb="FFFCFCFF"/>
        <color rgb="FF63BE7B"/>
      </colorScale>
    </cfRule>
  </conditionalFormatting>
  <conditionalFormatting sqref="J2:J4">
    <cfRule type="colorScale" priority="99">
      <colorScale>
        <cfvo type="min"/>
        <cfvo type="percentile" val="50"/>
        <cfvo type="max"/>
        <color rgb="FFF8696B"/>
        <color rgb="FFFCFCFF"/>
        <color rgb="FF63BE7B"/>
      </colorScale>
    </cfRule>
  </conditionalFormatting>
  <conditionalFormatting sqref="J2:J5">
    <cfRule type="colorScale" priority="100">
      <colorScale>
        <cfvo type="min"/>
        <cfvo type="percentile" val="50"/>
        <cfvo type="max"/>
        <color rgb="FFF8696B"/>
        <color rgb="FFFCFCFF"/>
        <color rgb="FF63BE7B"/>
      </colorScale>
    </cfRule>
  </conditionalFormatting>
  <conditionalFormatting sqref="J2:J15">
    <cfRule type="colorScale" priority="104">
      <colorScale>
        <cfvo type="min"/>
        <cfvo type="percentile" val="50"/>
        <cfvo type="max"/>
        <color rgb="FFF8696B"/>
        <color rgb="FFFCFCFF"/>
        <color rgb="FF63BE7B"/>
      </colorScale>
    </cfRule>
  </conditionalFormatting>
  <conditionalFormatting sqref="J2:J16">
    <cfRule type="colorScale" priority="102">
      <colorScale>
        <cfvo type="min"/>
        <cfvo type="percentile" val="50"/>
        <cfvo type="max"/>
        <color rgb="FFF8696B"/>
        <color rgb="FFFCFCFF"/>
        <color rgb="FF63BE7B"/>
      </colorScale>
    </cfRule>
  </conditionalFormatting>
  <conditionalFormatting sqref="J2:J17">
    <cfRule type="colorScale" priority="101">
      <colorScale>
        <cfvo type="min"/>
        <cfvo type="percentile" val="50"/>
        <cfvo type="max"/>
        <color rgb="FFF8696B"/>
        <color rgb="FFFCFCFF"/>
        <color rgb="FF63BE7B"/>
      </colorScale>
    </cfRule>
  </conditionalFormatting>
  <conditionalFormatting sqref="J2:J18">
    <cfRule type="colorScale" priority="98">
      <colorScale>
        <cfvo type="min"/>
        <cfvo type="percentile" val="50"/>
        <cfvo type="max"/>
        <color rgb="FFF8696B"/>
        <color rgb="FFFCFCFF"/>
        <color rgb="FF63BE7B"/>
      </colorScale>
    </cfRule>
  </conditionalFormatting>
  <conditionalFormatting sqref="J2:J19">
    <cfRule type="colorScale" priority="97">
      <colorScale>
        <cfvo type="min"/>
        <cfvo type="percentile" val="50"/>
        <cfvo type="max"/>
        <color rgb="FFF8696B"/>
        <color rgb="FFFCFCFF"/>
        <color rgb="FF63BE7B"/>
      </colorScale>
    </cfRule>
  </conditionalFormatting>
  <conditionalFormatting sqref="J2:J20">
    <cfRule type="colorScale" priority="96">
      <colorScale>
        <cfvo type="min"/>
        <cfvo type="percentile" val="50"/>
        <cfvo type="max"/>
        <color rgb="FFF8696B"/>
        <color rgb="FFFCFCFF"/>
        <color rgb="FF63BE7B"/>
      </colorScale>
    </cfRule>
  </conditionalFormatting>
  <conditionalFormatting sqref="J2:J29">
    <cfRule type="colorScale" priority="95">
      <colorScale>
        <cfvo type="min"/>
        <cfvo type="percentile" val="50"/>
        <cfvo type="max"/>
        <color rgb="FFF8696B"/>
        <color rgb="FFFCFCFF"/>
        <color rgb="FF63BE7B"/>
      </colorScale>
    </cfRule>
  </conditionalFormatting>
  <conditionalFormatting sqref="K2:K3">
    <cfRule type="colorScale" priority="7015">
      <colorScale>
        <cfvo type="min"/>
        <cfvo type="percentile" val="50"/>
        <cfvo type="max"/>
        <color rgb="FF63BE7B"/>
        <color rgb="FFFCFCFF"/>
        <color rgb="FFF8696B"/>
      </colorScale>
    </cfRule>
  </conditionalFormatting>
  <conditionalFormatting sqref="K2:K4">
    <cfRule type="colorScale" priority="6734">
      <colorScale>
        <cfvo type="min"/>
        <cfvo type="percentile" val="50"/>
        <cfvo type="max"/>
        <color rgb="FF63BE7B"/>
        <color rgb="FFFCFCFF"/>
        <color rgb="FFF8696B"/>
      </colorScale>
    </cfRule>
  </conditionalFormatting>
  <conditionalFormatting sqref="K2:K5">
    <cfRule type="colorScale" priority="6736">
      <colorScale>
        <cfvo type="min"/>
        <cfvo type="percentile" val="50"/>
        <cfvo type="max"/>
        <color rgb="FF63BE7B"/>
        <color rgb="FFFCFCFF"/>
        <color rgb="FFF8696B"/>
      </colorScale>
    </cfRule>
  </conditionalFormatting>
  <conditionalFormatting sqref="K2:K15">
    <cfRule type="colorScale" priority="7054">
      <colorScale>
        <cfvo type="min"/>
        <cfvo type="percentile" val="50"/>
        <cfvo type="max"/>
        <color rgb="FF63BE7B"/>
        <color rgb="FFFCFCFF"/>
        <color rgb="FFF8696B"/>
      </colorScale>
    </cfRule>
  </conditionalFormatting>
  <conditionalFormatting sqref="K2:K16">
    <cfRule type="colorScale" priority="6928">
      <colorScale>
        <cfvo type="min"/>
        <cfvo type="percentile" val="50"/>
        <cfvo type="max"/>
        <color rgb="FF63BE7B"/>
        <color rgb="FFFCFCFF"/>
        <color rgb="FFF8696B"/>
      </colorScale>
    </cfRule>
  </conditionalFormatting>
  <conditionalFormatting sqref="K2:K17">
    <cfRule type="colorScale" priority="6900">
      <colorScale>
        <cfvo type="min"/>
        <cfvo type="percentile" val="50"/>
        <cfvo type="max"/>
        <color rgb="FF63BE7B"/>
        <color rgb="FFFCFCFF"/>
        <color rgb="FFF8696B"/>
      </colorScale>
    </cfRule>
  </conditionalFormatting>
  <conditionalFormatting sqref="K2:K18">
    <cfRule type="colorScale" priority="6700">
      <colorScale>
        <cfvo type="min"/>
        <cfvo type="percentile" val="50"/>
        <cfvo type="max"/>
        <color rgb="FF63BE7B"/>
        <color rgb="FFFCFCFF"/>
        <color rgb="FFF8696B"/>
      </colorScale>
    </cfRule>
  </conditionalFormatting>
  <conditionalFormatting sqref="K2:K19">
    <cfRule type="colorScale" priority="6485">
      <colorScale>
        <cfvo type="min"/>
        <cfvo type="percentile" val="50"/>
        <cfvo type="max"/>
        <color rgb="FF63BE7B"/>
        <color rgb="FFFCFCFF"/>
        <color rgb="FFF8696B"/>
      </colorScale>
    </cfRule>
  </conditionalFormatting>
  <conditionalFormatting sqref="K2:K20">
    <cfRule type="colorScale" priority="170">
      <colorScale>
        <cfvo type="min"/>
        <cfvo type="percentile" val="50"/>
        <cfvo type="max"/>
        <color rgb="FF63BE7B"/>
        <color rgb="FFFCFCFF"/>
        <color rgb="FFF8696B"/>
      </colorScale>
    </cfRule>
  </conditionalFormatting>
  <conditionalFormatting sqref="K2:K29">
    <cfRule type="colorScale" priority="13">
      <colorScale>
        <cfvo type="min"/>
        <cfvo type="percentile" val="50"/>
        <cfvo type="max"/>
        <color rgb="FF63BE7B"/>
        <color rgb="FFFCFCFF"/>
        <color rgb="FFF8696B"/>
      </colorScale>
    </cfRule>
  </conditionalFormatting>
  <conditionalFormatting sqref="K6:L6">
    <cfRule type="colorScale" priority="1919">
      <colorScale>
        <cfvo type="min"/>
        <cfvo type="percentile" val="50"/>
        <cfvo type="max"/>
        <color rgb="FF63BE7B"/>
        <color rgb="FFFCFCFF"/>
        <color rgb="FFF8696B"/>
      </colorScale>
    </cfRule>
    <cfRule type="colorScale" priority="1931">
      <colorScale>
        <cfvo type="min"/>
        <cfvo type="percentile" val="50"/>
        <cfvo type="max"/>
        <color rgb="FF63BE7B"/>
        <color rgb="FFFCFCFF"/>
        <color rgb="FFF8696B"/>
      </colorScale>
    </cfRule>
    <cfRule type="colorScale" priority="1972">
      <colorScale>
        <cfvo type="min"/>
        <cfvo type="percentile" val="50"/>
        <cfvo type="max"/>
        <color rgb="FF63BE7B"/>
        <color rgb="FFFCFCFF"/>
        <color rgb="FFF8696B"/>
      </colorScale>
    </cfRule>
    <cfRule type="colorScale" priority="1995">
      <colorScale>
        <cfvo type="min"/>
        <cfvo type="percentile" val="50"/>
        <cfvo type="max"/>
        <color rgb="FF63BE7B"/>
        <color rgb="FFFCFCFF"/>
        <color rgb="FFF8696B"/>
      </colorScale>
    </cfRule>
    <cfRule type="colorScale" priority="2002">
      <colorScale>
        <cfvo type="min"/>
        <cfvo type="percentile" val="50"/>
        <cfvo type="max"/>
        <color rgb="FF63BE7B"/>
        <color rgb="FFFCFCFF"/>
        <color rgb="FFF8696B"/>
      </colorScale>
    </cfRule>
    <cfRule type="colorScale" priority="2009">
      <colorScale>
        <cfvo type="min"/>
        <cfvo type="percentile" val="50"/>
        <cfvo type="max"/>
        <color rgb="FF63BE7B"/>
        <color rgb="FFFCFCFF"/>
        <color rgb="FFF8696B"/>
      </colorScale>
    </cfRule>
    <cfRule type="colorScale" priority="2016">
      <colorScale>
        <cfvo type="min"/>
        <cfvo type="percentile" val="50"/>
        <cfvo type="max"/>
        <color rgb="FF63BE7B"/>
        <color rgb="FFFCFCFF"/>
        <color rgb="FFF8696B"/>
      </colorScale>
    </cfRule>
    <cfRule type="colorScale" priority="2023">
      <colorScale>
        <cfvo type="min"/>
        <cfvo type="percentile" val="50"/>
        <cfvo type="max"/>
        <color rgb="FF63BE7B"/>
        <color rgb="FFFCFCFF"/>
        <color rgb="FFF8696B"/>
      </colorScale>
    </cfRule>
    <cfRule type="colorScale" priority="2032">
      <colorScale>
        <cfvo type="min"/>
        <cfvo type="percentile" val="50"/>
        <cfvo type="max"/>
        <color rgb="FF63BE7B"/>
        <color rgb="FFFCFCFF"/>
        <color rgb="FFF8696B"/>
      </colorScale>
    </cfRule>
  </conditionalFormatting>
  <conditionalFormatting sqref="K7:L7">
    <cfRule type="colorScale" priority="2039">
      <colorScale>
        <cfvo type="min"/>
        <cfvo type="percentile" val="50"/>
        <cfvo type="max"/>
        <color rgb="FF63BE7B"/>
        <color rgb="FFFCFCFF"/>
        <color rgb="FFF8696B"/>
      </colorScale>
    </cfRule>
    <cfRule type="colorScale" priority="2051">
      <colorScale>
        <cfvo type="min"/>
        <cfvo type="percentile" val="50"/>
        <cfvo type="max"/>
        <color rgb="FF63BE7B"/>
        <color rgb="FFFCFCFF"/>
        <color rgb="FFF8696B"/>
      </colorScale>
    </cfRule>
    <cfRule type="colorScale" priority="2092">
      <colorScale>
        <cfvo type="min"/>
        <cfvo type="percentile" val="50"/>
        <cfvo type="max"/>
        <color rgb="FF63BE7B"/>
        <color rgb="FFFCFCFF"/>
        <color rgb="FFF8696B"/>
      </colorScale>
    </cfRule>
    <cfRule type="colorScale" priority="2115">
      <colorScale>
        <cfvo type="min"/>
        <cfvo type="percentile" val="50"/>
        <cfvo type="max"/>
        <color rgb="FF63BE7B"/>
        <color rgb="FFFCFCFF"/>
        <color rgb="FFF8696B"/>
      </colorScale>
    </cfRule>
    <cfRule type="colorScale" priority="2122">
      <colorScale>
        <cfvo type="min"/>
        <cfvo type="percentile" val="50"/>
        <cfvo type="max"/>
        <color rgb="FF63BE7B"/>
        <color rgb="FFFCFCFF"/>
        <color rgb="FFF8696B"/>
      </colorScale>
    </cfRule>
    <cfRule type="colorScale" priority="2129">
      <colorScale>
        <cfvo type="min"/>
        <cfvo type="percentile" val="50"/>
        <cfvo type="max"/>
        <color rgb="FF63BE7B"/>
        <color rgb="FFFCFCFF"/>
        <color rgb="FFF8696B"/>
      </colorScale>
    </cfRule>
    <cfRule type="colorScale" priority="2136">
      <colorScale>
        <cfvo type="min"/>
        <cfvo type="percentile" val="50"/>
        <cfvo type="max"/>
        <color rgb="FF63BE7B"/>
        <color rgb="FFFCFCFF"/>
        <color rgb="FFF8696B"/>
      </colorScale>
    </cfRule>
    <cfRule type="colorScale" priority="2143">
      <colorScale>
        <cfvo type="min"/>
        <cfvo type="percentile" val="50"/>
        <cfvo type="max"/>
        <color rgb="FF63BE7B"/>
        <color rgb="FFFCFCFF"/>
        <color rgb="FFF8696B"/>
      </colorScale>
    </cfRule>
    <cfRule type="colorScale" priority="2152">
      <colorScale>
        <cfvo type="min"/>
        <cfvo type="percentile" val="50"/>
        <cfvo type="max"/>
        <color rgb="FF63BE7B"/>
        <color rgb="FFFCFCFF"/>
        <color rgb="FFF8696B"/>
      </colorScale>
    </cfRule>
  </conditionalFormatting>
  <conditionalFormatting sqref="K8:L8">
    <cfRule type="colorScale" priority="1799">
      <colorScale>
        <cfvo type="min"/>
        <cfvo type="percentile" val="50"/>
        <cfvo type="max"/>
        <color rgb="FF63BE7B"/>
        <color rgb="FFFCFCFF"/>
        <color rgb="FFF8696B"/>
      </colorScale>
    </cfRule>
    <cfRule type="colorScale" priority="1811">
      <colorScale>
        <cfvo type="min"/>
        <cfvo type="percentile" val="50"/>
        <cfvo type="max"/>
        <color rgb="FF63BE7B"/>
        <color rgb="FFFCFCFF"/>
        <color rgb="FFF8696B"/>
      </colorScale>
    </cfRule>
    <cfRule type="colorScale" priority="1852">
      <colorScale>
        <cfvo type="min"/>
        <cfvo type="percentile" val="50"/>
        <cfvo type="max"/>
        <color rgb="FF63BE7B"/>
        <color rgb="FFFCFCFF"/>
        <color rgb="FFF8696B"/>
      </colorScale>
    </cfRule>
    <cfRule type="colorScale" priority="1875">
      <colorScale>
        <cfvo type="min"/>
        <cfvo type="percentile" val="50"/>
        <cfvo type="max"/>
        <color rgb="FF63BE7B"/>
        <color rgb="FFFCFCFF"/>
        <color rgb="FFF8696B"/>
      </colorScale>
    </cfRule>
    <cfRule type="colorScale" priority="1882">
      <colorScale>
        <cfvo type="min"/>
        <cfvo type="percentile" val="50"/>
        <cfvo type="max"/>
        <color rgb="FF63BE7B"/>
        <color rgb="FFFCFCFF"/>
        <color rgb="FFF8696B"/>
      </colorScale>
    </cfRule>
    <cfRule type="colorScale" priority="1889">
      <colorScale>
        <cfvo type="min"/>
        <cfvo type="percentile" val="50"/>
        <cfvo type="max"/>
        <color rgb="FF63BE7B"/>
        <color rgb="FFFCFCFF"/>
        <color rgb="FFF8696B"/>
      </colorScale>
    </cfRule>
    <cfRule type="colorScale" priority="1896">
      <colorScale>
        <cfvo type="min"/>
        <cfvo type="percentile" val="50"/>
        <cfvo type="max"/>
        <color rgb="FF63BE7B"/>
        <color rgb="FFFCFCFF"/>
        <color rgb="FFF8696B"/>
      </colorScale>
    </cfRule>
    <cfRule type="colorScale" priority="1903">
      <colorScale>
        <cfvo type="min"/>
        <cfvo type="percentile" val="50"/>
        <cfvo type="max"/>
        <color rgb="FF63BE7B"/>
        <color rgb="FFFCFCFF"/>
        <color rgb="FFF8696B"/>
      </colorScale>
    </cfRule>
    <cfRule type="colorScale" priority="1912">
      <colorScale>
        <cfvo type="min"/>
        <cfvo type="percentile" val="50"/>
        <cfvo type="max"/>
        <color rgb="FF63BE7B"/>
        <color rgb="FFFCFCFF"/>
        <color rgb="FFF8696B"/>
      </colorScale>
    </cfRule>
  </conditionalFormatting>
  <conditionalFormatting sqref="K9:L9">
    <cfRule type="colorScale" priority="1679">
      <colorScale>
        <cfvo type="min"/>
        <cfvo type="percentile" val="50"/>
        <cfvo type="max"/>
        <color rgb="FF63BE7B"/>
        <color rgb="FFFCFCFF"/>
        <color rgb="FFF8696B"/>
      </colorScale>
    </cfRule>
    <cfRule type="colorScale" priority="1691">
      <colorScale>
        <cfvo type="min"/>
        <cfvo type="percentile" val="50"/>
        <cfvo type="max"/>
        <color rgb="FF63BE7B"/>
        <color rgb="FFFCFCFF"/>
        <color rgb="FFF8696B"/>
      </colorScale>
    </cfRule>
    <cfRule type="colorScale" priority="1732">
      <colorScale>
        <cfvo type="min"/>
        <cfvo type="percentile" val="50"/>
        <cfvo type="max"/>
        <color rgb="FF63BE7B"/>
        <color rgb="FFFCFCFF"/>
        <color rgb="FFF8696B"/>
      </colorScale>
    </cfRule>
    <cfRule type="colorScale" priority="1755">
      <colorScale>
        <cfvo type="min"/>
        <cfvo type="percentile" val="50"/>
        <cfvo type="max"/>
        <color rgb="FF63BE7B"/>
        <color rgb="FFFCFCFF"/>
        <color rgb="FFF8696B"/>
      </colorScale>
    </cfRule>
    <cfRule type="colorScale" priority="1762">
      <colorScale>
        <cfvo type="min"/>
        <cfvo type="percentile" val="50"/>
        <cfvo type="max"/>
        <color rgb="FF63BE7B"/>
        <color rgb="FFFCFCFF"/>
        <color rgb="FFF8696B"/>
      </colorScale>
    </cfRule>
    <cfRule type="colorScale" priority="1769">
      <colorScale>
        <cfvo type="min"/>
        <cfvo type="percentile" val="50"/>
        <cfvo type="max"/>
        <color rgb="FF63BE7B"/>
        <color rgb="FFFCFCFF"/>
        <color rgb="FFF8696B"/>
      </colorScale>
    </cfRule>
    <cfRule type="colorScale" priority="1776">
      <colorScale>
        <cfvo type="min"/>
        <cfvo type="percentile" val="50"/>
        <cfvo type="max"/>
        <color rgb="FF63BE7B"/>
        <color rgb="FFFCFCFF"/>
        <color rgb="FFF8696B"/>
      </colorScale>
    </cfRule>
    <cfRule type="colorScale" priority="1783">
      <colorScale>
        <cfvo type="min"/>
        <cfvo type="percentile" val="50"/>
        <cfvo type="max"/>
        <color rgb="FF63BE7B"/>
        <color rgb="FFFCFCFF"/>
        <color rgb="FFF8696B"/>
      </colorScale>
    </cfRule>
    <cfRule type="colorScale" priority="1792">
      <colorScale>
        <cfvo type="min"/>
        <cfvo type="percentile" val="50"/>
        <cfvo type="max"/>
        <color rgb="FF63BE7B"/>
        <color rgb="FFFCFCFF"/>
        <color rgb="FFF8696B"/>
      </colorScale>
    </cfRule>
  </conditionalFormatting>
  <conditionalFormatting sqref="K10:L10">
    <cfRule type="colorScale" priority="1559">
      <colorScale>
        <cfvo type="min"/>
        <cfvo type="percentile" val="50"/>
        <cfvo type="max"/>
        <color rgb="FF63BE7B"/>
        <color rgb="FFFCFCFF"/>
        <color rgb="FFF8696B"/>
      </colorScale>
    </cfRule>
    <cfRule type="colorScale" priority="1571">
      <colorScale>
        <cfvo type="min"/>
        <cfvo type="percentile" val="50"/>
        <cfvo type="max"/>
        <color rgb="FF63BE7B"/>
        <color rgb="FFFCFCFF"/>
        <color rgb="FFF8696B"/>
      </colorScale>
    </cfRule>
    <cfRule type="colorScale" priority="1612">
      <colorScale>
        <cfvo type="min"/>
        <cfvo type="percentile" val="50"/>
        <cfvo type="max"/>
        <color rgb="FF63BE7B"/>
        <color rgb="FFFCFCFF"/>
        <color rgb="FFF8696B"/>
      </colorScale>
    </cfRule>
    <cfRule type="colorScale" priority="1635">
      <colorScale>
        <cfvo type="min"/>
        <cfvo type="percentile" val="50"/>
        <cfvo type="max"/>
        <color rgb="FF63BE7B"/>
        <color rgb="FFFCFCFF"/>
        <color rgb="FFF8696B"/>
      </colorScale>
    </cfRule>
    <cfRule type="colorScale" priority="1642">
      <colorScale>
        <cfvo type="min"/>
        <cfvo type="percentile" val="50"/>
        <cfvo type="max"/>
        <color rgb="FF63BE7B"/>
        <color rgb="FFFCFCFF"/>
        <color rgb="FFF8696B"/>
      </colorScale>
    </cfRule>
    <cfRule type="colorScale" priority="1649">
      <colorScale>
        <cfvo type="min"/>
        <cfvo type="percentile" val="50"/>
        <cfvo type="max"/>
        <color rgb="FF63BE7B"/>
        <color rgb="FFFCFCFF"/>
        <color rgb="FFF8696B"/>
      </colorScale>
    </cfRule>
    <cfRule type="colorScale" priority="1656">
      <colorScale>
        <cfvo type="min"/>
        <cfvo type="percentile" val="50"/>
        <cfvo type="max"/>
        <color rgb="FF63BE7B"/>
        <color rgb="FFFCFCFF"/>
        <color rgb="FFF8696B"/>
      </colorScale>
    </cfRule>
    <cfRule type="colorScale" priority="1663">
      <colorScale>
        <cfvo type="min"/>
        <cfvo type="percentile" val="50"/>
        <cfvo type="max"/>
        <color rgb="FF63BE7B"/>
        <color rgb="FFFCFCFF"/>
        <color rgb="FFF8696B"/>
      </colorScale>
    </cfRule>
    <cfRule type="colorScale" priority="1672">
      <colorScale>
        <cfvo type="min"/>
        <cfvo type="percentile" val="50"/>
        <cfvo type="max"/>
        <color rgb="FF63BE7B"/>
        <color rgb="FFFCFCFF"/>
        <color rgb="FFF8696B"/>
      </colorScale>
    </cfRule>
  </conditionalFormatting>
  <conditionalFormatting sqref="K11:L11">
    <cfRule type="colorScale" priority="1452">
      <colorScale>
        <cfvo type="min"/>
        <cfvo type="percentile" val="50"/>
        <cfvo type="max"/>
        <color rgb="FF63BE7B"/>
        <color rgb="FFFCFCFF"/>
        <color rgb="FFF8696B"/>
      </colorScale>
    </cfRule>
    <cfRule type="colorScale" priority="1464">
      <colorScale>
        <cfvo type="min"/>
        <cfvo type="percentile" val="50"/>
        <cfvo type="max"/>
        <color rgb="FF63BE7B"/>
        <color rgb="FFFCFCFF"/>
        <color rgb="FFF8696B"/>
      </colorScale>
    </cfRule>
    <cfRule type="colorScale" priority="1501">
      <colorScale>
        <cfvo type="min"/>
        <cfvo type="percentile" val="50"/>
        <cfvo type="max"/>
        <color rgb="FF63BE7B"/>
        <color rgb="FFFCFCFF"/>
        <color rgb="FFF8696B"/>
      </colorScale>
    </cfRule>
    <cfRule type="colorScale" priority="1522">
      <colorScale>
        <cfvo type="min"/>
        <cfvo type="percentile" val="50"/>
        <cfvo type="max"/>
        <color rgb="FF63BE7B"/>
        <color rgb="FFFCFCFF"/>
        <color rgb="FFF8696B"/>
      </colorScale>
    </cfRule>
    <cfRule type="colorScale" priority="1529">
      <colorScale>
        <cfvo type="min"/>
        <cfvo type="percentile" val="50"/>
        <cfvo type="max"/>
        <color rgb="FF63BE7B"/>
        <color rgb="FFFCFCFF"/>
        <color rgb="FFF8696B"/>
      </colorScale>
    </cfRule>
    <cfRule type="colorScale" priority="1536">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fRule type="colorScale" priority="1550">
      <colorScale>
        <cfvo type="min"/>
        <cfvo type="percentile" val="50"/>
        <cfvo type="max"/>
        <color rgb="FF63BE7B"/>
        <color rgb="FFFCFCFF"/>
        <color rgb="FFF8696B"/>
      </colorScale>
    </cfRule>
  </conditionalFormatting>
  <conditionalFormatting sqref="K12:L12">
    <cfRule type="colorScale" priority="1345">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394">
      <colorScale>
        <cfvo type="min"/>
        <cfvo type="percentile" val="50"/>
        <cfvo type="max"/>
        <color rgb="FF63BE7B"/>
        <color rgb="FFFCFCFF"/>
        <color rgb="FFF8696B"/>
      </colorScale>
    </cfRule>
    <cfRule type="colorScale" priority="1415">
      <colorScale>
        <cfvo type="min"/>
        <cfvo type="percentile" val="50"/>
        <cfvo type="max"/>
        <color rgb="FF63BE7B"/>
        <color rgb="FFFCFCFF"/>
        <color rgb="FFF8696B"/>
      </colorScale>
    </cfRule>
    <cfRule type="colorScale" priority="1422">
      <colorScale>
        <cfvo type="min"/>
        <cfvo type="percentile" val="50"/>
        <cfvo type="max"/>
        <color rgb="FF63BE7B"/>
        <color rgb="FFFCFCFF"/>
        <color rgb="FFF8696B"/>
      </colorScale>
    </cfRule>
    <cfRule type="colorScale" priority="1429">
      <colorScale>
        <cfvo type="min"/>
        <cfvo type="percentile" val="50"/>
        <cfvo type="max"/>
        <color rgb="FF63BE7B"/>
        <color rgb="FFFCFCFF"/>
        <color rgb="FFF8696B"/>
      </colorScale>
    </cfRule>
    <cfRule type="colorScale" priority="1436">
      <colorScale>
        <cfvo type="min"/>
        <cfvo type="percentile" val="50"/>
        <cfvo type="max"/>
        <color rgb="FF63BE7B"/>
        <color rgb="FFFCFCFF"/>
        <color rgb="FFF8696B"/>
      </colorScale>
    </cfRule>
    <cfRule type="colorScale" priority="1443">
      <colorScale>
        <cfvo type="min"/>
        <cfvo type="percentile" val="50"/>
        <cfvo type="max"/>
        <color rgb="FF63BE7B"/>
        <color rgb="FFFCFCFF"/>
        <color rgb="FFF8696B"/>
      </colorScale>
    </cfRule>
  </conditionalFormatting>
  <conditionalFormatting sqref="K13:L13">
    <cfRule type="colorScale" priority="1289">
      <colorScale>
        <cfvo type="min"/>
        <cfvo type="percentile" val="50"/>
        <cfvo type="max"/>
        <color rgb="FF63BE7B"/>
        <color rgb="FFFCFCFF"/>
        <color rgb="FFF8696B"/>
      </colorScale>
    </cfRule>
    <cfRule type="colorScale" priority="1307">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fRule type="colorScale" priority="1338">
      <colorScale>
        <cfvo type="min"/>
        <cfvo type="percentile" val="50"/>
        <cfvo type="max"/>
        <color rgb="FF63BE7B"/>
        <color rgb="FFFCFCFF"/>
        <color rgb="FFF8696B"/>
      </colorScale>
    </cfRule>
  </conditionalFormatting>
  <conditionalFormatting sqref="K14:L14">
    <cfRule type="colorScale" priority="1189">
      <colorScale>
        <cfvo type="min"/>
        <cfvo type="percentile" val="50"/>
        <cfvo type="max"/>
        <color rgb="FF63BE7B"/>
        <color rgb="FFFCFCFF"/>
        <color rgb="FFF8696B"/>
      </colorScale>
    </cfRule>
    <cfRule type="colorScale" priority="1205">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onditionalFormatting>
  <conditionalFormatting sqref="K15:L15">
    <cfRule type="colorScale" priority="1145">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74">
      <colorScale>
        <cfvo type="min"/>
        <cfvo type="percentile" val="50"/>
        <cfvo type="max"/>
        <color rgb="FF63BE7B"/>
        <color rgb="FFFCFCFF"/>
        <color rgb="FFF8696B"/>
      </colorScale>
    </cfRule>
  </conditionalFormatting>
  <conditionalFormatting sqref="L2:L3">
    <cfRule type="colorScale" priority="11">
      <colorScale>
        <cfvo type="min"/>
        <cfvo type="percentile" val="50"/>
        <cfvo type="max"/>
        <color rgb="FF63BE7B"/>
        <color rgb="FFFCFCFF"/>
        <color rgb="FFF8696B"/>
      </colorScale>
    </cfRule>
  </conditionalFormatting>
  <conditionalFormatting sqref="L2:L4">
    <cfRule type="colorScale" priority="7">
      <colorScale>
        <cfvo type="min"/>
        <cfvo type="percentile" val="50"/>
        <cfvo type="max"/>
        <color rgb="FF63BE7B"/>
        <color rgb="FFFCFCFF"/>
        <color rgb="FFF8696B"/>
      </colorScale>
    </cfRule>
  </conditionalFormatting>
  <conditionalFormatting sqref="L2:L5">
    <cfRule type="colorScale" priority="8">
      <colorScale>
        <cfvo type="min"/>
        <cfvo type="percentile" val="50"/>
        <cfvo type="max"/>
        <color rgb="FF63BE7B"/>
        <color rgb="FFFCFCFF"/>
        <color rgb="FFF8696B"/>
      </colorScale>
    </cfRule>
  </conditionalFormatting>
  <conditionalFormatting sqref="L2:L15">
    <cfRule type="colorScale" priority="12">
      <colorScale>
        <cfvo type="min"/>
        <cfvo type="percentile" val="50"/>
        <cfvo type="max"/>
        <color rgb="FF63BE7B"/>
        <color rgb="FFFCFCFF"/>
        <color rgb="FFF8696B"/>
      </colorScale>
    </cfRule>
  </conditionalFormatting>
  <conditionalFormatting sqref="L2:L16">
    <cfRule type="colorScale" priority="10">
      <colorScale>
        <cfvo type="min"/>
        <cfvo type="percentile" val="50"/>
        <cfvo type="max"/>
        <color rgb="FF63BE7B"/>
        <color rgb="FFFCFCFF"/>
        <color rgb="FFF8696B"/>
      </colorScale>
    </cfRule>
  </conditionalFormatting>
  <conditionalFormatting sqref="L2:L17">
    <cfRule type="colorScale" priority="9">
      <colorScale>
        <cfvo type="min"/>
        <cfvo type="percentile" val="50"/>
        <cfvo type="max"/>
        <color rgb="FF63BE7B"/>
        <color rgb="FFFCFCFF"/>
        <color rgb="FFF8696B"/>
      </colorScale>
    </cfRule>
  </conditionalFormatting>
  <conditionalFormatting sqref="L2:L18">
    <cfRule type="colorScale" priority="6">
      <colorScale>
        <cfvo type="min"/>
        <cfvo type="percentile" val="50"/>
        <cfvo type="max"/>
        <color rgb="FF63BE7B"/>
        <color rgb="FFFCFCFF"/>
        <color rgb="FFF8696B"/>
      </colorScale>
    </cfRule>
  </conditionalFormatting>
  <conditionalFormatting sqref="L2:L19">
    <cfRule type="colorScale" priority="5">
      <colorScale>
        <cfvo type="min"/>
        <cfvo type="percentile" val="50"/>
        <cfvo type="max"/>
        <color rgb="FF63BE7B"/>
        <color rgb="FFFCFCFF"/>
        <color rgb="FFF8696B"/>
      </colorScale>
    </cfRule>
  </conditionalFormatting>
  <conditionalFormatting sqref="L2:L20">
    <cfRule type="colorScale" priority="4">
      <colorScale>
        <cfvo type="min"/>
        <cfvo type="percentile" val="50"/>
        <cfvo type="max"/>
        <color rgb="FF63BE7B"/>
        <color rgb="FFFCFCFF"/>
        <color rgb="FFF8696B"/>
      </colorScale>
    </cfRule>
  </conditionalFormatting>
  <conditionalFormatting sqref="L2:L29">
    <cfRule type="colorScale" priority="3">
      <colorScale>
        <cfvo type="min"/>
        <cfvo type="percentile" val="50"/>
        <cfvo type="max"/>
        <color rgb="FF63BE7B"/>
        <color rgb="FFFCFCFF"/>
        <color rgb="FFF8696B"/>
      </colorScale>
    </cfRule>
  </conditionalFormatting>
  <conditionalFormatting sqref="M2:M3">
    <cfRule type="colorScale" priority="7019">
      <colorScale>
        <cfvo type="min"/>
        <cfvo type="percentile" val="50"/>
        <cfvo type="max"/>
        <color rgb="FFF8696B"/>
        <color rgb="FFFCFCFF"/>
        <color rgb="FF63BE7B"/>
      </colorScale>
    </cfRule>
  </conditionalFormatting>
  <conditionalFormatting sqref="M2:M4">
    <cfRule type="colorScale" priority="6754">
      <colorScale>
        <cfvo type="min"/>
        <cfvo type="percentile" val="50"/>
        <cfvo type="max"/>
        <color rgb="FFF8696B"/>
        <color rgb="FFFCFCFF"/>
        <color rgb="FF63BE7B"/>
      </colorScale>
    </cfRule>
  </conditionalFormatting>
  <conditionalFormatting sqref="M2:M5">
    <cfRule type="colorScale" priority="6756">
      <colorScale>
        <cfvo type="min"/>
        <cfvo type="percentile" val="50"/>
        <cfvo type="max"/>
        <color rgb="FFF8696B"/>
        <color rgb="FFFCFCFF"/>
        <color rgb="FF63BE7B"/>
      </colorScale>
    </cfRule>
  </conditionalFormatting>
  <conditionalFormatting sqref="M2:M15">
    <cfRule type="colorScale" priority="7056">
      <colorScale>
        <cfvo type="min"/>
        <cfvo type="percentile" val="50"/>
        <cfvo type="max"/>
        <color rgb="FFF8696B"/>
        <color rgb="FFFCFCFF"/>
        <color rgb="FF63BE7B"/>
      </colorScale>
    </cfRule>
  </conditionalFormatting>
  <conditionalFormatting sqref="M2:M16">
    <cfRule type="colorScale" priority="6932">
      <colorScale>
        <cfvo type="min"/>
        <cfvo type="percentile" val="50"/>
        <cfvo type="max"/>
        <color rgb="FFF8696B"/>
        <color rgb="FFFCFCFF"/>
        <color rgb="FF63BE7B"/>
      </colorScale>
    </cfRule>
  </conditionalFormatting>
  <conditionalFormatting sqref="M2:M17">
    <cfRule type="colorScale" priority="6904">
      <colorScale>
        <cfvo type="min"/>
        <cfvo type="percentile" val="50"/>
        <cfvo type="max"/>
        <color rgb="FFF8696B"/>
        <color rgb="FFFCFCFF"/>
        <color rgb="FF63BE7B"/>
      </colorScale>
    </cfRule>
  </conditionalFormatting>
  <conditionalFormatting sqref="M2:M18">
    <cfRule type="colorScale" priority="6704">
      <colorScale>
        <cfvo type="min"/>
        <cfvo type="percentile" val="50"/>
        <cfvo type="max"/>
        <color rgb="FFF8696B"/>
        <color rgb="FFFCFCFF"/>
        <color rgb="FF63BE7B"/>
      </colorScale>
    </cfRule>
  </conditionalFormatting>
  <conditionalFormatting sqref="M2:M19">
    <cfRule type="colorScale" priority="6489">
      <colorScale>
        <cfvo type="min"/>
        <cfvo type="percentile" val="50"/>
        <cfvo type="max"/>
        <color rgb="FFF8696B"/>
        <color rgb="FFFCFCFF"/>
        <color rgb="FF63BE7B"/>
      </colorScale>
    </cfRule>
  </conditionalFormatting>
  <conditionalFormatting sqref="M2:M20">
    <cfRule type="colorScale" priority="168">
      <colorScale>
        <cfvo type="min"/>
        <cfvo type="percentile" val="50"/>
        <cfvo type="max"/>
        <color rgb="FFF8696B"/>
        <color rgb="FFFCFCFF"/>
        <color rgb="FF63BE7B"/>
      </colorScale>
    </cfRule>
  </conditionalFormatting>
  <conditionalFormatting sqref="M2:M29">
    <cfRule type="colorScale" priority="2">
      <colorScale>
        <cfvo type="min"/>
        <cfvo type="percentile" val="50"/>
        <cfvo type="max"/>
        <color rgb="FFF8696B"/>
        <color rgb="FFFCFCFF"/>
        <color rgb="FF63BE7B"/>
      </colorScale>
    </cfRule>
  </conditionalFormatting>
  <conditionalFormatting sqref="M6">
    <cfRule type="colorScale" priority="1917">
      <colorScale>
        <cfvo type="min"/>
        <cfvo type="percentile" val="50"/>
        <cfvo type="max"/>
        <color rgb="FFF8696B"/>
        <color rgb="FFFCFCFF"/>
        <color rgb="FF63BE7B"/>
      </colorScale>
    </cfRule>
    <cfRule type="colorScale" priority="1929">
      <colorScale>
        <cfvo type="min"/>
        <cfvo type="percentile" val="50"/>
        <cfvo type="max"/>
        <color rgb="FFF8696B"/>
        <color rgb="FFFCFCFF"/>
        <color rgb="FF63BE7B"/>
      </colorScale>
    </cfRule>
    <cfRule type="colorScale" priority="1974">
      <colorScale>
        <cfvo type="min"/>
        <cfvo type="percentile" val="50"/>
        <cfvo type="max"/>
        <color rgb="FFF8696B"/>
        <color rgb="FFFCFCFF"/>
        <color rgb="FF63BE7B"/>
      </colorScale>
    </cfRule>
    <cfRule type="colorScale" priority="1993">
      <colorScale>
        <cfvo type="min"/>
        <cfvo type="percentile" val="50"/>
        <cfvo type="max"/>
        <color rgb="FFF8696B"/>
        <color rgb="FFFCFCFF"/>
        <color rgb="FF63BE7B"/>
      </colorScale>
    </cfRule>
    <cfRule type="colorScale" priority="2000">
      <colorScale>
        <cfvo type="min"/>
        <cfvo type="percentile" val="50"/>
        <cfvo type="max"/>
        <color rgb="FFF8696B"/>
        <color rgb="FFFCFCFF"/>
        <color rgb="FF63BE7B"/>
      </colorScale>
    </cfRule>
    <cfRule type="colorScale" priority="2007">
      <colorScale>
        <cfvo type="min"/>
        <cfvo type="percentile" val="50"/>
        <cfvo type="max"/>
        <color rgb="FFF8696B"/>
        <color rgb="FFFCFCFF"/>
        <color rgb="FF63BE7B"/>
      </colorScale>
    </cfRule>
    <cfRule type="colorScale" priority="2014">
      <colorScale>
        <cfvo type="min"/>
        <cfvo type="percentile" val="50"/>
        <cfvo type="max"/>
        <color rgb="FFF8696B"/>
        <color rgb="FFFCFCFF"/>
        <color rgb="FF63BE7B"/>
      </colorScale>
    </cfRule>
    <cfRule type="colorScale" priority="2021">
      <colorScale>
        <cfvo type="min"/>
        <cfvo type="percentile" val="50"/>
        <cfvo type="max"/>
        <color rgb="FFF8696B"/>
        <color rgb="FFFCFCFF"/>
        <color rgb="FF63BE7B"/>
      </colorScale>
    </cfRule>
    <cfRule type="colorScale" priority="2030">
      <colorScale>
        <cfvo type="min"/>
        <cfvo type="percentile" val="50"/>
        <cfvo type="max"/>
        <color rgb="FFF8696B"/>
        <color rgb="FFFCFCFF"/>
        <color rgb="FF63BE7B"/>
      </colorScale>
    </cfRule>
  </conditionalFormatting>
  <conditionalFormatting sqref="M7">
    <cfRule type="colorScale" priority="2037">
      <colorScale>
        <cfvo type="min"/>
        <cfvo type="percentile" val="50"/>
        <cfvo type="max"/>
        <color rgb="FFF8696B"/>
        <color rgb="FFFCFCFF"/>
        <color rgb="FF63BE7B"/>
      </colorScale>
    </cfRule>
    <cfRule type="colorScale" priority="2049">
      <colorScale>
        <cfvo type="min"/>
        <cfvo type="percentile" val="50"/>
        <cfvo type="max"/>
        <color rgb="FFF8696B"/>
        <color rgb="FFFCFCFF"/>
        <color rgb="FF63BE7B"/>
      </colorScale>
    </cfRule>
    <cfRule type="colorScale" priority="2094">
      <colorScale>
        <cfvo type="min"/>
        <cfvo type="percentile" val="50"/>
        <cfvo type="max"/>
        <color rgb="FFF8696B"/>
        <color rgb="FFFCFCFF"/>
        <color rgb="FF63BE7B"/>
      </colorScale>
    </cfRule>
    <cfRule type="colorScale" priority="2113">
      <colorScale>
        <cfvo type="min"/>
        <cfvo type="percentile" val="50"/>
        <cfvo type="max"/>
        <color rgb="FFF8696B"/>
        <color rgb="FFFCFCFF"/>
        <color rgb="FF63BE7B"/>
      </colorScale>
    </cfRule>
    <cfRule type="colorScale" priority="2120">
      <colorScale>
        <cfvo type="min"/>
        <cfvo type="percentile" val="50"/>
        <cfvo type="max"/>
        <color rgb="FFF8696B"/>
        <color rgb="FFFCFCFF"/>
        <color rgb="FF63BE7B"/>
      </colorScale>
    </cfRule>
    <cfRule type="colorScale" priority="2127">
      <colorScale>
        <cfvo type="min"/>
        <cfvo type="percentile" val="50"/>
        <cfvo type="max"/>
        <color rgb="FFF8696B"/>
        <color rgb="FFFCFCFF"/>
        <color rgb="FF63BE7B"/>
      </colorScale>
    </cfRule>
    <cfRule type="colorScale" priority="2134">
      <colorScale>
        <cfvo type="min"/>
        <cfvo type="percentile" val="50"/>
        <cfvo type="max"/>
        <color rgb="FFF8696B"/>
        <color rgb="FFFCFCFF"/>
        <color rgb="FF63BE7B"/>
      </colorScale>
    </cfRule>
    <cfRule type="colorScale" priority="2141">
      <colorScale>
        <cfvo type="min"/>
        <cfvo type="percentile" val="50"/>
        <cfvo type="max"/>
        <color rgb="FFF8696B"/>
        <color rgb="FFFCFCFF"/>
        <color rgb="FF63BE7B"/>
      </colorScale>
    </cfRule>
    <cfRule type="colorScale" priority="2150">
      <colorScale>
        <cfvo type="min"/>
        <cfvo type="percentile" val="50"/>
        <cfvo type="max"/>
        <color rgb="FFF8696B"/>
        <color rgb="FFFCFCFF"/>
        <color rgb="FF63BE7B"/>
      </colorScale>
    </cfRule>
  </conditionalFormatting>
  <conditionalFormatting sqref="M8">
    <cfRule type="colorScale" priority="1797">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54">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80">
      <colorScale>
        <cfvo type="min"/>
        <cfvo type="percentile" val="50"/>
        <cfvo type="max"/>
        <color rgb="FFF8696B"/>
        <color rgb="FFFCFCFF"/>
        <color rgb="FF63BE7B"/>
      </colorScale>
    </cfRule>
    <cfRule type="colorScale" priority="1887">
      <colorScale>
        <cfvo type="min"/>
        <cfvo type="percentile" val="50"/>
        <cfvo type="max"/>
        <color rgb="FFF8696B"/>
        <color rgb="FFFCFCFF"/>
        <color rgb="FF63BE7B"/>
      </colorScale>
    </cfRule>
    <cfRule type="colorScale" priority="1894">
      <colorScale>
        <cfvo type="min"/>
        <cfvo type="percentile" val="50"/>
        <cfvo type="max"/>
        <color rgb="FFF8696B"/>
        <color rgb="FFFCFCFF"/>
        <color rgb="FF63BE7B"/>
      </colorScale>
    </cfRule>
    <cfRule type="colorScale" priority="1901">
      <colorScale>
        <cfvo type="min"/>
        <cfvo type="percentile" val="50"/>
        <cfvo type="max"/>
        <color rgb="FFF8696B"/>
        <color rgb="FFFCFCFF"/>
        <color rgb="FF63BE7B"/>
      </colorScale>
    </cfRule>
    <cfRule type="colorScale" priority="1910">
      <colorScale>
        <cfvo type="min"/>
        <cfvo type="percentile" val="50"/>
        <cfvo type="max"/>
        <color rgb="FFF8696B"/>
        <color rgb="FFFCFCFF"/>
        <color rgb="FF63BE7B"/>
      </colorScale>
    </cfRule>
  </conditionalFormatting>
  <conditionalFormatting sqref="M9">
    <cfRule type="colorScale" priority="1677">
      <colorScale>
        <cfvo type="min"/>
        <cfvo type="percentile" val="50"/>
        <cfvo type="max"/>
        <color rgb="FFF8696B"/>
        <color rgb="FFFCFCFF"/>
        <color rgb="FF63BE7B"/>
      </colorScale>
    </cfRule>
    <cfRule type="colorScale" priority="1689">
      <colorScale>
        <cfvo type="min"/>
        <cfvo type="percentile" val="50"/>
        <cfvo type="max"/>
        <color rgb="FFF8696B"/>
        <color rgb="FFFCFCFF"/>
        <color rgb="FF63BE7B"/>
      </colorScale>
    </cfRule>
    <cfRule type="colorScale" priority="1734">
      <colorScale>
        <cfvo type="min"/>
        <cfvo type="percentile" val="50"/>
        <cfvo type="max"/>
        <color rgb="FFF8696B"/>
        <color rgb="FFFCFCFF"/>
        <color rgb="FF63BE7B"/>
      </colorScale>
    </cfRule>
    <cfRule type="colorScale" priority="1753">
      <colorScale>
        <cfvo type="min"/>
        <cfvo type="percentile" val="50"/>
        <cfvo type="max"/>
        <color rgb="FFF8696B"/>
        <color rgb="FFFCFCFF"/>
        <color rgb="FF63BE7B"/>
      </colorScale>
    </cfRule>
    <cfRule type="colorScale" priority="1760">
      <colorScale>
        <cfvo type="min"/>
        <cfvo type="percentile" val="50"/>
        <cfvo type="max"/>
        <color rgb="FFF8696B"/>
        <color rgb="FFFCFCFF"/>
        <color rgb="FF63BE7B"/>
      </colorScale>
    </cfRule>
    <cfRule type="colorScale" priority="1767">
      <colorScale>
        <cfvo type="min"/>
        <cfvo type="percentile" val="50"/>
        <cfvo type="max"/>
        <color rgb="FFF8696B"/>
        <color rgb="FFFCFCFF"/>
        <color rgb="FF63BE7B"/>
      </colorScale>
    </cfRule>
    <cfRule type="colorScale" priority="1774">
      <colorScale>
        <cfvo type="min"/>
        <cfvo type="percentile" val="50"/>
        <cfvo type="max"/>
        <color rgb="FFF8696B"/>
        <color rgb="FFFCFCFF"/>
        <color rgb="FF63BE7B"/>
      </colorScale>
    </cfRule>
    <cfRule type="colorScale" priority="1781">
      <colorScale>
        <cfvo type="min"/>
        <cfvo type="percentile" val="50"/>
        <cfvo type="max"/>
        <color rgb="FFF8696B"/>
        <color rgb="FFFCFCFF"/>
        <color rgb="FF63BE7B"/>
      </colorScale>
    </cfRule>
    <cfRule type="colorScale" priority="1790">
      <colorScale>
        <cfvo type="min"/>
        <cfvo type="percentile" val="50"/>
        <cfvo type="max"/>
        <color rgb="FFF8696B"/>
        <color rgb="FFFCFCFF"/>
        <color rgb="FF63BE7B"/>
      </colorScale>
    </cfRule>
  </conditionalFormatting>
  <conditionalFormatting sqref="M10">
    <cfRule type="colorScale" priority="1557">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33">
      <colorScale>
        <cfvo type="min"/>
        <cfvo type="percentile" val="50"/>
        <cfvo type="max"/>
        <color rgb="FFF8696B"/>
        <color rgb="FFFCFCFF"/>
        <color rgb="FF63BE7B"/>
      </colorScale>
    </cfRule>
    <cfRule type="colorScale" priority="1640">
      <colorScale>
        <cfvo type="min"/>
        <cfvo type="percentile" val="50"/>
        <cfvo type="max"/>
        <color rgb="FFF8696B"/>
        <color rgb="FFFCFCFF"/>
        <color rgb="FF63BE7B"/>
      </colorScale>
    </cfRule>
    <cfRule type="colorScale" priority="1647">
      <colorScale>
        <cfvo type="min"/>
        <cfvo type="percentile" val="50"/>
        <cfvo type="max"/>
        <color rgb="FFF8696B"/>
        <color rgb="FFFCFCFF"/>
        <color rgb="FF63BE7B"/>
      </colorScale>
    </cfRule>
    <cfRule type="colorScale" priority="1654">
      <colorScale>
        <cfvo type="min"/>
        <cfvo type="percentile" val="50"/>
        <cfvo type="max"/>
        <color rgb="FFF8696B"/>
        <color rgb="FFFCFCFF"/>
        <color rgb="FF63BE7B"/>
      </colorScale>
    </cfRule>
    <cfRule type="colorScale" priority="1661">
      <colorScale>
        <cfvo type="min"/>
        <cfvo type="percentile" val="50"/>
        <cfvo type="max"/>
        <color rgb="FFF8696B"/>
        <color rgb="FFFCFCFF"/>
        <color rgb="FF63BE7B"/>
      </colorScale>
    </cfRule>
    <cfRule type="colorScale" priority="1670">
      <colorScale>
        <cfvo type="min"/>
        <cfvo type="percentile" val="50"/>
        <cfvo type="max"/>
        <color rgb="FFF8696B"/>
        <color rgb="FFFCFCFF"/>
        <color rgb="FF63BE7B"/>
      </colorScale>
    </cfRule>
  </conditionalFormatting>
  <conditionalFormatting sqref="M11">
    <cfRule type="colorScale" priority="1450">
      <colorScale>
        <cfvo type="min"/>
        <cfvo type="percentile" val="50"/>
        <cfvo type="max"/>
        <color rgb="FFF8696B"/>
        <color rgb="FFFCFCFF"/>
        <color rgb="FF63BE7B"/>
      </colorScale>
    </cfRule>
    <cfRule type="colorScale" priority="1462">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20">
      <colorScale>
        <cfvo type="min"/>
        <cfvo type="percentile" val="50"/>
        <cfvo type="max"/>
        <color rgb="FFF8696B"/>
        <color rgb="FFFCFCFF"/>
        <color rgb="FF63BE7B"/>
      </colorScale>
    </cfRule>
    <cfRule type="colorScale" priority="1527">
      <colorScale>
        <cfvo type="min"/>
        <cfvo type="percentile" val="50"/>
        <cfvo type="max"/>
        <color rgb="FFF8696B"/>
        <color rgb="FFFCFCFF"/>
        <color rgb="FF63BE7B"/>
      </colorScale>
    </cfRule>
    <cfRule type="colorScale" priority="1534">
      <colorScale>
        <cfvo type="min"/>
        <cfvo type="percentile" val="50"/>
        <cfvo type="max"/>
        <color rgb="FFF8696B"/>
        <color rgb="FFFCFCFF"/>
        <color rgb="FF63BE7B"/>
      </colorScale>
    </cfRule>
    <cfRule type="colorScale" priority="1541">
      <colorScale>
        <cfvo type="min"/>
        <cfvo type="percentile" val="50"/>
        <cfvo type="max"/>
        <color rgb="FFF8696B"/>
        <color rgb="FFFCFCFF"/>
        <color rgb="FF63BE7B"/>
      </colorScale>
    </cfRule>
    <cfRule type="colorScale" priority="1548">
      <colorScale>
        <cfvo type="min"/>
        <cfvo type="percentile" val="50"/>
        <cfvo type="max"/>
        <color rgb="FFF8696B"/>
        <color rgb="FFFCFCFF"/>
        <color rgb="FF63BE7B"/>
      </colorScale>
    </cfRule>
  </conditionalFormatting>
  <conditionalFormatting sqref="M12">
    <cfRule type="colorScale" priority="1343">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96">
      <colorScale>
        <cfvo type="min"/>
        <cfvo type="percentile" val="50"/>
        <cfvo type="max"/>
        <color rgb="FFF8696B"/>
        <color rgb="FFFCFCFF"/>
        <color rgb="FF63BE7B"/>
      </colorScale>
    </cfRule>
    <cfRule type="colorScale" priority="1413">
      <colorScale>
        <cfvo type="min"/>
        <cfvo type="percentile" val="50"/>
        <cfvo type="max"/>
        <color rgb="FFF8696B"/>
        <color rgb="FFFCFCFF"/>
        <color rgb="FF63BE7B"/>
      </colorScale>
    </cfRule>
    <cfRule type="colorScale" priority="1420">
      <colorScale>
        <cfvo type="min"/>
        <cfvo type="percentile" val="50"/>
        <cfvo type="max"/>
        <color rgb="FFF8696B"/>
        <color rgb="FFFCFCFF"/>
        <color rgb="FF63BE7B"/>
      </colorScale>
    </cfRule>
    <cfRule type="colorScale" priority="1427">
      <colorScale>
        <cfvo type="min"/>
        <cfvo type="percentile" val="50"/>
        <cfvo type="max"/>
        <color rgb="FFF8696B"/>
        <color rgb="FFFCFCFF"/>
        <color rgb="FF63BE7B"/>
      </colorScale>
    </cfRule>
    <cfRule type="colorScale" priority="1434">
      <colorScale>
        <cfvo type="min"/>
        <cfvo type="percentile" val="50"/>
        <cfvo type="max"/>
        <color rgb="FFF8696B"/>
        <color rgb="FFFCFCFF"/>
        <color rgb="FF63BE7B"/>
      </colorScale>
    </cfRule>
    <cfRule type="colorScale" priority="1441">
      <colorScale>
        <cfvo type="min"/>
        <cfvo type="percentile" val="50"/>
        <cfvo type="max"/>
        <color rgb="FFF8696B"/>
        <color rgb="FFFCFCFF"/>
        <color rgb="FF63BE7B"/>
      </colorScale>
    </cfRule>
  </conditionalFormatting>
  <conditionalFormatting sqref="M13">
    <cfRule type="colorScale" priority="1287">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fRule type="colorScale" priority="1318">
      <colorScale>
        <cfvo type="min"/>
        <cfvo type="percentile" val="50"/>
        <cfvo type="max"/>
        <color rgb="FFF8696B"/>
        <color rgb="FFFCFCFF"/>
        <color rgb="FF63BE7B"/>
      </colorScale>
    </cfRule>
    <cfRule type="colorScale" priority="1336">
      <colorScale>
        <cfvo type="min"/>
        <cfvo type="percentile" val="50"/>
        <cfvo type="max"/>
        <color rgb="FFF8696B"/>
        <color rgb="FFFCFCFF"/>
        <color rgb="FF63BE7B"/>
      </colorScale>
    </cfRule>
  </conditionalFormatting>
  <conditionalFormatting sqref="M14">
    <cfRule type="colorScale" priority="1187">
      <colorScale>
        <cfvo type="min"/>
        <cfvo type="percentile" val="50"/>
        <cfvo type="max"/>
        <color rgb="FFF8696B"/>
        <color rgb="FFFCFCFF"/>
        <color rgb="FF63BE7B"/>
      </colorScale>
    </cfRule>
    <cfRule type="colorScale" priority="1203">
      <colorScale>
        <cfvo type="min"/>
        <cfvo type="percentile" val="50"/>
        <cfvo type="max"/>
        <color rgb="FFF8696B"/>
        <color rgb="FFFCFCFF"/>
        <color rgb="FF63BE7B"/>
      </colorScale>
    </cfRule>
    <cfRule type="colorScale" priority="1216">
      <colorScale>
        <cfvo type="min"/>
        <cfvo type="percentile" val="50"/>
        <cfvo type="max"/>
        <color rgb="FFF8696B"/>
        <color rgb="FFFCFCFF"/>
        <color rgb="FF63BE7B"/>
      </colorScale>
    </cfRule>
  </conditionalFormatting>
  <conditionalFormatting sqref="M15">
    <cfRule type="colorScale" priority="1143">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fRule type="colorScale" priority="1172">
      <colorScale>
        <cfvo type="min"/>
        <cfvo type="percentile" val="50"/>
        <cfvo type="max"/>
        <color rgb="FFF8696B"/>
        <color rgb="FFFCFCFF"/>
        <color rgb="FF63BE7B"/>
      </colorScale>
    </cfRule>
  </conditionalFormatting>
  <conditionalFormatting sqref="N2:N3">
    <cfRule type="colorScale" priority="7021">
      <colorScale>
        <cfvo type="min"/>
        <cfvo type="percentile" val="50"/>
        <cfvo type="max"/>
        <color rgb="FF63BE7B"/>
        <color rgb="FFFCFCFF"/>
        <color rgb="FFF8696B"/>
      </colorScale>
    </cfRule>
  </conditionalFormatting>
  <conditionalFormatting sqref="N2:N4">
    <cfRule type="colorScale" priority="6764">
      <colorScale>
        <cfvo type="min"/>
        <cfvo type="percentile" val="50"/>
        <cfvo type="max"/>
        <color rgb="FF63BE7B"/>
        <color rgb="FFFCFCFF"/>
        <color rgb="FFF8696B"/>
      </colorScale>
    </cfRule>
  </conditionalFormatting>
  <conditionalFormatting sqref="N2:N5">
    <cfRule type="colorScale" priority="6766">
      <colorScale>
        <cfvo type="min"/>
        <cfvo type="percentile" val="50"/>
        <cfvo type="max"/>
        <color rgb="FF63BE7B"/>
        <color rgb="FFFCFCFF"/>
        <color rgb="FFF8696B"/>
      </colorScale>
    </cfRule>
  </conditionalFormatting>
  <conditionalFormatting sqref="N2:N15">
    <cfRule type="colorScale" priority="7057">
      <colorScale>
        <cfvo type="min"/>
        <cfvo type="percentile" val="50"/>
        <cfvo type="max"/>
        <color rgb="FF63BE7B"/>
        <color rgb="FFFCFCFF"/>
        <color rgb="FFF8696B"/>
      </colorScale>
    </cfRule>
  </conditionalFormatting>
  <conditionalFormatting sqref="N2:N16">
    <cfRule type="colorScale" priority="6934">
      <colorScale>
        <cfvo type="min"/>
        <cfvo type="percentile" val="50"/>
        <cfvo type="max"/>
        <color rgb="FF63BE7B"/>
        <color rgb="FFFCFCFF"/>
        <color rgb="FFF8696B"/>
      </colorScale>
    </cfRule>
  </conditionalFormatting>
  <conditionalFormatting sqref="N2:N17">
    <cfRule type="colorScale" priority="6906">
      <colorScale>
        <cfvo type="min"/>
        <cfvo type="percentile" val="50"/>
        <cfvo type="max"/>
        <color rgb="FF63BE7B"/>
        <color rgb="FFFCFCFF"/>
        <color rgb="FFF8696B"/>
      </colorScale>
    </cfRule>
  </conditionalFormatting>
  <conditionalFormatting sqref="N2:N18">
    <cfRule type="colorScale" priority="6706">
      <colorScale>
        <cfvo type="min"/>
        <cfvo type="percentile" val="50"/>
        <cfvo type="max"/>
        <color rgb="FF63BE7B"/>
        <color rgb="FFFCFCFF"/>
        <color rgb="FFF8696B"/>
      </colorScale>
    </cfRule>
  </conditionalFormatting>
  <conditionalFormatting sqref="N2:N19">
    <cfRule type="colorScale" priority="6491">
      <colorScale>
        <cfvo type="min"/>
        <cfvo type="percentile" val="50"/>
        <cfvo type="max"/>
        <color rgb="FF63BE7B"/>
        <color rgb="FFFCFCFF"/>
        <color rgb="FFF8696B"/>
      </colorScale>
    </cfRule>
  </conditionalFormatting>
  <conditionalFormatting sqref="N2:N20">
    <cfRule type="colorScale" priority="167">
      <colorScale>
        <cfvo type="min"/>
        <cfvo type="percentile" val="50"/>
        <cfvo type="max"/>
        <color rgb="FF63BE7B"/>
        <color rgb="FFFCFCFF"/>
        <color rgb="FFF8696B"/>
      </colorScale>
    </cfRule>
  </conditionalFormatting>
  <conditionalFormatting sqref="N2:N29">
    <cfRule type="colorScale" priority="1">
      <colorScale>
        <cfvo type="min"/>
        <cfvo type="percentile" val="50"/>
        <cfvo type="max"/>
        <color rgb="FF63BE7B"/>
        <color rgb="FFFCFCFF"/>
        <color rgb="FFF8696B"/>
      </colorScale>
    </cfRule>
  </conditionalFormatting>
  <conditionalFormatting sqref="N6">
    <cfRule type="colorScale" priority="1916">
      <colorScale>
        <cfvo type="min"/>
        <cfvo type="percentile" val="50"/>
        <cfvo type="max"/>
        <color rgb="FF63BE7B"/>
        <color rgb="FFFCFCFF"/>
        <color rgb="FFF8696B"/>
      </colorScale>
    </cfRule>
    <cfRule type="colorScale" priority="1928">
      <colorScale>
        <cfvo type="min"/>
        <cfvo type="percentile" val="50"/>
        <cfvo type="max"/>
        <color rgb="FF63BE7B"/>
        <color rgb="FFFCFCFF"/>
        <color rgb="FFF8696B"/>
      </colorScale>
    </cfRule>
    <cfRule type="colorScale" priority="1975">
      <colorScale>
        <cfvo type="min"/>
        <cfvo type="percentile" val="50"/>
        <cfvo type="max"/>
        <color rgb="FFF8696B"/>
        <color rgb="FFFCFCFF"/>
        <color rgb="FF63BE7B"/>
      </colorScale>
    </cfRule>
    <cfRule type="colorScale" priority="1992">
      <colorScale>
        <cfvo type="min"/>
        <cfvo type="percentile" val="50"/>
        <cfvo type="max"/>
        <color rgb="FF63BE7B"/>
        <color rgb="FFFCFCFF"/>
        <color rgb="FFF8696B"/>
      </colorScale>
    </cfRule>
    <cfRule type="colorScale" priority="1999">
      <colorScale>
        <cfvo type="min"/>
        <cfvo type="percentile" val="50"/>
        <cfvo type="max"/>
        <color rgb="FF63BE7B"/>
        <color rgb="FFFCFCFF"/>
        <color rgb="FFF8696B"/>
      </colorScale>
    </cfRule>
    <cfRule type="colorScale" priority="2006">
      <colorScale>
        <cfvo type="min"/>
        <cfvo type="percentile" val="50"/>
        <cfvo type="max"/>
        <color rgb="FF63BE7B"/>
        <color rgb="FFFCFCFF"/>
        <color rgb="FFF8696B"/>
      </colorScale>
    </cfRule>
    <cfRule type="colorScale" priority="2013">
      <colorScale>
        <cfvo type="min"/>
        <cfvo type="percentile" val="50"/>
        <cfvo type="max"/>
        <color rgb="FF63BE7B"/>
        <color rgb="FFFCFCFF"/>
        <color rgb="FFF8696B"/>
      </colorScale>
    </cfRule>
    <cfRule type="colorScale" priority="2020">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onditionalFormatting>
  <conditionalFormatting sqref="N7">
    <cfRule type="colorScale" priority="2036">
      <colorScale>
        <cfvo type="min"/>
        <cfvo type="percentile" val="50"/>
        <cfvo type="max"/>
        <color rgb="FF63BE7B"/>
        <color rgb="FFFCFCFF"/>
        <color rgb="FFF8696B"/>
      </colorScale>
    </cfRule>
    <cfRule type="colorScale" priority="2048">
      <colorScale>
        <cfvo type="min"/>
        <cfvo type="percentile" val="50"/>
        <cfvo type="max"/>
        <color rgb="FF63BE7B"/>
        <color rgb="FFFCFCFF"/>
        <color rgb="FFF8696B"/>
      </colorScale>
    </cfRule>
    <cfRule type="colorScale" priority="2095">
      <colorScale>
        <cfvo type="min"/>
        <cfvo type="percentile" val="50"/>
        <cfvo type="max"/>
        <color rgb="FFF8696B"/>
        <color rgb="FFFCFCFF"/>
        <color rgb="FF63BE7B"/>
      </colorScale>
    </cfRule>
    <cfRule type="colorScale" priority="2112">
      <colorScale>
        <cfvo type="min"/>
        <cfvo type="percentile" val="50"/>
        <cfvo type="max"/>
        <color rgb="FF63BE7B"/>
        <color rgb="FFFCFCFF"/>
        <color rgb="FFF8696B"/>
      </colorScale>
    </cfRule>
    <cfRule type="colorScale" priority="2119">
      <colorScale>
        <cfvo type="min"/>
        <cfvo type="percentile" val="50"/>
        <cfvo type="max"/>
        <color rgb="FF63BE7B"/>
        <color rgb="FFFCFCFF"/>
        <color rgb="FFF8696B"/>
      </colorScale>
    </cfRule>
    <cfRule type="colorScale" priority="2126">
      <colorScale>
        <cfvo type="min"/>
        <cfvo type="percentile" val="50"/>
        <cfvo type="max"/>
        <color rgb="FF63BE7B"/>
        <color rgb="FFFCFCFF"/>
        <color rgb="FFF8696B"/>
      </colorScale>
    </cfRule>
    <cfRule type="colorScale" priority="2133">
      <colorScale>
        <cfvo type="min"/>
        <cfvo type="percentile" val="50"/>
        <cfvo type="max"/>
        <color rgb="FF63BE7B"/>
        <color rgb="FFFCFCFF"/>
        <color rgb="FFF8696B"/>
      </colorScale>
    </cfRule>
    <cfRule type="colorScale" priority="2140">
      <colorScale>
        <cfvo type="min"/>
        <cfvo type="percentile" val="50"/>
        <cfvo type="max"/>
        <color rgb="FF63BE7B"/>
        <color rgb="FFFCFCFF"/>
        <color rgb="FFF8696B"/>
      </colorScale>
    </cfRule>
    <cfRule type="colorScale" priority="2149">
      <colorScale>
        <cfvo type="min"/>
        <cfvo type="percentile" val="50"/>
        <cfvo type="max"/>
        <color rgb="FF63BE7B"/>
        <color rgb="FFFCFCFF"/>
        <color rgb="FFF8696B"/>
      </colorScale>
    </cfRule>
  </conditionalFormatting>
  <conditionalFormatting sqref="N8">
    <cfRule type="colorScale" priority="1796">
      <colorScale>
        <cfvo type="min"/>
        <cfvo type="percentile" val="50"/>
        <cfvo type="max"/>
        <color rgb="FF63BE7B"/>
        <color rgb="FFFCFCFF"/>
        <color rgb="FFF8696B"/>
      </colorScale>
    </cfRule>
    <cfRule type="colorScale" priority="1808">
      <colorScale>
        <cfvo type="min"/>
        <cfvo type="percentile" val="50"/>
        <cfvo type="max"/>
        <color rgb="FF63BE7B"/>
        <color rgb="FFFCFCFF"/>
        <color rgb="FFF8696B"/>
      </colorScale>
    </cfRule>
    <cfRule type="colorScale" priority="1855">
      <colorScale>
        <cfvo type="min"/>
        <cfvo type="percentile" val="50"/>
        <cfvo type="max"/>
        <color rgb="FFF8696B"/>
        <color rgb="FFFCFCFF"/>
        <color rgb="FF63BE7B"/>
      </colorScale>
    </cfRule>
    <cfRule type="colorScale" priority="1872">
      <colorScale>
        <cfvo type="min"/>
        <cfvo type="percentile" val="50"/>
        <cfvo type="max"/>
        <color rgb="FF63BE7B"/>
        <color rgb="FFFCFCFF"/>
        <color rgb="FFF8696B"/>
      </colorScale>
    </cfRule>
    <cfRule type="colorScale" priority="1879">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fRule type="colorScale" priority="1893">
      <colorScale>
        <cfvo type="min"/>
        <cfvo type="percentile" val="50"/>
        <cfvo type="max"/>
        <color rgb="FF63BE7B"/>
        <color rgb="FFFCFCFF"/>
        <color rgb="FFF8696B"/>
      </colorScale>
    </cfRule>
    <cfRule type="colorScale" priority="1900">
      <colorScale>
        <cfvo type="min"/>
        <cfvo type="percentile" val="50"/>
        <cfvo type="max"/>
        <color rgb="FF63BE7B"/>
        <color rgb="FFFCFCFF"/>
        <color rgb="FFF8696B"/>
      </colorScale>
    </cfRule>
    <cfRule type="colorScale" priority="1909">
      <colorScale>
        <cfvo type="min"/>
        <cfvo type="percentile" val="50"/>
        <cfvo type="max"/>
        <color rgb="FF63BE7B"/>
        <color rgb="FFFCFCFF"/>
        <color rgb="FFF8696B"/>
      </colorScale>
    </cfRule>
  </conditionalFormatting>
  <conditionalFormatting sqref="N9">
    <cfRule type="colorScale" priority="1676">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735">
      <colorScale>
        <cfvo type="min"/>
        <cfvo type="percentile" val="50"/>
        <cfvo type="max"/>
        <color rgb="FFF8696B"/>
        <color rgb="FFFCFCFF"/>
        <color rgb="FF63BE7B"/>
      </colorScale>
    </cfRule>
    <cfRule type="colorScale" priority="1752">
      <colorScale>
        <cfvo type="min"/>
        <cfvo type="percentile" val="50"/>
        <cfvo type="max"/>
        <color rgb="FF63BE7B"/>
        <color rgb="FFFCFCFF"/>
        <color rgb="FFF8696B"/>
      </colorScale>
    </cfRule>
    <cfRule type="colorScale" priority="1759">
      <colorScale>
        <cfvo type="min"/>
        <cfvo type="percentile" val="50"/>
        <cfvo type="max"/>
        <color rgb="FF63BE7B"/>
        <color rgb="FFFCFCFF"/>
        <color rgb="FFF8696B"/>
      </colorScale>
    </cfRule>
    <cfRule type="colorScale" priority="1766">
      <colorScale>
        <cfvo type="min"/>
        <cfvo type="percentile" val="50"/>
        <cfvo type="max"/>
        <color rgb="FF63BE7B"/>
        <color rgb="FFFCFCFF"/>
        <color rgb="FFF8696B"/>
      </colorScale>
    </cfRule>
    <cfRule type="colorScale" priority="1773">
      <colorScale>
        <cfvo type="min"/>
        <cfvo type="percentile" val="50"/>
        <cfvo type="max"/>
        <color rgb="FF63BE7B"/>
        <color rgb="FFFCFCFF"/>
        <color rgb="FFF8696B"/>
      </colorScale>
    </cfRule>
    <cfRule type="colorScale" priority="1780">
      <colorScale>
        <cfvo type="min"/>
        <cfvo type="percentile" val="50"/>
        <cfvo type="max"/>
        <color rgb="FF63BE7B"/>
        <color rgb="FFFCFCFF"/>
        <color rgb="FFF8696B"/>
      </colorScale>
    </cfRule>
    <cfRule type="colorScale" priority="1789">
      <colorScale>
        <cfvo type="min"/>
        <cfvo type="percentile" val="50"/>
        <cfvo type="max"/>
        <color rgb="FF63BE7B"/>
        <color rgb="FFFCFCFF"/>
        <color rgb="FFF8696B"/>
      </colorScale>
    </cfRule>
  </conditionalFormatting>
  <conditionalFormatting sqref="N10">
    <cfRule type="colorScale" priority="1556">
      <colorScale>
        <cfvo type="min"/>
        <cfvo type="percentile" val="50"/>
        <cfvo type="max"/>
        <color rgb="FF63BE7B"/>
        <color rgb="FFFCFCFF"/>
        <color rgb="FFF8696B"/>
      </colorScale>
    </cfRule>
    <cfRule type="colorScale" priority="1568">
      <colorScale>
        <cfvo type="min"/>
        <cfvo type="percentile" val="50"/>
        <cfvo type="max"/>
        <color rgb="FF63BE7B"/>
        <color rgb="FFFCFCFF"/>
        <color rgb="FFF8696B"/>
      </colorScale>
    </cfRule>
    <cfRule type="colorScale" priority="1615">
      <colorScale>
        <cfvo type="min"/>
        <cfvo type="percentile" val="50"/>
        <cfvo type="max"/>
        <color rgb="FFF8696B"/>
        <color rgb="FFFCFCFF"/>
        <color rgb="FF63BE7B"/>
      </colorScale>
    </cfRule>
    <cfRule type="colorScale" priority="1632">
      <colorScale>
        <cfvo type="min"/>
        <cfvo type="percentile" val="50"/>
        <cfvo type="max"/>
        <color rgb="FF63BE7B"/>
        <color rgb="FFFCFCFF"/>
        <color rgb="FFF8696B"/>
      </colorScale>
    </cfRule>
    <cfRule type="colorScale" priority="1639">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53">
      <colorScale>
        <cfvo type="min"/>
        <cfvo type="percentile" val="50"/>
        <cfvo type="max"/>
        <color rgb="FF63BE7B"/>
        <color rgb="FFFCFCFF"/>
        <color rgb="FFF8696B"/>
      </colorScale>
    </cfRule>
    <cfRule type="colorScale" priority="1660">
      <colorScale>
        <cfvo type="min"/>
        <cfvo type="percentile" val="50"/>
        <cfvo type="max"/>
        <color rgb="FF63BE7B"/>
        <color rgb="FFFCFCFF"/>
        <color rgb="FFF8696B"/>
      </colorScale>
    </cfRule>
    <cfRule type="colorScale" priority="1669">
      <colorScale>
        <cfvo type="min"/>
        <cfvo type="percentile" val="50"/>
        <cfvo type="max"/>
        <color rgb="FF63BE7B"/>
        <color rgb="FFFCFCFF"/>
        <color rgb="FFF8696B"/>
      </colorScale>
    </cfRule>
  </conditionalFormatting>
  <conditionalFormatting sqref="N11">
    <cfRule type="colorScale" priority="1449">
      <colorScale>
        <cfvo type="min"/>
        <cfvo type="percentile" val="50"/>
        <cfvo type="max"/>
        <color rgb="FF63BE7B"/>
        <color rgb="FFFCFCFF"/>
        <color rgb="FFF8696B"/>
      </colorScale>
    </cfRule>
    <cfRule type="colorScale" priority="1461">
      <colorScale>
        <cfvo type="min"/>
        <cfvo type="percentile" val="50"/>
        <cfvo type="max"/>
        <color rgb="FF63BE7B"/>
        <color rgb="FFFCFCFF"/>
        <color rgb="FFF8696B"/>
      </colorScale>
    </cfRule>
    <cfRule type="colorScale" priority="1504">
      <colorScale>
        <cfvo type="min"/>
        <cfvo type="percentile" val="50"/>
        <cfvo type="max"/>
        <color rgb="FFF8696B"/>
        <color rgb="FFFCFCFF"/>
        <color rgb="FF63BE7B"/>
      </colorScale>
    </cfRule>
    <cfRule type="colorScale" priority="1519">
      <colorScale>
        <cfvo type="min"/>
        <cfvo type="percentile" val="50"/>
        <cfvo type="max"/>
        <color rgb="FF63BE7B"/>
        <color rgb="FFFCFCFF"/>
        <color rgb="FFF8696B"/>
      </colorScale>
    </cfRule>
    <cfRule type="colorScale" priority="1526">
      <colorScale>
        <cfvo type="min"/>
        <cfvo type="percentile" val="50"/>
        <cfvo type="max"/>
        <color rgb="FF63BE7B"/>
        <color rgb="FFFCFCFF"/>
        <color rgb="FFF8696B"/>
      </colorScale>
    </cfRule>
    <cfRule type="colorScale" priority="1533">
      <colorScale>
        <cfvo type="min"/>
        <cfvo type="percentile" val="50"/>
        <cfvo type="max"/>
        <color rgb="FF63BE7B"/>
        <color rgb="FFFCFCFF"/>
        <color rgb="FFF8696B"/>
      </colorScale>
    </cfRule>
    <cfRule type="colorScale" priority="1540">
      <colorScale>
        <cfvo type="min"/>
        <cfvo type="percentile" val="50"/>
        <cfvo type="max"/>
        <color rgb="FF63BE7B"/>
        <color rgb="FFFCFCFF"/>
        <color rgb="FFF8696B"/>
      </colorScale>
    </cfRule>
    <cfRule type="colorScale" priority="1547">
      <colorScale>
        <cfvo type="min"/>
        <cfvo type="percentile" val="50"/>
        <cfvo type="max"/>
        <color rgb="FF63BE7B"/>
        <color rgb="FFFCFCFF"/>
        <color rgb="FFF8696B"/>
      </colorScale>
    </cfRule>
  </conditionalFormatting>
  <conditionalFormatting sqref="N12">
    <cfRule type="colorScale" priority="1342">
      <colorScale>
        <cfvo type="min"/>
        <cfvo type="percentile" val="50"/>
        <cfvo type="max"/>
        <color rgb="FF63BE7B"/>
        <color rgb="FFFCFCFF"/>
        <color rgb="FFF8696B"/>
      </colorScale>
    </cfRule>
    <cfRule type="colorScale" priority="1354">
      <colorScale>
        <cfvo type="min"/>
        <cfvo type="percentile" val="50"/>
        <cfvo type="max"/>
        <color rgb="FF63BE7B"/>
        <color rgb="FFFCFCFF"/>
        <color rgb="FFF8696B"/>
      </colorScale>
    </cfRule>
    <cfRule type="colorScale" priority="1397">
      <colorScale>
        <cfvo type="min"/>
        <cfvo type="percentile" val="50"/>
        <cfvo type="max"/>
        <color rgb="FFF8696B"/>
        <color rgb="FFFCFCFF"/>
        <color rgb="FF63BE7B"/>
      </colorScale>
    </cfRule>
    <cfRule type="colorScale" priority="1412">
      <colorScale>
        <cfvo type="min"/>
        <cfvo type="percentile" val="50"/>
        <cfvo type="max"/>
        <color rgb="FF63BE7B"/>
        <color rgb="FFFCFCFF"/>
        <color rgb="FFF8696B"/>
      </colorScale>
    </cfRule>
    <cfRule type="colorScale" priority="1419">
      <colorScale>
        <cfvo type="min"/>
        <cfvo type="percentile" val="50"/>
        <cfvo type="max"/>
        <color rgb="FF63BE7B"/>
        <color rgb="FFFCFCFF"/>
        <color rgb="FFF8696B"/>
      </colorScale>
    </cfRule>
    <cfRule type="colorScale" priority="1426">
      <colorScale>
        <cfvo type="min"/>
        <cfvo type="percentile" val="50"/>
        <cfvo type="max"/>
        <color rgb="FF63BE7B"/>
        <color rgb="FFFCFCFF"/>
        <color rgb="FFF8696B"/>
      </colorScale>
    </cfRule>
    <cfRule type="colorScale" priority="1433">
      <colorScale>
        <cfvo type="min"/>
        <cfvo type="percentile" val="50"/>
        <cfvo type="max"/>
        <color rgb="FF63BE7B"/>
        <color rgb="FFFCFCFF"/>
        <color rgb="FFF8696B"/>
      </colorScale>
    </cfRule>
    <cfRule type="colorScale" priority="1440">
      <colorScale>
        <cfvo type="min"/>
        <cfvo type="percentile" val="50"/>
        <cfvo type="max"/>
        <color rgb="FF63BE7B"/>
        <color rgb="FFFCFCFF"/>
        <color rgb="FFF8696B"/>
      </colorScale>
    </cfRule>
  </conditionalFormatting>
  <conditionalFormatting sqref="N13">
    <cfRule type="colorScale" priority="1286">
      <colorScale>
        <cfvo type="min"/>
        <cfvo type="percentile" val="50"/>
        <cfvo type="max"/>
        <color rgb="FF63BE7B"/>
        <color rgb="FFFCFCFF"/>
        <color rgb="FFF8696B"/>
      </colorScale>
    </cfRule>
    <cfRule type="colorScale" priority="1304">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35">
      <colorScale>
        <cfvo type="min"/>
        <cfvo type="percentile" val="50"/>
        <cfvo type="max"/>
        <color rgb="FF63BE7B"/>
        <color rgb="FFFCFCFF"/>
        <color rgb="FFF8696B"/>
      </colorScale>
    </cfRule>
  </conditionalFormatting>
  <conditionalFormatting sqref="N14">
    <cfRule type="colorScale" priority="1186">
      <colorScale>
        <cfvo type="min"/>
        <cfvo type="percentile" val="50"/>
        <cfvo type="max"/>
        <color rgb="FF63BE7B"/>
        <color rgb="FFFCFCFF"/>
        <color rgb="FFF8696B"/>
      </colorScale>
    </cfRule>
    <cfRule type="colorScale" priority="1202">
      <colorScale>
        <cfvo type="min"/>
        <cfvo type="percentile" val="50"/>
        <cfvo type="max"/>
        <color rgb="FF63BE7B"/>
        <color rgb="FFFCFCFF"/>
        <color rgb="FFF8696B"/>
      </colorScale>
    </cfRule>
    <cfRule type="colorScale" priority="1215">
      <colorScale>
        <cfvo type="min"/>
        <cfvo type="percentile" val="50"/>
        <cfvo type="max"/>
        <color rgb="FF63BE7B"/>
        <color rgb="FFFCFCFF"/>
        <color rgb="FFF8696B"/>
      </colorScale>
    </cfRule>
  </conditionalFormatting>
  <conditionalFormatting sqref="N15">
    <cfRule type="colorScale" priority="1142">
      <colorScale>
        <cfvo type="min"/>
        <cfvo type="percentile" val="50"/>
        <cfvo type="max"/>
        <color rgb="FF63BE7B"/>
        <color rgb="FFFCFCFF"/>
        <color rgb="FFF8696B"/>
      </colorScale>
    </cfRule>
    <cfRule type="colorScale" priority="1158">
      <colorScale>
        <cfvo type="min"/>
        <cfvo type="percentile" val="50"/>
        <cfvo type="max"/>
        <color rgb="FF63BE7B"/>
        <color rgb="FFFCFCFF"/>
        <color rgb="FFF8696B"/>
      </colorScale>
    </cfRule>
    <cfRule type="colorScale" priority="1171">
      <colorScale>
        <cfvo type="min"/>
        <cfvo type="percentile" val="50"/>
        <cfvo type="max"/>
        <color rgb="FF63BE7B"/>
        <color rgb="FFFCFCFF"/>
        <color rgb="FFF8696B"/>
      </colorScale>
    </cfRule>
  </conditionalFormatting>
  <conditionalFormatting sqref="P2:P3">
    <cfRule type="colorScale" priority="22">
      <colorScale>
        <cfvo type="min"/>
        <cfvo type="percentile" val="50"/>
        <cfvo type="max"/>
        <color rgb="FFF8696B"/>
        <color rgb="FFFCFCFF"/>
        <color rgb="FF63BE7B"/>
      </colorScale>
    </cfRule>
  </conditionalFormatting>
  <conditionalFormatting sqref="P2:P4">
    <cfRule type="colorScale" priority="18">
      <colorScale>
        <cfvo type="min"/>
        <cfvo type="percentile" val="50"/>
        <cfvo type="max"/>
        <color rgb="FFF8696B"/>
        <color rgb="FFFCFCFF"/>
        <color rgb="FF63BE7B"/>
      </colorScale>
    </cfRule>
  </conditionalFormatting>
  <conditionalFormatting sqref="P2:P5">
    <cfRule type="colorScale" priority="19">
      <colorScale>
        <cfvo type="min"/>
        <cfvo type="percentile" val="50"/>
        <cfvo type="max"/>
        <color rgb="FFF8696B"/>
        <color rgb="FFFCFCFF"/>
        <color rgb="FF63BE7B"/>
      </colorScale>
    </cfRule>
  </conditionalFormatting>
  <conditionalFormatting sqref="P2:P15">
    <cfRule type="colorScale" priority="23">
      <colorScale>
        <cfvo type="min"/>
        <cfvo type="percentile" val="50"/>
        <cfvo type="max"/>
        <color rgb="FFF8696B"/>
        <color rgb="FFFCFCFF"/>
        <color rgb="FF63BE7B"/>
      </colorScale>
    </cfRule>
  </conditionalFormatting>
  <conditionalFormatting sqref="P2:P16">
    <cfRule type="colorScale" priority="21">
      <colorScale>
        <cfvo type="min"/>
        <cfvo type="percentile" val="50"/>
        <cfvo type="max"/>
        <color rgb="FFF8696B"/>
        <color rgb="FFFCFCFF"/>
        <color rgb="FF63BE7B"/>
      </colorScale>
    </cfRule>
  </conditionalFormatting>
  <conditionalFormatting sqref="P2:P17">
    <cfRule type="colorScale" priority="20">
      <colorScale>
        <cfvo type="min"/>
        <cfvo type="percentile" val="50"/>
        <cfvo type="max"/>
        <color rgb="FFF8696B"/>
        <color rgb="FFFCFCFF"/>
        <color rgb="FF63BE7B"/>
      </colorScale>
    </cfRule>
  </conditionalFormatting>
  <conditionalFormatting sqref="P2:P18">
    <cfRule type="colorScale" priority="17">
      <colorScale>
        <cfvo type="min"/>
        <cfvo type="percentile" val="50"/>
        <cfvo type="max"/>
        <color rgb="FFF8696B"/>
        <color rgb="FFFCFCFF"/>
        <color rgb="FF63BE7B"/>
      </colorScale>
    </cfRule>
  </conditionalFormatting>
  <conditionalFormatting sqref="P2:P19">
    <cfRule type="colorScale" priority="16">
      <colorScale>
        <cfvo type="min"/>
        <cfvo type="percentile" val="50"/>
        <cfvo type="max"/>
        <color rgb="FFF8696B"/>
        <color rgb="FFFCFCFF"/>
        <color rgb="FF63BE7B"/>
      </colorScale>
    </cfRule>
  </conditionalFormatting>
  <conditionalFormatting sqref="P2:P20">
    <cfRule type="colorScale" priority="15">
      <colorScale>
        <cfvo type="min"/>
        <cfvo type="percentile" val="50"/>
        <cfvo type="max"/>
        <color rgb="FFF8696B"/>
        <color rgb="FFFCFCFF"/>
        <color rgb="FF63BE7B"/>
      </colorScale>
    </cfRule>
  </conditionalFormatting>
  <conditionalFormatting sqref="P2:P29">
    <cfRule type="colorScale" priority="14">
      <colorScale>
        <cfvo type="min"/>
        <cfvo type="percentile" val="50"/>
        <cfvo type="max"/>
        <color rgb="FFF8696B"/>
        <color rgb="FFFCFCFF"/>
        <color rgb="FF63BE7B"/>
      </colorScale>
    </cfRule>
  </conditionalFormatting>
  <conditionalFormatting sqref="P6">
    <cfRule type="colorScale" priority="77">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percentile" val="50"/>
        <cfvo type="max"/>
        <color rgb="FFF8696B"/>
        <color rgb="FFFCFCFF"/>
        <color rgb="FF63BE7B"/>
      </colorScale>
    </cfRule>
  </conditionalFormatting>
  <conditionalFormatting sqref="P7">
    <cfRule type="colorScale" priority="86">
      <colorScale>
        <cfvo type="min"/>
        <cfvo type="percentile" val="50"/>
        <cfvo type="max"/>
        <color rgb="FFF8696B"/>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onditionalFormatting>
  <conditionalFormatting sqref="P8">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onditionalFormatting>
  <conditionalFormatting sqref="P9">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onditionalFormatting>
  <conditionalFormatting sqref="P10">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P11">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onditionalFormatting>
  <conditionalFormatting sqref="P12">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onditionalFormatting>
  <conditionalFormatting sqref="P13">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onditionalFormatting>
  <conditionalFormatting sqref="P14">
    <cfRule type="colorScale" priority="27">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onditionalFormatting>
  <conditionalFormatting sqref="P15">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onditionalFormatting>
  <hyperlinks>
    <hyperlink ref="A19" r:id="rId1" display="Software/AMZN.xlsx" xr:uid="{E0380770-B69B-8A44-B7E8-C6E2219A21F7}"/>
    <hyperlink ref="A7" r:id="rId2" display="Software/GOOGL.xlsx" xr:uid="{F61AF81D-0236-0D43-94B6-16F1618E6C38}"/>
    <hyperlink ref="A15" r:id="rId3" display="Software/MSFT.xlsx" xr:uid="{3B986E1C-B56B-5C42-AFE5-9950F9B32975}"/>
    <hyperlink ref="A21" r:id="rId4" display="Software/SHOP.xlsx" xr:uid="{67A29EDE-3B97-A948-8C61-2AAC2F75CC6F}"/>
    <hyperlink ref="A3" r:id="rId5" display="Software/GDDY.xlsx" xr:uid="{C7464526-B0ED-BA4C-A4B2-3F17BC59B684}"/>
    <hyperlink ref="A2" r:id="rId6" display="Software/APP.xlsx" xr:uid="{C3634E90-5896-D44A-8A5F-BF7FB6292DD3}"/>
    <hyperlink ref="A4" r:id="rId7" display="Consumer/ABNB.xlsx" xr:uid="{E12DA6E9-763A-9242-8BA1-D88A9F6010C7}"/>
    <hyperlink ref="A5" r:id="rId8" display="Software/CDNS.xlsx" xr:uid="{B0727608-7FF4-274B-B005-B192059297F0}"/>
    <hyperlink ref="A9" r:id="rId9" display="Software/CNSWF.xlsx" xr:uid="{F24E5381-148C-C240-9D72-06219F3CB2E7}"/>
    <hyperlink ref="A13" r:id="rId10" display="Software/CRWD.xlsx" xr:uid="{F56EE7BB-CE1E-E144-8F4C-AF7AE732E632}"/>
    <hyperlink ref="A18" r:id="rId11" display="Software/MDB.xlsx" xr:uid="{A7CBAF56-1A85-6F4F-B889-9D80D1828A25}"/>
    <hyperlink ref="A8" r:id="rId12" display="Small Caps/DOCS.xlsx" xr:uid="{6563DC47-95DC-A949-B3D4-013A8C151DF0}"/>
    <hyperlink ref="A10" r:id="rId13" display="Small Caps/S.xlsx" xr:uid="{813E8C31-1B27-3444-9771-20B5478BB782}"/>
    <hyperlink ref="A23" r:id="rId14" display="Small Caps/JMIA.xlsx" xr:uid="{2C759224-8FC4-6141-99EC-A36BD48DED3B}"/>
    <hyperlink ref="A22" r:id="rId15" display="Software/AZPN.xlsx" xr:uid="{A1AC025C-0C87-E542-B95A-0036D6F880FD}"/>
    <hyperlink ref="A24" r:id="rId16" display="Software/SPOT.xlsx" xr:uid="{A5FB9F38-7D2E-8746-93CA-F70EF35971C9}"/>
    <hyperlink ref="A14" r:id="rId17" display="Software/RDDT.xlsx" xr:uid="{A5870957-6857-7240-A98B-4FD0B0A5003D}"/>
    <hyperlink ref="A16" r:id="rId18" display="Software/MANH.xlsx" xr:uid="{A1DC2277-8277-1B4A-BFEF-8CA87B307718}"/>
    <hyperlink ref="A25" r:id="rId19" display="Software/RBRK.xlsx" xr:uid="{052698C9-8FEC-8D46-AA6C-C274DB42D72F}"/>
    <hyperlink ref="A12" r:id="rId20" display="Software/NTNX.xlsx" xr:uid="{B8FCD269-315E-D344-894A-058A66BA973F}"/>
    <hyperlink ref="A17" r:id="rId21" display="Software/GRAB.xlsx" xr:uid="{89084A3C-1AAF-C147-A55D-F0EEACC17F56}"/>
    <hyperlink ref="A11" r:id="rId22" display="Software/ZETA.xlsx" xr:uid="{E862DAF2-924D-E94E-AAA5-B26FC7DDEFCC}"/>
    <hyperlink ref="A20" r:id="rId23" display="Software/TOITF.xlsx" xr:uid="{B05DECB3-0CB4-4C40-A5CD-980C43C4B0A6}"/>
    <hyperlink ref="A6" r:id="rId24" display="Software/LMGIF.xlsx" xr:uid="{F7901343-390A-2045-A99A-7A7D13CBF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260D-71F2-F648-8B5E-22547E42C3CD}">
  <dimension ref="A1:S22"/>
  <sheetViews>
    <sheetView workbookViewId="0">
      <pane ySplit="1" topLeftCell="A2" activePane="bottomLeft" state="frozen"/>
      <selection pane="bottomLeft" activeCell="C16" sqref="C16"/>
    </sheetView>
  </sheetViews>
  <sheetFormatPr baseColWidth="10" defaultRowHeight="16" x14ac:dyDescent="0.2"/>
  <cols>
    <col min="1" max="1" width="35.83203125" style="2" customWidth="1"/>
    <col min="2" max="16" width="11.83203125" style="4" customWidth="1"/>
    <col min="17" max="17" width="20.83203125" customWidth="1"/>
  </cols>
  <sheetData>
    <row r="1" spans="1:19" s="1" customFormat="1" ht="40" customHeight="1" x14ac:dyDescent="0.2">
      <c r="A1" s="3" t="s">
        <v>28</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9" ht="34" customHeight="1" x14ac:dyDescent="0.2">
      <c r="A2" s="11" t="e" vm="25">
        <v>#VALUE!</v>
      </c>
      <c r="B2" s="12" cm="1">
        <f t="array" aca="1" ref="B2" ca="1">_FV(A2,"Price",TRUE)</f>
        <v>28.27</v>
      </c>
      <c r="C2" s="5">
        <f>'[25]DCF Model'!$K$6</f>
        <v>2.1575471624838949</v>
      </c>
      <c r="D2" s="5">
        <f>'[25]DCF Model'!$K$11</f>
        <v>0.30041863262238988</v>
      </c>
      <c r="E2" s="5">
        <f>'[25]DCF Model'!$K$16</f>
        <v>0.34229104083514766</v>
      </c>
      <c r="F2" s="5">
        <f>'[25]DCF Model'!$K$19</f>
        <v>0.4887949901602846</v>
      </c>
      <c r="G2" s="5">
        <f>'[25]DCF Model'!$E$3</f>
        <v>0.14133708090744831</v>
      </c>
      <c r="H2" s="5">
        <f>'[25]DCF Model'!$E$4</f>
        <v>8.0892857142857141E-2</v>
      </c>
      <c r="I2" s="5">
        <f>'[25]DCF Model'!$E$5</f>
        <v>-4.9785714285714287E-2</v>
      </c>
      <c r="J2" s="5">
        <f>'[25]DCF Model'!$E$6</f>
        <v>0.20399999999999999</v>
      </c>
      <c r="K2" s="7">
        <f>'[25]DCF Model'!$C$3</f>
        <v>0.47472607285714286</v>
      </c>
      <c r="L2" s="7">
        <f>'[25]DCF Model'!$C$4</f>
        <v>5.8685783841059607</v>
      </c>
      <c r="M2" s="8">
        <f>'[25]DCF Model'!$C$5</f>
        <v>-0.10487250886827965</v>
      </c>
      <c r="N2" s="9">
        <f>'[25]DCF Model'!$C$6</f>
        <v>5.5489925524245289E-2</v>
      </c>
      <c r="O2" s="10" cm="1">
        <f t="array" aca="1" ref="O2" ca="1">_FV(A2,"Market cap",TRUE)</f>
        <v>12613080000</v>
      </c>
      <c r="P2" s="5">
        <f t="shared" ref="P2:P14" si="0">AVERAGE(C2,D2,E2,F2,G2,H2,I2,J2)</f>
        <v>0.45818700623328851</v>
      </c>
      <c r="Q2" s="14" t="str" cm="1">
        <f t="array" aca="1" ref="Q2" ca="1">_FV(A2,"Industry")</f>
        <v>Computers, Phones &amp; Household Electronics</v>
      </c>
    </row>
    <row r="3" spans="1:19" ht="34" customHeight="1" x14ac:dyDescent="0.2">
      <c r="A3" s="11" t="e" vm="26">
        <v>#VALUE!</v>
      </c>
      <c r="B3" s="12" cm="1">
        <f t="array" aca="1" ref="B3" ca="1">_FV(A3,"Price",TRUE)</f>
        <v>182.9</v>
      </c>
      <c r="C3" s="5">
        <f>'[26]DCF Model'!$K$6</f>
        <v>0.69128453165963344</v>
      </c>
      <c r="D3" s="5">
        <f>'[26]DCF Model'!$K$11</f>
        <v>0.13073770438562615</v>
      </c>
      <c r="E3" s="5">
        <f>'[26]DCF Model'!$K$16</f>
        <v>0.13590686615415123</v>
      </c>
      <c r="F3" s="5">
        <f>'[26]DCF Model'!$K$19</f>
        <v>0.14552123813956297</v>
      </c>
      <c r="G3" s="5">
        <f>'[26]DCF Model'!$E$3</f>
        <v>0.86909090909090914</v>
      </c>
      <c r="H3" s="5">
        <f>'[26]DCF Model'!$E$4</f>
        <v>0.38741258741258744</v>
      </c>
      <c r="I3" s="5">
        <f>'[26]DCF Model'!$E$5</f>
        <v>0.4853146853146853</v>
      </c>
      <c r="J3" s="5">
        <f>'[26]DCF Model'!$E$6</f>
        <v>0.13400000000000001</v>
      </c>
      <c r="K3" s="7">
        <f>'[26]DCF Model'!$C$3</f>
        <v>6.4968563230769227</v>
      </c>
      <c r="L3" s="7">
        <f>'[26]DCF Model'!$C$4</f>
        <v>16.769863794223827</v>
      </c>
      <c r="M3" s="8">
        <f>'[26]DCF Model'!$C$5</f>
        <v>7.4699925807323292E-2</v>
      </c>
      <c r="N3" s="9">
        <f>'[26]DCF Model'!$C$6</f>
        <v>-4.2693151209922481E-2</v>
      </c>
      <c r="O3" s="10" cm="1">
        <f t="array" aca="1" ref="O3" ca="1">_FV(A3,"Market cap",TRUE)</f>
        <v>4635368217</v>
      </c>
      <c r="P3" s="5">
        <f t="shared" si="0"/>
        <v>0.37240856526964444</v>
      </c>
      <c r="Q3" s="14" t="str" cm="1">
        <f t="array" aca="1" ref="Q3" ca="1">_FV(A3,"Industry")</f>
        <v>Communications &amp; Networking</v>
      </c>
    </row>
    <row r="4" spans="1:19" ht="34" customHeight="1" x14ac:dyDescent="0.2">
      <c r="A4" s="11" t="e" vm="27">
        <v>#VALUE!</v>
      </c>
      <c r="B4" s="12" cm="1">
        <f t="array" aca="1" ref="B4" ca="1">_FV(A4,"Price",TRUE)</f>
        <v>147.01</v>
      </c>
      <c r="C4" s="5">
        <f ca="1">'[27]DCF Model'!$K$6</f>
        <v>-0.55479063246750071</v>
      </c>
      <c r="D4" s="5">
        <f>'[27]DCF Model'!$K$11</f>
        <v>0.35996592928852433</v>
      </c>
      <c r="E4" s="5">
        <f>'[27]DCF Model'!$K$16</f>
        <v>0.41044319014551772</v>
      </c>
      <c r="F4" s="5">
        <f>'[27]DCF Model'!$K$19</f>
        <v>0.51182567891475217</v>
      </c>
      <c r="G4" s="5">
        <f>'[27]DCF Model'!$E$3</f>
        <v>0.72717573290436954</v>
      </c>
      <c r="H4" s="5">
        <f>'[27]DCF Model'!$E$4</f>
        <v>0.4884934834706674</v>
      </c>
      <c r="I4" s="5">
        <f>'[27]DCF Model'!$E$5</f>
        <v>0.39767243360362431</v>
      </c>
      <c r="J4" s="5">
        <f>'[27]DCF Model'!$E$6</f>
        <v>0.64300000000000002</v>
      </c>
      <c r="K4" s="7">
        <f ca="1">'[27]DCF Model'!$C$3</f>
        <v>28.826181454836131</v>
      </c>
      <c r="L4" s="7">
        <f ca="1">'[27]DCF Model'!$C$4</f>
        <v>51.441546603520585</v>
      </c>
      <c r="M4" s="8">
        <f ca="1">'[27]DCF Model'!$C$5</f>
        <v>1.8024736760505016E-2</v>
      </c>
      <c r="N4" s="9">
        <f>'[27]DCF Model'!$C$6</f>
        <v>-7.4996556950790438E-4</v>
      </c>
      <c r="O4" s="10" cm="1">
        <f t="array" aca="1" ref="O4" ca="1">_FV(A4,"Market cap",TRUE)</f>
        <v>3606155300000</v>
      </c>
      <c r="P4" s="5">
        <f t="shared" ca="1" si="0"/>
        <v>0.37297322698249435</v>
      </c>
      <c r="Q4" s="14" t="str" cm="1">
        <f t="array" aca="1" ref="Q4" ca="1">_FV(A4,"Industry")</f>
        <v>Semiconductors &amp; Semiconductor Equipment</v>
      </c>
    </row>
    <row r="5" spans="1:19" ht="34" customHeight="1" x14ac:dyDescent="0.2">
      <c r="A5" s="11" t="e" vm="28">
        <v>#VALUE!</v>
      </c>
      <c r="B5" s="12" cm="1">
        <f t="array" aca="1" ref="B5" ca="1">_FV(A5,"Price",TRUE)</f>
        <v>8.61</v>
      </c>
      <c r="C5" s="5">
        <f ca="1">'[28]DCF Model'!$K$6</f>
        <v>0.43768007045309054</v>
      </c>
      <c r="D5" s="5">
        <f>'[28]DCF Model'!$K$11</f>
        <v>0.72887385388938186</v>
      </c>
      <c r="E5" s="5">
        <f>'[28]DCF Model'!$K$16</f>
        <v>0.32259809318324673</v>
      </c>
      <c r="F5" s="5">
        <f>'[28]DCF Model'!$K$19</f>
        <v>1.1347792925746911</v>
      </c>
      <c r="G5" s="5">
        <v>0</v>
      </c>
      <c r="H5" s="5">
        <v>0</v>
      </c>
      <c r="I5" s="5">
        <v>0</v>
      </c>
      <c r="J5" s="5" t="str">
        <f>'[28]DCF Model'!$E$6</f>
        <v>--</v>
      </c>
      <c r="K5" s="15" t="s">
        <v>18</v>
      </c>
      <c r="L5" s="15" t="s">
        <v>18</v>
      </c>
      <c r="M5" s="8">
        <f ca="1">'[28]DCF Model'!$C$5</f>
        <v>-5.7681088821373003E-2</v>
      </c>
      <c r="N5" s="9">
        <f>'[28]DCF Model'!$C$6</f>
        <v>0</v>
      </c>
      <c r="O5" s="10" cm="1">
        <f t="array" aca="1" ref="O5" ca="1">_FV(A5,"Market cap",TRUE)</f>
        <v>381407502</v>
      </c>
      <c r="P5" s="5">
        <f t="shared" ca="1" si="0"/>
        <v>0.37484733001434428</v>
      </c>
      <c r="Q5" s="14" t="str" cm="1">
        <f t="array" aca="1" ref="Q5" ca="1">_FV(A5,"Industry")</f>
        <v>Professional &amp; Commercial Services</v>
      </c>
    </row>
    <row r="6" spans="1:19" ht="34" customHeight="1" x14ac:dyDescent="0.2">
      <c r="A6" s="11" t="e" vm="29">
        <v>#VALUE!</v>
      </c>
      <c r="B6" s="12" cm="1">
        <f t="array" aca="1" ref="B6" ca="1">_FV(A6,"Price",TRUE)</f>
        <v>133.06</v>
      </c>
      <c r="C6" s="5">
        <f ca="1">'[29]DCF Model'!$K$6</f>
        <v>-0.63859540339223153</v>
      </c>
      <c r="D6" s="5">
        <f>'[29]DCF Model'!$K$11</f>
        <v>0.20611774020065873</v>
      </c>
      <c r="E6" s="5">
        <f>'[29]DCF Model'!$K$16</f>
        <v>0.2674168258431906</v>
      </c>
      <c r="F6" s="5">
        <f>'[29]DCF Model'!$K$19</f>
        <v>0.3216938486728409</v>
      </c>
      <c r="G6" s="5">
        <f>'[29]DCF Model'!$E$3</f>
        <v>0.95236622332199194</v>
      </c>
      <c r="H6" s="5">
        <f>'[29]DCF Model'!$E$4</f>
        <v>0.4182874463248295</v>
      </c>
      <c r="I6" s="5">
        <f>'[29]DCF Model'!$E$5</f>
        <v>0.36903258398585503</v>
      </c>
      <c r="J6" s="5">
        <f>'[29]DCF Model'!$E$6</f>
        <v>0.20399999999999999</v>
      </c>
      <c r="K6" s="7">
        <f ca="1">'[29]DCF Model'!$C$3</f>
        <v>35.222753220510228</v>
      </c>
      <c r="L6" s="7">
        <f ca="1">'[29]DCF Model'!$C$4</f>
        <v>84.207053140096619</v>
      </c>
      <c r="M6" s="8">
        <f ca="1">'[29]DCF Model'!$C$5</f>
        <v>1.0477107842068607E-2</v>
      </c>
      <c r="N6" s="9">
        <f>'[29]DCF Model'!$C$6</f>
        <v>0</v>
      </c>
      <c r="O6" s="10" cm="1">
        <f t="array" aca="1" ref="O6" ca="1">_FV(A6,"Market cap",TRUE)</f>
        <v>139446880000</v>
      </c>
      <c r="P6" s="5">
        <f t="shared" ca="1" si="0"/>
        <v>0.2625399081196419</v>
      </c>
      <c r="Q6" s="14" t="str" cm="1">
        <f t="array" aca="1" ref="Q6" ca="1">_FV(A6,"Industry")</f>
        <v>Semiconductors &amp; Semiconductor Equipment</v>
      </c>
    </row>
    <row r="7" spans="1:19" ht="34" customHeight="1" x14ac:dyDescent="0.2">
      <c r="A7" s="11" t="e" vm="30">
        <v>#VALUE!</v>
      </c>
      <c r="B7" s="12" cm="1">
        <f t="array" aca="1" ref="B7" ca="1">_FV(A7,"Price",TRUE)</f>
        <v>189.72</v>
      </c>
      <c r="C7" s="5">
        <f ca="1">'[30]DCF Model'!$K$6</f>
        <v>-0.29451851857130995</v>
      </c>
      <c r="D7" s="5">
        <f>'[30]DCF Model'!$K$11</f>
        <v>0.17603375528806789</v>
      </c>
      <c r="E7" s="5">
        <f>'[30]DCF Model'!$K$16</f>
        <v>0.20023210077555037</v>
      </c>
      <c r="F7" s="5">
        <f>'[30]DCF Model'!$K$19</f>
        <v>0.51147223139809983</v>
      </c>
      <c r="G7" s="5">
        <f>'[30]DCF Model'!$E$3</f>
        <v>0.54360328888510201</v>
      </c>
      <c r="H7" s="5">
        <f>'[30]DCF Model'!$E$4</f>
        <v>0.40706803346717213</v>
      </c>
      <c r="I7" s="5">
        <f>'[30]DCF Model'!$E$5</f>
        <v>0.34085148381597541</v>
      </c>
      <c r="J7" s="5">
        <f>'[30]DCF Model'!$E$6</f>
        <v>0.19700000000000001</v>
      </c>
      <c r="K7" s="7">
        <f ca="1">'[30]DCF Model'!$C$3</f>
        <v>9.1769027164038484</v>
      </c>
      <c r="L7" s="7">
        <f ca="1">'[30]DCF Model'!$C$4</f>
        <v>22.54390411902466</v>
      </c>
      <c r="M7" s="8">
        <f ca="1">'[30]DCF Model'!$C$5</f>
        <v>3.7142322889257437E-2</v>
      </c>
      <c r="N7" s="9">
        <f>'[30]DCF Model'!$C$6</f>
        <v>2.5710245532846916E-5</v>
      </c>
      <c r="O7" s="10" cm="1">
        <f t="array" aca="1" ref="O7" ca="1">_FV(A7,"Market cap",TRUE)</f>
        <v>818231000000</v>
      </c>
      <c r="P7" s="5">
        <f t="shared" ca="1" si="0"/>
        <v>0.26021779688233221</v>
      </c>
      <c r="Q7" s="14" t="str" cm="1">
        <f t="array" aca="1" ref="Q7" ca="1">_FV(A7,"Industry")</f>
        <v>Semiconductors &amp; Semiconductor Equipment</v>
      </c>
    </row>
    <row r="8" spans="1:19" ht="34" customHeight="1" x14ac:dyDescent="0.2">
      <c r="A8" s="11" t="e" vm="31">
        <v>#VALUE!</v>
      </c>
      <c r="B8" s="12" cm="1">
        <f t="array" aca="1" ref="B8" ca="1">_FV(A8,"Price",TRUE)</f>
        <v>615.66</v>
      </c>
      <c r="C8" s="5">
        <f>'[31]DCF Model'!$K$6</f>
        <v>-7.9440817431088218E-2</v>
      </c>
      <c r="D8" s="5">
        <f>'[31]DCF Model'!$K$11</f>
        <v>0.10319715412634531</v>
      </c>
      <c r="E8" s="5">
        <f>'[31]DCF Model'!$K$16</f>
        <v>0.16486842286518882</v>
      </c>
      <c r="F8" s="5">
        <f>'[31]DCF Model'!$K$19</f>
        <v>0.13135826432985981</v>
      </c>
      <c r="G8" s="5">
        <f>'[31]DCF Model'!$E$3</f>
        <v>0.59967386873216466</v>
      </c>
      <c r="H8" s="5">
        <f>'[31]DCF Model'!$E$4</f>
        <v>0.35114373506316149</v>
      </c>
      <c r="I8" s="5">
        <f>'[31]DCF Model'!$E$5</f>
        <v>0.3586548310003414</v>
      </c>
      <c r="J8" s="5">
        <f>'[31]DCF Model'!$E$6</f>
        <v>0.34100000000000003</v>
      </c>
      <c r="K8" s="7">
        <f>'[31]DCF Model'!$C$3</f>
        <v>7.645406936497098</v>
      </c>
      <c r="L8" s="7">
        <f>'[31]DCF Model'!$C$4</f>
        <v>21.772870118619348</v>
      </c>
      <c r="M8" s="8">
        <f>'[31]DCF Model'!$C$5</f>
        <v>4.6911149920381687E-2</v>
      </c>
      <c r="N8" s="9">
        <f>'[31]DCF Model'!$C$6</f>
        <v>-4.2041445431513523E-2</v>
      </c>
      <c r="O8" s="10" cm="1">
        <f t="array" aca="1" ref="O8" ca="1">_FV(A8,"Market cap",TRUE)</f>
        <v>82350558468</v>
      </c>
      <c r="P8" s="5">
        <f t="shared" si="0"/>
        <v>0.24630693233574666</v>
      </c>
      <c r="Q8" s="14" t="str" cm="1">
        <f t="array" aca="1" ref="Q8" ca="1">_FV(A8,"Industry")</f>
        <v>Semiconductors &amp; Semiconductor Equipment</v>
      </c>
    </row>
    <row r="9" spans="1:19" ht="34" customHeight="1" x14ac:dyDescent="0.2">
      <c r="A9" s="11" t="e" vm="32">
        <v>#VALUE!</v>
      </c>
      <c r="B9" s="12" cm="1">
        <f t="array" aca="1" ref="B9" ca="1">_FV(A9,"Price",TRUE)</f>
        <v>662.16</v>
      </c>
      <c r="C9" s="5">
        <f ca="1">'[32]DCF Model'!$K$6</f>
        <v>-0.1996030509329797</v>
      </c>
      <c r="D9" s="5">
        <f>'[32]DCF Model'!$K$11</f>
        <v>9.7204339638122098E-2</v>
      </c>
      <c r="E9" s="5">
        <f>'[32]DCF Model'!$K$16</f>
        <v>0.13961201185800087</v>
      </c>
      <c r="F9" s="5">
        <f>'[32]DCF Model'!$K$19</f>
        <v>0.36226823037538497</v>
      </c>
      <c r="G9" s="5">
        <f>'[32]DCF Model'!$E$3</f>
        <v>0.51295030239284778</v>
      </c>
      <c r="H9" s="5">
        <f>'[32]DCF Model'!$E$4</f>
        <v>0.2593548387096774</v>
      </c>
      <c r="I9" s="5">
        <f>'[32]DCF Model'!$E$5</f>
        <v>0.22774193548387098</v>
      </c>
      <c r="J9" s="5">
        <f>'[32]DCF Model'!$E$6</f>
        <v>0.49299999999999999</v>
      </c>
      <c r="K9" s="7">
        <f ca="1">'[32]DCF Model'!$C$3</f>
        <v>8.5544516129032253</v>
      </c>
      <c r="L9" s="7">
        <f ca="1">'[32]DCF Model'!$C$4</f>
        <v>32.983582089552236</v>
      </c>
      <c r="M9" s="8">
        <f ca="1">'[32]DCF Model'!$C$5</f>
        <v>2.6622622441437774E-2</v>
      </c>
      <c r="N9" s="9">
        <f>'[32]DCF Model'!$C$6</f>
        <v>-1.3234091213934188E-2</v>
      </c>
      <c r="O9" s="10" cm="1">
        <f t="array" aca="1" ref="O9" ca="1">_FV(A9,"Market cap",TRUE)</f>
        <v>265188000000</v>
      </c>
      <c r="P9" s="5">
        <f t="shared" ca="1" si="0"/>
        <v>0.23656607594061557</v>
      </c>
      <c r="Q9" s="14" t="str" cm="1">
        <f t="array" aca="1" ref="Q9" ca="1">_FV(A9,"Industry")</f>
        <v>Semiconductors &amp; Semiconductor Equipment</v>
      </c>
    </row>
    <row r="10" spans="1:19" ht="34" customHeight="1" x14ac:dyDescent="0.2">
      <c r="A10" s="11" t="e" vm="33">
        <v>#VALUE!</v>
      </c>
      <c r="B10" s="12">
        <v>95.91</v>
      </c>
      <c r="C10" s="5">
        <f ca="1">'[33]DCF Model'!$K$6</f>
        <v>-0.91639299990159317</v>
      </c>
      <c r="D10" s="5">
        <f>'[33]DCF Model'!$K$11</f>
        <v>0.38280245054908496</v>
      </c>
      <c r="E10" s="5">
        <f>'[33]DCF Model'!$K$16</f>
        <v>0.4699163494289722</v>
      </c>
      <c r="F10" s="5">
        <f>'[33]DCF Model'!$K$19</f>
        <v>0.6818193349015268</v>
      </c>
      <c r="G10" s="5">
        <f>'[33]DCF Model'!$E$3</f>
        <v>0.68103448275862066</v>
      </c>
      <c r="H10" s="5">
        <f>'[33]DCF Model'!$E$4</f>
        <v>0.32375979112271541</v>
      </c>
      <c r="I10" s="5">
        <f>'[33]DCF Model'!$E$5</f>
        <v>0.14099216710182769</v>
      </c>
      <c r="J10" s="5">
        <f>'[33]DCF Model'!$E$6</f>
        <v>-9.2999999999999999E-2</v>
      </c>
      <c r="K10" s="7">
        <f ca="1">'[33]DCF Model'!$C$3</f>
        <v>39.416672224543078</v>
      </c>
      <c r="L10" s="7">
        <f ca="1">'[33]DCF Model'!$C$4</f>
        <v>121.74665695161291</v>
      </c>
      <c r="M10" s="8">
        <f ca="1">'[33]DCF Model'!$C$5</f>
        <v>3.5769677942025218E-3</v>
      </c>
      <c r="N10" s="9">
        <f>'[33]DCF Model'!$C$6</f>
        <v>0</v>
      </c>
      <c r="O10" s="10" cm="1">
        <f t="array" aca="1" ref="O10" ca="1">_FV(A10,"Market cap",TRUE)</f>
        <v>15096585462</v>
      </c>
      <c r="P10" s="5">
        <f t="shared" ca="1" si="0"/>
        <v>0.20886644699514434</v>
      </c>
      <c r="Q10" s="14" t="str" cm="1">
        <f t="array" aca="1" ref="Q10" ca="1">_FV(A10,"Industry")</f>
        <v>Semiconductors &amp; Semiconductor Equipment</v>
      </c>
    </row>
    <row r="11" spans="1:19" ht="34" customHeight="1" x14ac:dyDescent="0.2">
      <c r="A11" s="11" t="e" vm="34">
        <v>#VALUE!</v>
      </c>
      <c r="B11" s="12" cm="1">
        <f t="array" aca="1" ref="B11" ca="1">_FV(A11,"Price",TRUE)</f>
        <v>27.89</v>
      </c>
      <c r="C11" s="5">
        <f ca="1">'[34]DCF Model'!$K$6</f>
        <v>-0.81997207618829093</v>
      </c>
      <c r="D11" s="5">
        <f>'[34]DCF Model'!$K$11</f>
        <v>0.90680706219140639</v>
      </c>
      <c r="E11" s="5">
        <v>0</v>
      </c>
      <c r="F11" s="5">
        <v>0</v>
      </c>
      <c r="G11" s="5">
        <f>'[34]DCF Model'!$E$3</f>
        <v>0.60765810724979585</v>
      </c>
      <c r="H11" s="5">
        <v>0</v>
      </c>
      <c r="I11" s="5">
        <v>0</v>
      </c>
      <c r="J11" s="5">
        <f>'[34]DCF Model'!$E$6</f>
        <v>-0.255</v>
      </c>
      <c r="K11" s="13" t="s">
        <v>18</v>
      </c>
      <c r="L11" s="13" t="s">
        <v>18</v>
      </c>
      <c r="M11" s="8">
        <f ca="1">'[34]DCF Model'!$C$5</f>
        <v>-2.2203154543404557E-2</v>
      </c>
      <c r="N11" s="9">
        <f>'[34]DCF Model'!$C$6</f>
        <v>2.0820346320346312E-2</v>
      </c>
      <c r="O11" s="10" cm="1">
        <f t="array" aca="1" ref="O11" ca="1">_FV(A11,"Market cap",TRUE)</f>
        <v>6035178458</v>
      </c>
      <c r="P11" s="5">
        <f t="shared" ca="1" si="0"/>
        <v>5.4936636656613913E-2</v>
      </c>
      <c r="Q11" s="14" t="str" cm="1">
        <f t="array" aca="1" ref="Q11" ca="1">_FV(A11,"Industry")</f>
        <v>Software &amp; IT Services</v>
      </c>
    </row>
    <row r="12" spans="1:19" ht="34" customHeight="1" x14ac:dyDescent="0.2">
      <c r="A12" s="11" t="e" vm="35">
        <v>#VALUE!</v>
      </c>
      <c r="B12" s="12" cm="1">
        <f t="array" aca="1" ref="B12" ca="1">_FV(A12,"Price",TRUE)</f>
        <v>104.22</v>
      </c>
      <c r="C12" s="5">
        <f ca="1">'[35]DCF Model'!$K$6</f>
        <v>-0.56152763975662034</v>
      </c>
      <c r="D12" s="5">
        <f>'[35]DCF Model'!$K$11</f>
        <v>0.10745711008374625</v>
      </c>
      <c r="E12" s="5">
        <f>'[35]DCF Model'!$K$16</f>
        <v>0.23414310125427501</v>
      </c>
      <c r="F12" s="5">
        <f>'[35]DCF Model'!$K$19</f>
        <v>0.26526607836092175</v>
      </c>
      <c r="G12" s="5">
        <f>'[35]DCF Model'!$E$3</f>
        <v>0.30926083262531862</v>
      </c>
      <c r="H12" s="5">
        <f>'[35]DCF Model'!$E$4</f>
        <v>8.1666360800146817E-2</v>
      </c>
      <c r="I12" s="5">
        <f>'[35]DCF Model'!$E$5</f>
        <v>8.0565241328684159E-2</v>
      </c>
      <c r="J12" s="5">
        <f>'[35]DCF Model'!$E$6</f>
        <v>1.7000000000000001E-2</v>
      </c>
      <c r="K12" s="7">
        <f ca="1">'[35]DCF Model'!$C$3</f>
        <v>2.9581725233987886</v>
      </c>
      <c r="L12" s="7">
        <f ca="1">'[35]DCF Model'!$C$4</f>
        <v>36.222656359550562</v>
      </c>
      <c r="M12" s="8">
        <f ca="1">'[35]DCF Model'!$C$5</f>
        <v>2.723480144968652E-2</v>
      </c>
      <c r="N12" s="9">
        <f>'[35]DCF Model'!$K$22</f>
        <v>0.13938232812454107</v>
      </c>
      <c r="O12" s="10" cm="1">
        <f t="array" aca="1" ref="O12" ca="1">_FV(A12,"Market cap",TRUE)</f>
        <v>16119082080</v>
      </c>
      <c r="P12" s="5">
        <f t="shared" ca="1" si="0"/>
        <v>6.6728885587059042E-2</v>
      </c>
      <c r="Q12" s="14" t="str" cm="1">
        <f t="array" aca="1" ref="Q12" ca="1">_FV(A12,"Industry")</f>
        <v>Electronic Equipment &amp; Parts</v>
      </c>
    </row>
    <row r="13" spans="1:19" ht="34" customHeight="1" x14ac:dyDescent="0.2">
      <c r="A13" s="11" t="e" vm="36">
        <v>#VALUE!</v>
      </c>
      <c r="B13" s="12" cm="1">
        <f t="array" aca="1" ref="B13" ca="1">_FV(A13,"Price",TRUE)</f>
        <v>346</v>
      </c>
      <c r="C13" s="5">
        <f ca="1">'[36]DCF Model'!$K$6</f>
        <v>-0.79233645746728065</v>
      </c>
      <c r="D13" s="5">
        <f>'[36]DCF Model'!$K$11</f>
        <v>0.14370774245764745</v>
      </c>
      <c r="E13" s="5">
        <f>'[36]DCF Model'!$K$16</f>
        <v>0.12109097595115677</v>
      </c>
      <c r="F13" s="5">
        <f>'[36]DCF Model'!$K$19</f>
        <v>0.57508042618446054</v>
      </c>
      <c r="G13" s="5">
        <f>'[36]DCF Model'!$E$3</f>
        <v>0.18248891736331416</v>
      </c>
      <c r="H13" s="5">
        <f>'[36]DCF Model'!$E$4</f>
        <v>8.6800494566801695E-2</v>
      </c>
      <c r="I13" s="5">
        <f>'[36]DCF Model'!$E$5</f>
        <v>4.1435047898593702E-2</v>
      </c>
      <c r="J13" s="5">
        <f>'[36]DCF Model'!$E$6</f>
        <v>0.121</v>
      </c>
      <c r="K13" s="7">
        <f ca="1">'[36]DCF Model'!$C$3</f>
        <v>11.164752666338297</v>
      </c>
      <c r="L13" s="7">
        <f ca="1">'[36]DCF Model'!$C$4</f>
        <v>128.62544991314419</v>
      </c>
      <c r="M13" s="8">
        <f ca="1">'[36]DCF Model'!$C$5</f>
        <v>3.7112374216331971E-3</v>
      </c>
      <c r="N13" s="9">
        <f>'[36]DCF Model'!$C$6</f>
        <v>0.02</v>
      </c>
      <c r="O13" s="10" cm="1">
        <f t="array" aca="1" ref="O13" ca="1">_FV(A13,"Market cap",TRUE)</f>
        <v>1110680760000</v>
      </c>
      <c r="P13" s="5">
        <f t="shared" ca="1" si="0"/>
        <v>5.9908393369336704E-2</v>
      </c>
      <c r="Q13" s="14" t="str" cm="1">
        <f t="array" aca="1" ref="Q13" ca="1">_FV(A13,"Industry")</f>
        <v>Automobiles &amp; Auto Parts</v>
      </c>
    </row>
    <row r="14" spans="1:19" ht="34" customHeight="1" x14ac:dyDescent="0.2">
      <c r="A14" s="11" t="e" vm="37">
        <v>#VALUE!</v>
      </c>
      <c r="B14" s="12" cm="1">
        <f t="array" aca="1" ref="B14" ca="1">_FV(A14,"Price",TRUE)</f>
        <v>24.2</v>
      </c>
      <c r="C14" s="5">
        <f>'[37]DCF Model'!$K$6</f>
        <v>-0.12230616697482355</v>
      </c>
      <c r="D14" s="5">
        <f>'[37]DCF Model'!$K$11</f>
        <v>5.7879056907960205E-2</v>
      </c>
      <c r="E14" s="5">
        <v>0</v>
      </c>
      <c r="F14" s="5">
        <v>0</v>
      </c>
      <c r="G14" s="5">
        <f>'[37]DCF Model'!$E$3</f>
        <v>0.40036512502766097</v>
      </c>
      <c r="H14" s="5">
        <f>'[37]DCF Model'!$E$4</f>
        <v>3.1146271298959947E-2</v>
      </c>
      <c r="I14" s="5">
        <f>'[37]DCF Model'!$E$5</f>
        <v>-0.27579848048978389</v>
      </c>
      <c r="J14" s="5">
        <f>'[37]DCF Model'!$E$6</f>
        <v>0</v>
      </c>
      <c r="K14" s="7">
        <f>'[37]DCF Model'!$C$3</f>
        <v>2.0305151877813872</v>
      </c>
      <c r="L14" s="7" t="s">
        <v>18</v>
      </c>
      <c r="M14" s="8">
        <f>'[37]DCF Model'!$C$5</f>
        <v>-0.15214006016558398</v>
      </c>
      <c r="N14" s="9">
        <f>'[37]DCF Model'!$C$6</f>
        <v>9.5845083629286787E-3</v>
      </c>
      <c r="O14" s="10" cm="1">
        <f t="array" aca="1" ref="O14" ca="1">_FV(A14,"Market cap",TRUE)</f>
        <v>104374600000</v>
      </c>
      <c r="P14" s="5">
        <f t="shared" si="0"/>
        <v>1.1410725721246712E-2</v>
      </c>
      <c r="Q14" s="14" t="str" cm="1">
        <f t="array" aca="1" ref="Q14" ca="1">_FV(A14,"Industry")</f>
        <v>Semiconductors &amp; Semiconductor Equipment</v>
      </c>
    </row>
    <row r="15" spans="1:19" ht="34" customHeight="1" x14ac:dyDescent="0.2">
      <c r="A15" s="11" t="e" vm="38">
        <v>#VALUE!</v>
      </c>
      <c r="B15" s="12" cm="1">
        <f t="array" aca="1" ref="B15" ca="1">_FV(A15,"Price",TRUE)</f>
        <v>9.16</v>
      </c>
      <c r="C15" s="5">
        <f>'[38]DCF Model'!$K$6</f>
        <v>-0.89429362926962586</v>
      </c>
      <c r="D15" s="5">
        <f>'[38]DCF Model'!$K$11</f>
        <v>0.31497936266609772</v>
      </c>
      <c r="E15" s="5">
        <f>'[38]DCF Model'!$K$16</f>
        <v>0.50084473885068137</v>
      </c>
      <c r="F15" s="5">
        <f>'[38]DCF Model'!$K$19</f>
        <v>8.9668057003823409E-2</v>
      </c>
      <c r="G15" s="5">
        <f>'[38]DCF Model'!$E$3</f>
        <v>0.10407608695652174</v>
      </c>
      <c r="H15" s="5" t="s">
        <v>18</v>
      </c>
      <c r="I15" s="5" t="s">
        <v>18</v>
      </c>
      <c r="J15" s="5" t="s">
        <v>18</v>
      </c>
      <c r="K15" s="7">
        <f>'[38]DCF Model'!$C$3</f>
        <v>7.8881224630147937</v>
      </c>
      <c r="L15" s="7" t="s">
        <v>18</v>
      </c>
      <c r="M15" s="18" t="s">
        <v>18</v>
      </c>
      <c r="N15" s="9">
        <f>'[38]DCF Model'!$C$6</f>
        <v>0.18340484012489805</v>
      </c>
      <c r="O15" s="10" cm="1">
        <f t="array" aca="1" ref="O15" ca="1">_FV(A15,"Market cap",TRUE)</f>
        <v>1972819428</v>
      </c>
      <c r="P15" s="5">
        <f>AVERAGE(C15,D15,E15,F15,G15,H15,I15,J15)</f>
        <v>2.3054923241499676E-2</v>
      </c>
      <c r="Q15" s="14" t="str" cm="1">
        <f t="array" aca="1" ref="Q15" ca="1">_FV(A15,"Industry")</f>
        <v>Financial Technology (Fintech) &amp; Infrastructure</v>
      </c>
      <c r="S15" s="16"/>
    </row>
    <row r="16" spans="1:19" ht="34" customHeight="1" x14ac:dyDescent="0.2">
      <c r="A16" s="11"/>
      <c r="B16" s="12"/>
      <c r="M16" s="8"/>
      <c r="O16" s="10"/>
    </row>
    <row r="17" spans="1:15" ht="34" customHeight="1" x14ac:dyDescent="0.2">
      <c r="A17" s="11"/>
      <c r="B17" s="12"/>
      <c r="M17" s="8"/>
      <c r="O17" s="10"/>
    </row>
    <row r="18" spans="1:15" ht="34" customHeight="1" x14ac:dyDescent="0.2">
      <c r="A18" s="11"/>
      <c r="B18" s="12"/>
      <c r="M18" s="8"/>
      <c r="O18" s="10"/>
    </row>
    <row r="19" spans="1:15" ht="34" customHeight="1" x14ac:dyDescent="0.2">
      <c r="A19" s="11"/>
      <c r="B19" s="12"/>
      <c r="M19" s="8"/>
      <c r="O19" s="10"/>
    </row>
    <row r="20" spans="1:15" ht="34" customHeight="1" x14ac:dyDescent="0.2">
      <c r="A20" s="11"/>
      <c r="B20" s="12"/>
      <c r="M20" s="8"/>
      <c r="O20" s="10"/>
    </row>
    <row r="21" spans="1:15" ht="34" customHeight="1" x14ac:dyDescent="0.2">
      <c r="A21" s="11"/>
      <c r="B21" s="12"/>
      <c r="M21" s="8"/>
      <c r="O21" s="10"/>
    </row>
    <row r="22" spans="1:15" ht="34" customHeight="1" x14ac:dyDescent="0.2">
      <c r="A22" s="11"/>
      <c r="B22" s="12"/>
      <c r="M22" s="8"/>
      <c r="O22" s="10"/>
    </row>
  </sheetData>
  <autoFilter ref="A1:P22" xr:uid="{29BB830F-6CB2-A446-9573-F3AE78C789D0}">
    <sortState xmlns:xlrd2="http://schemas.microsoft.com/office/spreadsheetml/2017/richdata2" ref="A2:P22">
      <sortCondition descending="1" ref="P1:P22"/>
    </sortState>
  </autoFilter>
  <conditionalFormatting sqref="C2:C4">
    <cfRule type="colorScale" priority="7880">
      <colorScale>
        <cfvo type="min"/>
        <cfvo type="percentile" val="50"/>
        <cfvo type="max"/>
        <color rgb="FFF8696B"/>
        <color rgb="FFFCFCFF"/>
        <color rgb="FF63BE7B"/>
      </colorScale>
    </cfRule>
  </conditionalFormatting>
  <conditionalFormatting sqref="C2:C5">
    <cfRule type="colorScale" priority="7881">
      <colorScale>
        <cfvo type="min"/>
        <cfvo type="percentile" val="50"/>
        <cfvo type="max"/>
        <color rgb="FFF8696B"/>
        <color rgb="FFFCFCFF"/>
        <color rgb="FF63BE7B"/>
      </colorScale>
    </cfRule>
  </conditionalFormatting>
  <conditionalFormatting sqref="C2:C6">
    <cfRule type="colorScale" priority="975">
      <colorScale>
        <cfvo type="min"/>
        <cfvo type="percentile" val="50"/>
        <cfvo type="max"/>
        <color rgb="FFF8696B"/>
        <color rgb="FFFCFCFF"/>
        <color rgb="FF63BE7B"/>
      </colorScale>
    </cfRule>
  </conditionalFormatting>
  <conditionalFormatting sqref="C2:C7">
    <cfRule type="colorScale" priority="970">
      <colorScale>
        <cfvo type="min"/>
        <cfvo type="percentile" val="50"/>
        <cfvo type="max"/>
        <color rgb="FFF8696B"/>
        <color rgb="FFFCFCFF"/>
        <color rgb="FF63BE7B"/>
      </colorScale>
    </cfRule>
  </conditionalFormatting>
  <conditionalFormatting sqref="C2:C8">
    <cfRule type="colorScale" priority="965">
      <colorScale>
        <cfvo type="min"/>
        <cfvo type="percentile" val="50"/>
        <cfvo type="max"/>
        <color rgb="FFF8696B"/>
        <color rgb="FFFCFCFF"/>
        <color rgb="FF63BE7B"/>
      </colorScale>
    </cfRule>
  </conditionalFormatting>
  <conditionalFormatting sqref="C2:C9">
    <cfRule type="colorScale" priority="955">
      <colorScale>
        <cfvo type="min"/>
        <cfvo type="percentile" val="50"/>
        <cfvo type="max"/>
        <color rgb="FFF8696B"/>
        <color rgb="FFFCFCFF"/>
        <color rgb="FF63BE7B"/>
      </colorScale>
    </cfRule>
  </conditionalFormatting>
  <conditionalFormatting sqref="C2:C11">
    <cfRule type="colorScale" priority="957">
      <colorScale>
        <cfvo type="min"/>
        <cfvo type="percentile" val="50"/>
        <cfvo type="max"/>
        <color rgb="FFF8696B"/>
        <color rgb="FFFCFCFF"/>
        <color rgb="FF63BE7B"/>
      </colorScale>
    </cfRule>
  </conditionalFormatting>
  <conditionalFormatting sqref="C2:C12">
    <cfRule type="colorScale" priority="8077">
      <colorScale>
        <cfvo type="min"/>
        <cfvo type="percentile" val="50"/>
        <cfvo type="max"/>
        <color rgb="FFF8696B"/>
        <color rgb="FFFCFCFF"/>
        <color rgb="FF63BE7B"/>
      </colorScale>
    </cfRule>
  </conditionalFormatting>
  <conditionalFormatting sqref="C2:C13">
    <cfRule type="colorScale" priority="410">
      <colorScale>
        <cfvo type="min"/>
        <cfvo type="percentile" val="50"/>
        <cfvo type="max"/>
        <color rgb="FFF8696B"/>
        <color rgb="FFFCFCFF"/>
        <color rgb="FF63BE7B"/>
      </colorScale>
    </cfRule>
  </conditionalFormatting>
  <conditionalFormatting sqref="C2:C14">
    <cfRule type="colorScale" priority="341">
      <colorScale>
        <cfvo type="min"/>
        <cfvo type="percentile" val="50"/>
        <cfvo type="max"/>
        <color rgb="FFF8696B"/>
        <color rgb="FFFCFCFF"/>
        <color rgb="FF63BE7B"/>
      </colorScale>
    </cfRule>
  </conditionalFormatting>
  <conditionalFormatting sqref="C2:C14 C16:C22">
    <cfRule type="colorScale" priority="255">
      <colorScale>
        <cfvo type="min"/>
        <cfvo type="percentile" val="50"/>
        <cfvo type="max"/>
        <color rgb="FFF8696B"/>
        <color rgb="FFFCFCFF"/>
        <color rgb="FF63BE7B"/>
      </colorScale>
    </cfRule>
  </conditionalFormatting>
  <conditionalFormatting sqref="C8:J8">
    <cfRule type="colorScale" priority="617">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8">
      <colorScale>
        <cfvo type="min"/>
        <cfvo type="percentile" val="50"/>
        <cfvo type="max"/>
        <color rgb="FFF8696B"/>
        <color rgb="FFFCFCFF"/>
        <color rgb="FF63BE7B"/>
      </colorScale>
    </cfRule>
    <cfRule type="colorScale" priority="632">
      <colorScale>
        <cfvo type="min"/>
        <cfvo type="percentile" val="50"/>
        <cfvo type="max"/>
        <color rgb="FFF8696B"/>
        <color rgb="FFFCFCFF"/>
        <color rgb="FF63BE7B"/>
      </colorScale>
    </cfRule>
  </conditionalFormatting>
  <conditionalFormatting sqref="K2:K4">
    <cfRule type="colorScale" priority="7891">
      <colorScale>
        <cfvo type="min"/>
        <cfvo type="percentile" val="50"/>
        <cfvo type="max"/>
        <color rgb="FF63BE7B"/>
        <color rgb="FFFCFCFF"/>
        <color rgb="FFF8696B"/>
      </colorScale>
    </cfRule>
  </conditionalFormatting>
  <conditionalFormatting sqref="K2:K5">
    <cfRule type="colorScale" priority="7892">
      <colorScale>
        <cfvo type="min"/>
        <cfvo type="percentile" val="50"/>
        <cfvo type="max"/>
        <color rgb="FF63BE7B"/>
        <color rgb="FFFCFCFF"/>
        <color rgb="FFF8696B"/>
      </colorScale>
    </cfRule>
  </conditionalFormatting>
  <conditionalFormatting sqref="K2:K6">
    <cfRule type="colorScale" priority="976">
      <colorScale>
        <cfvo type="min"/>
        <cfvo type="percentile" val="50"/>
        <cfvo type="max"/>
        <color rgb="FF63BE7B"/>
        <color rgb="FFFCFCFF"/>
        <color rgb="FFF8696B"/>
      </colorScale>
    </cfRule>
  </conditionalFormatting>
  <conditionalFormatting sqref="K2:K7">
    <cfRule type="colorScale" priority="971">
      <colorScale>
        <cfvo type="min"/>
        <cfvo type="percentile" val="50"/>
        <cfvo type="max"/>
        <color rgb="FF63BE7B"/>
        <color rgb="FFFCFCFF"/>
        <color rgb="FFF8696B"/>
      </colorScale>
    </cfRule>
  </conditionalFormatting>
  <conditionalFormatting sqref="K2:K8">
    <cfRule type="colorScale" priority="966">
      <colorScale>
        <cfvo type="min"/>
        <cfvo type="percentile" val="50"/>
        <cfvo type="max"/>
        <color rgb="FF63BE7B"/>
        <color rgb="FFFCFCFF"/>
        <color rgb="FFF8696B"/>
      </colorScale>
    </cfRule>
  </conditionalFormatting>
  <conditionalFormatting sqref="K2:K9">
    <cfRule type="colorScale" priority="954">
      <colorScale>
        <cfvo type="min"/>
        <cfvo type="percentile" val="50"/>
        <cfvo type="max"/>
        <color rgb="FF63BE7B"/>
        <color rgb="FFFCFCFF"/>
        <color rgb="FFF8696B"/>
      </colorScale>
    </cfRule>
  </conditionalFormatting>
  <conditionalFormatting sqref="K2:K10">
    <cfRule type="colorScale" priority="958">
      <colorScale>
        <cfvo type="min"/>
        <cfvo type="percentile" val="50"/>
        <cfvo type="max"/>
        <color rgb="FF63BE7B"/>
        <color rgb="FFFCFCFF"/>
        <color rgb="FFF8696B"/>
      </colorScale>
    </cfRule>
  </conditionalFormatting>
  <conditionalFormatting sqref="K2:K11">
    <cfRule type="colorScale" priority="959">
      <colorScale>
        <cfvo type="min"/>
        <cfvo type="percentile" val="50"/>
        <cfvo type="max"/>
        <color rgb="FF63BE7B"/>
        <color rgb="FFFCFCFF"/>
        <color rgb="FFF8696B"/>
      </colorScale>
    </cfRule>
  </conditionalFormatting>
  <conditionalFormatting sqref="K2:K12">
    <cfRule type="colorScale" priority="7632">
      <colorScale>
        <cfvo type="min"/>
        <cfvo type="percentile" val="50"/>
        <cfvo type="max"/>
        <color rgb="FF63BE7B"/>
        <color rgb="FFFCFCFF"/>
        <color rgb="FFF8696B"/>
      </colorScale>
    </cfRule>
  </conditionalFormatting>
  <conditionalFormatting sqref="K2:K13">
    <cfRule type="colorScale" priority="346">
      <colorScale>
        <cfvo type="min"/>
        <cfvo type="percentile" val="50"/>
        <cfvo type="max"/>
        <color rgb="FF63BE7B"/>
        <color rgb="FFFCFCFF"/>
        <color rgb="FFF8696B"/>
      </colorScale>
    </cfRule>
  </conditionalFormatting>
  <conditionalFormatting sqref="K2:K14">
    <cfRule type="colorScale" priority="270">
      <colorScale>
        <cfvo type="min"/>
        <cfvo type="percentile" val="50"/>
        <cfvo type="max"/>
        <color rgb="FF63BE7B"/>
        <color rgb="FFFCFCFF"/>
        <color rgb="FFF8696B"/>
      </colorScale>
    </cfRule>
  </conditionalFormatting>
  <conditionalFormatting sqref="K2:K14 K16:K22">
    <cfRule type="colorScale" priority="177">
      <colorScale>
        <cfvo type="min"/>
        <cfvo type="percentile" val="50"/>
        <cfvo type="max"/>
        <color rgb="FF63BE7B"/>
        <color rgb="FFFCFCFF"/>
        <color rgb="FFF8696B"/>
      </colorScale>
    </cfRule>
  </conditionalFormatting>
  <conditionalFormatting sqref="K8:L8">
    <cfRule type="colorScale" priority="616">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31">
      <colorScale>
        <cfvo type="min"/>
        <cfvo type="percentile" val="50"/>
        <cfvo type="max"/>
        <color rgb="FF63BE7B"/>
        <color rgb="FFFCFCFF"/>
        <color rgb="FFF8696B"/>
      </colorScale>
    </cfRule>
  </conditionalFormatting>
  <conditionalFormatting sqref="M2:M4">
    <cfRule type="colorScale" priority="7913">
      <colorScale>
        <cfvo type="min"/>
        <cfvo type="percentile" val="50"/>
        <cfvo type="max"/>
        <color rgb="FFF8696B"/>
        <color rgb="FFFCFCFF"/>
        <color rgb="FF63BE7B"/>
      </colorScale>
    </cfRule>
  </conditionalFormatting>
  <conditionalFormatting sqref="M2:M5">
    <cfRule type="colorScale" priority="7914">
      <colorScale>
        <cfvo type="min"/>
        <cfvo type="percentile" val="50"/>
        <cfvo type="max"/>
        <color rgb="FFF8696B"/>
        <color rgb="FFFCFCFF"/>
        <color rgb="FF63BE7B"/>
      </colorScale>
    </cfRule>
  </conditionalFormatting>
  <conditionalFormatting sqref="M2:M6">
    <cfRule type="colorScale" priority="977">
      <colorScale>
        <cfvo type="min"/>
        <cfvo type="percentile" val="50"/>
        <cfvo type="max"/>
        <color rgb="FFF8696B"/>
        <color rgb="FFFCFCFF"/>
        <color rgb="FF63BE7B"/>
      </colorScale>
    </cfRule>
  </conditionalFormatting>
  <conditionalFormatting sqref="M2:M7">
    <cfRule type="colorScale" priority="972">
      <colorScale>
        <cfvo type="min"/>
        <cfvo type="percentile" val="50"/>
        <cfvo type="max"/>
        <color rgb="FFF8696B"/>
        <color rgb="FFFCFCFF"/>
        <color rgb="FF63BE7B"/>
      </colorScale>
    </cfRule>
  </conditionalFormatting>
  <conditionalFormatting sqref="M2:M8">
    <cfRule type="colorScale" priority="967">
      <colorScale>
        <cfvo type="min"/>
        <cfvo type="percentile" val="50"/>
        <cfvo type="max"/>
        <color rgb="FFF8696B"/>
        <color rgb="FFFCFCFF"/>
        <color rgb="FF63BE7B"/>
      </colorScale>
    </cfRule>
  </conditionalFormatting>
  <conditionalFormatting sqref="M2:M9">
    <cfRule type="colorScale" priority="953">
      <colorScale>
        <cfvo type="min"/>
        <cfvo type="percentile" val="50"/>
        <cfvo type="max"/>
        <color rgb="FFF8696B"/>
        <color rgb="FFFCFCFF"/>
        <color rgb="FF63BE7B"/>
      </colorScale>
    </cfRule>
  </conditionalFormatting>
  <conditionalFormatting sqref="M2:M10">
    <cfRule type="colorScale" priority="960">
      <colorScale>
        <cfvo type="min"/>
        <cfvo type="percentile" val="50"/>
        <cfvo type="max"/>
        <color rgb="FFF8696B"/>
        <color rgb="FFFCFCFF"/>
        <color rgb="FF63BE7B"/>
      </colorScale>
    </cfRule>
  </conditionalFormatting>
  <conditionalFormatting sqref="M2:M11">
    <cfRule type="colorScale" priority="961">
      <colorScale>
        <cfvo type="min"/>
        <cfvo type="percentile" val="50"/>
        <cfvo type="max"/>
        <color rgb="FFF8696B"/>
        <color rgb="FFFCFCFF"/>
        <color rgb="FF63BE7B"/>
      </colorScale>
    </cfRule>
  </conditionalFormatting>
  <conditionalFormatting sqref="M2:M12">
    <cfRule type="colorScale" priority="7640">
      <colorScale>
        <cfvo type="min"/>
        <cfvo type="percentile" val="50"/>
        <cfvo type="max"/>
        <color rgb="FFF8696B"/>
        <color rgb="FFFCFCFF"/>
        <color rgb="FF63BE7B"/>
      </colorScale>
    </cfRule>
  </conditionalFormatting>
  <conditionalFormatting sqref="M2:M13">
    <cfRule type="colorScale" priority="344">
      <colorScale>
        <cfvo type="min"/>
        <cfvo type="percentile" val="50"/>
        <cfvo type="max"/>
        <color rgb="FFF8696B"/>
        <color rgb="FFFCFCFF"/>
        <color rgb="FF63BE7B"/>
      </colorScale>
    </cfRule>
  </conditionalFormatting>
  <conditionalFormatting sqref="M2:M14">
    <cfRule type="colorScale" priority="258">
      <colorScale>
        <cfvo type="min"/>
        <cfvo type="percentile" val="50"/>
        <cfvo type="max"/>
        <color rgb="FFF8696B"/>
        <color rgb="FFFCFCFF"/>
        <color rgb="FF63BE7B"/>
      </colorScale>
    </cfRule>
  </conditionalFormatting>
  <conditionalFormatting sqref="M2:M14 M16:M22">
    <cfRule type="colorScale" priority="164">
      <colorScale>
        <cfvo type="min"/>
        <cfvo type="percentile" val="50"/>
        <cfvo type="max"/>
        <color rgb="FFF8696B"/>
        <color rgb="FFFCFCFF"/>
        <color rgb="FF63BE7B"/>
      </colorScale>
    </cfRule>
  </conditionalFormatting>
  <conditionalFormatting sqref="M8">
    <cfRule type="colorScale" priority="615">
      <colorScale>
        <cfvo type="min"/>
        <cfvo type="percentile" val="50"/>
        <cfvo type="max"/>
        <color rgb="FFF8696B"/>
        <color rgb="FFFCFCFF"/>
        <color rgb="FF63BE7B"/>
      </colorScale>
    </cfRule>
    <cfRule type="colorScale" priority="619">
      <colorScale>
        <cfvo type="min"/>
        <cfvo type="percentile" val="50"/>
        <cfvo type="max"/>
        <color rgb="FFF8696B"/>
        <color rgb="FFFCFCFF"/>
        <color rgb="FF63BE7B"/>
      </colorScale>
    </cfRule>
    <cfRule type="colorScale" priority="626">
      <colorScale>
        <cfvo type="min"/>
        <cfvo type="percentile" val="50"/>
        <cfvo type="max"/>
        <color rgb="FFF8696B"/>
        <color rgb="FFFCFCFF"/>
        <color rgb="FF63BE7B"/>
      </colorScale>
    </cfRule>
    <cfRule type="colorScale" priority="630">
      <colorScale>
        <cfvo type="min"/>
        <cfvo type="percentile" val="50"/>
        <cfvo type="max"/>
        <color rgb="FFF8696B"/>
        <color rgb="FFFCFCFF"/>
        <color rgb="FF63BE7B"/>
      </colorScale>
    </cfRule>
  </conditionalFormatting>
  <conditionalFormatting sqref="N2:N4">
    <cfRule type="colorScale" priority="7924">
      <colorScale>
        <cfvo type="min"/>
        <cfvo type="percentile" val="50"/>
        <cfvo type="max"/>
        <color rgb="FF63BE7B"/>
        <color rgb="FFFCFCFF"/>
        <color rgb="FFF8696B"/>
      </colorScale>
    </cfRule>
  </conditionalFormatting>
  <conditionalFormatting sqref="N2:N5">
    <cfRule type="colorScale" priority="7925">
      <colorScale>
        <cfvo type="min"/>
        <cfvo type="percentile" val="50"/>
        <cfvo type="max"/>
        <color rgb="FF63BE7B"/>
        <color rgb="FFFCFCFF"/>
        <color rgb="FFF8696B"/>
      </colorScale>
    </cfRule>
  </conditionalFormatting>
  <conditionalFormatting sqref="N2:N6">
    <cfRule type="colorScale" priority="978">
      <colorScale>
        <cfvo type="min"/>
        <cfvo type="percentile" val="50"/>
        <cfvo type="max"/>
        <color rgb="FF63BE7B"/>
        <color rgb="FFFCFCFF"/>
        <color rgb="FFF8696B"/>
      </colorScale>
    </cfRule>
  </conditionalFormatting>
  <conditionalFormatting sqref="N2:N7">
    <cfRule type="colorScale" priority="973">
      <colorScale>
        <cfvo type="min"/>
        <cfvo type="percentile" val="50"/>
        <cfvo type="max"/>
        <color rgb="FF63BE7B"/>
        <color rgb="FFFCFCFF"/>
        <color rgb="FFF8696B"/>
      </colorScale>
    </cfRule>
  </conditionalFormatting>
  <conditionalFormatting sqref="N2:N8">
    <cfRule type="colorScale" priority="968">
      <colorScale>
        <cfvo type="min"/>
        <cfvo type="percentile" val="50"/>
        <cfvo type="max"/>
        <color rgb="FF63BE7B"/>
        <color rgb="FFFCFCFF"/>
        <color rgb="FFF8696B"/>
      </colorScale>
    </cfRule>
  </conditionalFormatting>
  <conditionalFormatting sqref="N2:N9">
    <cfRule type="colorScale" priority="952">
      <colorScale>
        <cfvo type="min"/>
        <cfvo type="percentile" val="50"/>
        <cfvo type="max"/>
        <color rgb="FF63BE7B"/>
        <color rgb="FFFCFCFF"/>
        <color rgb="FFF8696B"/>
      </colorScale>
    </cfRule>
  </conditionalFormatting>
  <conditionalFormatting sqref="N2:N10">
    <cfRule type="colorScale" priority="962">
      <colorScale>
        <cfvo type="min"/>
        <cfvo type="percentile" val="50"/>
        <cfvo type="max"/>
        <color rgb="FF63BE7B"/>
        <color rgb="FFFCFCFF"/>
        <color rgb="FFF8696B"/>
      </colorScale>
    </cfRule>
  </conditionalFormatting>
  <conditionalFormatting sqref="N2:N11">
    <cfRule type="colorScale" priority="963">
      <colorScale>
        <cfvo type="min"/>
        <cfvo type="percentile" val="50"/>
        <cfvo type="max"/>
        <color rgb="FF63BE7B"/>
        <color rgb="FFFCFCFF"/>
        <color rgb="FFF8696B"/>
      </colorScale>
    </cfRule>
  </conditionalFormatting>
  <conditionalFormatting sqref="N2:N12">
    <cfRule type="colorScale" priority="7644">
      <colorScale>
        <cfvo type="min"/>
        <cfvo type="percentile" val="50"/>
        <cfvo type="max"/>
        <color rgb="FF63BE7B"/>
        <color rgb="FFFCFCFF"/>
        <color rgb="FFF8696B"/>
      </colorScale>
    </cfRule>
  </conditionalFormatting>
  <conditionalFormatting sqref="N2:N13">
    <cfRule type="colorScale" priority="343">
      <colorScale>
        <cfvo type="min"/>
        <cfvo type="percentile" val="50"/>
        <cfvo type="max"/>
        <color rgb="FF63BE7B"/>
        <color rgb="FFFCFCFF"/>
        <color rgb="FFF8696B"/>
      </colorScale>
    </cfRule>
  </conditionalFormatting>
  <conditionalFormatting sqref="N2:N14">
    <cfRule type="colorScale" priority="257">
      <colorScale>
        <cfvo type="min"/>
        <cfvo type="percentile" val="50"/>
        <cfvo type="max"/>
        <color rgb="FF63BE7B"/>
        <color rgb="FFFCFCFF"/>
        <color rgb="FFF8696B"/>
      </colorScale>
    </cfRule>
  </conditionalFormatting>
  <conditionalFormatting sqref="N2:N14 N16:N22">
    <cfRule type="colorScale" priority="163">
      <colorScale>
        <cfvo type="min"/>
        <cfvo type="percentile" val="50"/>
        <cfvo type="max"/>
        <color rgb="FF63BE7B"/>
        <color rgb="FFFCFCFF"/>
        <color rgb="FFF8696B"/>
      </colorScale>
    </cfRule>
  </conditionalFormatting>
  <conditionalFormatting sqref="N8">
    <cfRule type="colorScale" priority="614">
      <colorScale>
        <cfvo type="min"/>
        <cfvo type="percentile" val="50"/>
        <cfvo type="max"/>
        <color rgb="FF63BE7B"/>
        <color rgb="FFFCFCFF"/>
        <color rgb="FFF8696B"/>
      </colorScale>
    </cfRule>
    <cfRule type="colorScale" priority="618">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onditionalFormatting>
  <conditionalFormatting sqref="C15:J15">
    <cfRule type="colorScale" priority="145">
      <colorScale>
        <cfvo type="min"/>
        <cfvo type="percentile" val="50"/>
        <cfvo type="max"/>
        <color rgb="FFF8696B"/>
        <color rgb="FFFCFCFF"/>
        <color rgb="FF63BE7B"/>
      </colorScale>
    </cfRule>
  </conditionalFormatting>
  <conditionalFormatting sqref="C15:J15">
    <cfRule type="colorScale" priority="149">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onditionalFormatting>
  <conditionalFormatting sqref="K15:L15">
    <cfRule type="colorScale" priority="144">
      <colorScale>
        <cfvo type="min"/>
        <cfvo type="percentile" val="50"/>
        <cfvo type="max"/>
        <color rgb="FF63BE7B"/>
        <color rgb="FFFCFCFF"/>
        <color rgb="FFF8696B"/>
      </colorScale>
    </cfRule>
  </conditionalFormatting>
  <conditionalFormatting sqref="K15:L15">
    <cfRule type="colorScale" priority="148">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60">
      <colorScale>
        <cfvo type="min"/>
        <cfvo type="percentile" val="50"/>
        <cfvo type="max"/>
        <color rgb="FF63BE7B"/>
        <color rgb="FFFCFCFF"/>
        <color rgb="FFF8696B"/>
      </colorScale>
    </cfRule>
  </conditionalFormatting>
  <conditionalFormatting sqref="M15">
    <cfRule type="colorScale" priority="143">
      <colorScale>
        <cfvo type="min"/>
        <cfvo type="percentile" val="50"/>
        <cfvo type="max"/>
        <color rgb="FFF8696B"/>
        <color rgb="FFFCFCFF"/>
        <color rgb="FF63BE7B"/>
      </colorScale>
    </cfRule>
  </conditionalFormatting>
  <conditionalFormatting sqref="M15">
    <cfRule type="colorScale" priority="147">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9">
      <colorScale>
        <cfvo type="min"/>
        <cfvo type="percentile" val="50"/>
        <cfvo type="max"/>
        <color rgb="FFF8696B"/>
        <color rgb="FFFCFCFF"/>
        <color rgb="FF63BE7B"/>
      </colorScale>
    </cfRule>
  </conditionalFormatting>
  <conditionalFormatting sqref="N15">
    <cfRule type="colorScale" priority="142">
      <colorScale>
        <cfvo type="min"/>
        <cfvo type="percentile" val="50"/>
        <cfvo type="max"/>
        <color rgb="FF63BE7B"/>
        <color rgb="FFFCFCFF"/>
        <color rgb="FFF8696B"/>
      </colorScale>
    </cfRule>
  </conditionalFormatting>
  <conditionalFormatting sqref="N15">
    <cfRule type="colorScale" priority="146">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onditionalFormatting>
  <conditionalFormatting sqref="C15:J15">
    <cfRule type="colorScale" priority="141">
      <colorScale>
        <cfvo type="min"/>
        <cfvo type="percentile" val="50"/>
        <cfvo type="max"/>
        <color rgb="FFF8696B"/>
        <color rgb="FFFCFCFF"/>
        <color rgb="FF63BE7B"/>
      </colorScale>
    </cfRule>
  </conditionalFormatting>
  <conditionalFormatting sqref="K15:L15">
    <cfRule type="colorScale" priority="127">
      <colorScale>
        <cfvo type="min"/>
        <cfvo type="percentile" val="50"/>
        <cfvo type="max"/>
        <color rgb="FF63BE7B"/>
        <color rgb="FFFCFCFF"/>
        <color rgb="FFF8696B"/>
      </colorScale>
    </cfRule>
  </conditionalFormatting>
  <conditionalFormatting sqref="M15">
    <cfRule type="colorScale" priority="125">
      <colorScale>
        <cfvo type="min"/>
        <cfvo type="percentile" val="50"/>
        <cfvo type="max"/>
        <color rgb="FFF8696B"/>
        <color rgb="FFFCFCFF"/>
        <color rgb="FF63BE7B"/>
      </colorScale>
    </cfRule>
  </conditionalFormatting>
  <conditionalFormatting sqref="N15">
    <cfRule type="colorScale" priority="124">
      <colorScale>
        <cfvo type="min"/>
        <cfvo type="percentile" val="50"/>
        <cfvo type="max"/>
        <color rgb="FF63BE7B"/>
        <color rgb="FFFCFCFF"/>
        <color rgb="FFF8696B"/>
      </colorScale>
    </cfRule>
  </conditionalFormatting>
  <conditionalFormatting sqref="C2:C22">
    <cfRule type="colorScale" priority="123">
      <colorScale>
        <cfvo type="min"/>
        <cfvo type="percentile" val="50"/>
        <cfvo type="max"/>
        <color rgb="FFF8696B"/>
        <color rgb="FFFCFCFF"/>
        <color rgb="FF63BE7B"/>
      </colorScale>
    </cfRule>
  </conditionalFormatting>
  <conditionalFormatting sqref="D2:D4">
    <cfRule type="colorScale" priority="120">
      <colorScale>
        <cfvo type="min"/>
        <cfvo type="percentile" val="50"/>
        <cfvo type="max"/>
        <color rgb="FFF8696B"/>
        <color rgb="FFFCFCFF"/>
        <color rgb="FF63BE7B"/>
      </colorScale>
    </cfRule>
  </conditionalFormatting>
  <conditionalFormatting sqref="D2:D5">
    <cfRule type="colorScale" priority="121">
      <colorScale>
        <cfvo type="min"/>
        <cfvo type="percentile" val="50"/>
        <cfvo type="max"/>
        <color rgb="FFF8696B"/>
        <color rgb="FFFCFCFF"/>
        <color rgb="FF63BE7B"/>
      </colorScale>
    </cfRule>
  </conditionalFormatting>
  <conditionalFormatting sqref="D2:D6">
    <cfRule type="colorScale" priority="119">
      <colorScale>
        <cfvo type="min"/>
        <cfvo type="percentile" val="50"/>
        <cfvo type="max"/>
        <color rgb="FFF8696B"/>
        <color rgb="FFFCFCFF"/>
        <color rgb="FF63BE7B"/>
      </colorScale>
    </cfRule>
  </conditionalFormatting>
  <conditionalFormatting sqref="D2:D7">
    <cfRule type="colorScale" priority="118">
      <colorScale>
        <cfvo type="min"/>
        <cfvo type="percentile" val="50"/>
        <cfvo type="max"/>
        <color rgb="FFF8696B"/>
        <color rgb="FFFCFCFF"/>
        <color rgb="FF63BE7B"/>
      </colorScale>
    </cfRule>
  </conditionalFormatting>
  <conditionalFormatting sqref="D2:D8">
    <cfRule type="colorScale" priority="117">
      <colorScale>
        <cfvo type="min"/>
        <cfvo type="percentile" val="50"/>
        <cfvo type="max"/>
        <color rgb="FFF8696B"/>
        <color rgb="FFFCFCFF"/>
        <color rgb="FF63BE7B"/>
      </colorScale>
    </cfRule>
  </conditionalFormatting>
  <conditionalFormatting sqref="D2:D9">
    <cfRule type="colorScale" priority="115">
      <colorScale>
        <cfvo type="min"/>
        <cfvo type="percentile" val="50"/>
        <cfvo type="max"/>
        <color rgb="FFF8696B"/>
        <color rgb="FFFCFCFF"/>
        <color rgb="FF63BE7B"/>
      </colorScale>
    </cfRule>
  </conditionalFormatting>
  <conditionalFormatting sqref="D2:D11">
    <cfRule type="colorScale" priority="116">
      <colorScale>
        <cfvo type="min"/>
        <cfvo type="percentile" val="50"/>
        <cfvo type="max"/>
        <color rgb="FFF8696B"/>
        <color rgb="FFFCFCFF"/>
        <color rgb="FF63BE7B"/>
      </colorScale>
    </cfRule>
  </conditionalFormatting>
  <conditionalFormatting sqref="D2:D12">
    <cfRule type="colorScale" priority="122">
      <colorScale>
        <cfvo type="min"/>
        <cfvo type="percentile" val="50"/>
        <cfvo type="max"/>
        <color rgb="FFF8696B"/>
        <color rgb="FFFCFCFF"/>
        <color rgb="FF63BE7B"/>
      </colorScale>
    </cfRule>
  </conditionalFormatting>
  <conditionalFormatting sqref="D2:D13">
    <cfRule type="colorScale" priority="114">
      <colorScale>
        <cfvo type="min"/>
        <cfvo type="percentile" val="50"/>
        <cfvo type="max"/>
        <color rgb="FFF8696B"/>
        <color rgb="FFFCFCFF"/>
        <color rgb="FF63BE7B"/>
      </colorScale>
    </cfRule>
  </conditionalFormatting>
  <conditionalFormatting sqref="D2:D14">
    <cfRule type="colorScale" priority="113">
      <colorScale>
        <cfvo type="min"/>
        <cfvo type="percentile" val="50"/>
        <cfvo type="max"/>
        <color rgb="FFF8696B"/>
        <color rgb="FFFCFCFF"/>
        <color rgb="FF63BE7B"/>
      </colorScale>
    </cfRule>
  </conditionalFormatting>
  <conditionalFormatting sqref="D2:D14 D16:D22">
    <cfRule type="colorScale" priority="112">
      <colorScale>
        <cfvo type="min"/>
        <cfvo type="percentile" val="50"/>
        <cfvo type="max"/>
        <color rgb="FFF8696B"/>
        <color rgb="FFFCFCFF"/>
        <color rgb="FF63BE7B"/>
      </colorScale>
    </cfRule>
  </conditionalFormatting>
  <conditionalFormatting sqref="D2:D22">
    <cfRule type="colorScale" priority="111">
      <colorScale>
        <cfvo type="min"/>
        <cfvo type="percentile" val="50"/>
        <cfvo type="max"/>
        <color rgb="FFF8696B"/>
        <color rgb="FFFCFCFF"/>
        <color rgb="FF63BE7B"/>
      </colorScale>
    </cfRule>
  </conditionalFormatting>
  <conditionalFormatting sqref="E2:E4">
    <cfRule type="colorScale" priority="108">
      <colorScale>
        <cfvo type="min"/>
        <cfvo type="percentile" val="50"/>
        <cfvo type="max"/>
        <color rgb="FFF8696B"/>
        <color rgb="FFFCFCFF"/>
        <color rgb="FF63BE7B"/>
      </colorScale>
    </cfRule>
  </conditionalFormatting>
  <conditionalFormatting sqref="E2:E5">
    <cfRule type="colorScale" priority="109">
      <colorScale>
        <cfvo type="min"/>
        <cfvo type="percentile" val="50"/>
        <cfvo type="max"/>
        <color rgb="FFF8696B"/>
        <color rgb="FFFCFCFF"/>
        <color rgb="FF63BE7B"/>
      </colorScale>
    </cfRule>
  </conditionalFormatting>
  <conditionalFormatting sqref="E2:E6">
    <cfRule type="colorScale" priority="107">
      <colorScale>
        <cfvo type="min"/>
        <cfvo type="percentile" val="50"/>
        <cfvo type="max"/>
        <color rgb="FFF8696B"/>
        <color rgb="FFFCFCFF"/>
        <color rgb="FF63BE7B"/>
      </colorScale>
    </cfRule>
  </conditionalFormatting>
  <conditionalFormatting sqref="E2:E7">
    <cfRule type="colorScale" priority="106">
      <colorScale>
        <cfvo type="min"/>
        <cfvo type="percentile" val="50"/>
        <cfvo type="max"/>
        <color rgb="FFF8696B"/>
        <color rgb="FFFCFCFF"/>
        <color rgb="FF63BE7B"/>
      </colorScale>
    </cfRule>
  </conditionalFormatting>
  <conditionalFormatting sqref="E2:E8">
    <cfRule type="colorScale" priority="105">
      <colorScale>
        <cfvo type="min"/>
        <cfvo type="percentile" val="50"/>
        <cfvo type="max"/>
        <color rgb="FFF8696B"/>
        <color rgb="FFFCFCFF"/>
        <color rgb="FF63BE7B"/>
      </colorScale>
    </cfRule>
  </conditionalFormatting>
  <conditionalFormatting sqref="E2:E9">
    <cfRule type="colorScale" priority="103">
      <colorScale>
        <cfvo type="min"/>
        <cfvo type="percentile" val="50"/>
        <cfvo type="max"/>
        <color rgb="FFF8696B"/>
        <color rgb="FFFCFCFF"/>
        <color rgb="FF63BE7B"/>
      </colorScale>
    </cfRule>
  </conditionalFormatting>
  <conditionalFormatting sqref="E2:E11">
    <cfRule type="colorScale" priority="104">
      <colorScale>
        <cfvo type="min"/>
        <cfvo type="percentile" val="50"/>
        <cfvo type="max"/>
        <color rgb="FFF8696B"/>
        <color rgb="FFFCFCFF"/>
        <color rgb="FF63BE7B"/>
      </colorScale>
    </cfRule>
  </conditionalFormatting>
  <conditionalFormatting sqref="E2:E12">
    <cfRule type="colorScale" priority="110">
      <colorScale>
        <cfvo type="min"/>
        <cfvo type="percentile" val="50"/>
        <cfvo type="max"/>
        <color rgb="FFF8696B"/>
        <color rgb="FFFCFCFF"/>
        <color rgb="FF63BE7B"/>
      </colorScale>
    </cfRule>
  </conditionalFormatting>
  <conditionalFormatting sqref="E2:E13">
    <cfRule type="colorScale" priority="102">
      <colorScale>
        <cfvo type="min"/>
        <cfvo type="percentile" val="50"/>
        <cfvo type="max"/>
        <color rgb="FFF8696B"/>
        <color rgb="FFFCFCFF"/>
        <color rgb="FF63BE7B"/>
      </colorScale>
    </cfRule>
  </conditionalFormatting>
  <conditionalFormatting sqref="E2:E14">
    <cfRule type="colorScale" priority="101">
      <colorScale>
        <cfvo type="min"/>
        <cfvo type="percentile" val="50"/>
        <cfvo type="max"/>
        <color rgb="FFF8696B"/>
        <color rgb="FFFCFCFF"/>
        <color rgb="FF63BE7B"/>
      </colorScale>
    </cfRule>
  </conditionalFormatting>
  <conditionalFormatting sqref="E2:E14 E16:E22">
    <cfRule type="colorScale" priority="100">
      <colorScale>
        <cfvo type="min"/>
        <cfvo type="percentile" val="50"/>
        <cfvo type="max"/>
        <color rgb="FFF8696B"/>
        <color rgb="FFFCFCFF"/>
        <color rgb="FF63BE7B"/>
      </colorScale>
    </cfRule>
  </conditionalFormatting>
  <conditionalFormatting sqref="E2:E22">
    <cfRule type="colorScale" priority="99">
      <colorScale>
        <cfvo type="min"/>
        <cfvo type="percentile" val="50"/>
        <cfvo type="max"/>
        <color rgb="FFF8696B"/>
        <color rgb="FFFCFCFF"/>
        <color rgb="FF63BE7B"/>
      </colorScale>
    </cfRule>
  </conditionalFormatting>
  <conditionalFormatting sqref="F2:F4">
    <cfRule type="colorScale" priority="96">
      <colorScale>
        <cfvo type="min"/>
        <cfvo type="percentile" val="50"/>
        <cfvo type="max"/>
        <color rgb="FFF8696B"/>
        <color rgb="FFFCFCFF"/>
        <color rgb="FF63BE7B"/>
      </colorScale>
    </cfRule>
  </conditionalFormatting>
  <conditionalFormatting sqref="F2:F5">
    <cfRule type="colorScale" priority="97">
      <colorScale>
        <cfvo type="min"/>
        <cfvo type="percentile" val="50"/>
        <cfvo type="max"/>
        <color rgb="FFF8696B"/>
        <color rgb="FFFCFCFF"/>
        <color rgb="FF63BE7B"/>
      </colorScale>
    </cfRule>
  </conditionalFormatting>
  <conditionalFormatting sqref="F2:F6">
    <cfRule type="colorScale" priority="95">
      <colorScale>
        <cfvo type="min"/>
        <cfvo type="percentile" val="50"/>
        <cfvo type="max"/>
        <color rgb="FFF8696B"/>
        <color rgb="FFFCFCFF"/>
        <color rgb="FF63BE7B"/>
      </colorScale>
    </cfRule>
  </conditionalFormatting>
  <conditionalFormatting sqref="F2:F7">
    <cfRule type="colorScale" priority="94">
      <colorScale>
        <cfvo type="min"/>
        <cfvo type="percentile" val="50"/>
        <cfvo type="max"/>
        <color rgb="FFF8696B"/>
        <color rgb="FFFCFCFF"/>
        <color rgb="FF63BE7B"/>
      </colorScale>
    </cfRule>
  </conditionalFormatting>
  <conditionalFormatting sqref="F2:F8">
    <cfRule type="colorScale" priority="93">
      <colorScale>
        <cfvo type="min"/>
        <cfvo type="percentile" val="50"/>
        <cfvo type="max"/>
        <color rgb="FFF8696B"/>
        <color rgb="FFFCFCFF"/>
        <color rgb="FF63BE7B"/>
      </colorScale>
    </cfRule>
  </conditionalFormatting>
  <conditionalFormatting sqref="F2:F9">
    <cfRule type="colorScale" priority="91">
      <colorScale>
        <cfvo type="min"/>
        <cfvo type="percentile" val="50"/>
        <cfvo type="max"/>
        <color rgb="FFF8696B"/>
        <color rgb="FFFCFCFF"/>
        <color rgb="FF63BE7B"/>
      </colorScale>
    </cfRule>
  </conditionalFormatting>
  <conditionalFormatting sqref="F2:F11">
    <cfRule type="colorScale" priority="92">
      <colorScale>
        <cfvo type="min"/>
        <cfvo type="percentile" val="50"/>
        <cfvo type="max"/>
        <color rgb="FFF8696B"/>
        <color rgb="FFFCFCFF"/>
        <color rgb="FF63BE7B"/>
      </colorScale>
    </cfRule>
  </conditionalFormatting>
  <conditionalFormatting sqref="F2:F12">
    <cfRule type="colorScale" priority="98">
      <colorScale>
        <cfvo type="min"/>
        <cfvo type="percentile" val="50"/>
        <cfvo type="max"/>
        <color rgb="FFF8696B"/>
        <color rgb="FFFCFCFF"/>
        <color rgb="FF63BE7B"/>
      </colorScale>
    </cfRule>
  </conditionalFormatting>
  <conditionalFormatting sqref="F2:F13">
    <cfRule type="colorScale" priority="90">
      <colorScale>
        <cfvo type="min"/>
        <cfvo type="percentile" val="50"/>
        <cfvo type="max"/>
        <color rgb="FFF8696B"/>
        <color rgb="FFFCFCFF"/>
        <color rgb="FF63BE7B"/>
      </colorScale>
    </cfRule>
  </conditionalFormatting>
  <conditionalFormatting sqref="F2:F14">
    <cfRule type="colorScale" priority="89">
      <colorScale>
        <cfvo type="min"/>
        <cfvo type="percentile" val="50"/>
        <cfvo type="max"/>
        <color rgb="FFF8696B"/>
        <color rgb="FFFCFCFF"/>
        <color rgb="FF63BE7B"/>
      </colorScale>
    </cfRule>
  </conditionalFormatting>
  <conditionalFormatting sqref="F2:F14 F16:F22">
    <cfRule type="colorScale" priority="88">
      <colorScale>
        <cfvo type="min"/>
        <cfvo type="percentile" val="50"/>
        <cfvo type="max"/>
        <color rgb="FFF8696B"/>
        <color rgb="FFFCFCFF"/>
        <color rgb="FF63BE7B"/>
      </colorScale>
    </cfRule>
  </conditionalFormatting>
  <conditionalFormatting sqref="F2:F22">
    <cfRule type="colorScale" priority="87">
      <colorScale>
        <cfvo type="min"/>
        <cfvo type="percentile" val="50"/>
        <cfvo type="max"/>
        <color rgb="FFF8696B"/>
        <color rgb="FFFCFCFF"/>
        <color rgb="FF63BE7B"/>
      </colorScale>
    </cfRule>
  </conditionalFormatting>
  <conditionalFormatting sqref="G2:G4">
    <cfRule type="colorScale" priority="84">
      <colorScale>
        <cfvo type="min"/>
        <cfvo type="percentile" val="50"/>
        <cfvo type="max"/>
        <color rgb="FFF8696B"/>
        <color rgb="FFFCFCFF"/>
        <color rgb="FF63BE7B"/>
      </colorScale>
    </cfRule>
  </conditionalFormatting>
  <conditionalFormatting sqref="G2:G5">
    <cfRule type="colorScale" priority="85">
      <colorScale>
        <cfvo type="min"/>
        <cfvo type="percentile" val="50"/>
        <cfvo type="max"/>
        <color rgb="FFF8696B"/>
        <color rgb="FFFCFCFF"/>
        <color rgb="FF63BE7B"/>
      </colorScale>
    </cfRule>
  </conditionalFormatting>
  <conditionalFormatting sqref="G2:G6">
    <cfRule type="colorScale" priority="83">
      <colorScale>
        <cfvo type="min"/>
        <cfvo type="percentile" val="50"/>
        <cfvo type="max"/>
        <color rgb="FFF8696B"/>
        <color rgb="FFFCFCFF"/>
        <color rgb="FF63BE7B"/>
      </colorScale>
    </cfRule>
  </conditionalFormatting>
  <conditionalFormatting sqref="G2:G7">
    <cfRule type="colorScale" priority="82">
      <colorScale>
        <cfvo type="min"/>
        <cfvo type="percentile" val="50"/>
        <cfvo type="max"/>
        <color rgb="FFF8696B"/>
        <color rgb="FFFCFCFF"/>
        <color rgb="FF63BE7B"/>
      </colorScale>
    </cfRule>
  </conditionalFormatting>
  <conditionalFormatting sqref="G2:G8">
    <cfRule type="colorScale" priority="81">
      <colorScale>
        <cfvo type="min"/>
        <cfvo type="percentile" val="50"/>
        <cfvo type="max"/>
        <color rgb="FFF8696B"/>
        <color rgb="FFFCFCFF"/>
        <color rgb="FF63BE7B"/>
      </colorScale>
    </cfRule>
  </conditionalFormatting>
  <conditionalFormatting sqref="G2:G9">
    <cfRule type="colorScale" priority="79">
      <colorScale>
        <cfvo type="min"/>
        <cfvo type="percentile" val="50"/>
        <cfvo type="max"/>
        <color rgb="FFF8696B"/>
        <color rgb="FFFCFCFF"/>
        <color rgb="FF63BE7B"/>
      </colorScale>
    </cfRule>
  </conditionalFormatting>
  <conditionalFormatting sqref="G2:G11">
    <cfRule type="colorScale" priority="80">
      <colorScale>
        <cfvo type="min"/>
        <cfvo type="percentile" val="50"/>
        <cfvo type="max"/>
        <color rgb="FFF8696B"/>
        <color rgb="FFFCFCFF"/>
        <color rgb="FF63BE7B"/>
      </colorScale>
    </cfRule>
  </conditionalFormatting>
  <conditionalFormatting sqref="G2:G12">
    <cfRule type="colorScale" priority="86">
      <colorScale>
        <cfvo type="min"/>
        <cfvo type="percentile" val="50"/>
        <cfvo type="max"/>
        <color rgb="FFF8696B"/>
        <color rgb="FFFCFCFF"/>
        <color rgb="FF63BE7B"/>
      </colorScale>
    </cfRule>
  </conditionalFormatting>
  <conditionalFormatting sqref="G2:G13">
    <cfRule type="colorScale" priority="78">
      <colorScale>
        <cfvo type="min"/>
        <cfvo type="percentile" val="50"/>
        <cfvo type="max"/>
        <color rgb="FFF8696B"/>
        <color rgb="FFFCFCFF"/>
        <color rgb="FF63BE7B"/>
      </colorScale>
    </cfRule>
  </conditionalFormatting>
  <conditionalFormatting sqref="G2:G14">
    <cfRule type="colorScale" priority="77">
      <colorScale>
        <cfvo type="min"/>
        <cfvo type="percentile" val="50"/>
        <cfvo type="max"/>
        <color rgb="FFF8696B"/>
        <color rgb="FFFCFCFF"/>
        <color rgb="FF63BE7B"/>
      </colorScale>
    </cfRule>
  </conditionalFormatting>
  <conditionalFormatting sqref="G2:G14 G16:G22">
    <cfRule type="colorScale" priority="76">
      <colorScale>
        <cfvo type="min"/>
        <cfvo type="percentile" val="50"/>
        <cfvo type="max"/>
        <color rgb="FFF8696B"/>
        <color rgb="FFFCFCFF"/>
        <color rgb="FF63BE7B"/>
      </colorScale>
    </cfRule>
  </conditionalFormatting>
  <conditionalFormatting sqref="G2:G22">
    <cfRule type="colorScale" priority="75">
      <colorScale>
        <cfvo type="min"/>
        <cfvo type="percentile" val="50"/>
        <cfvo type="max"/>
        <color rgb="FFF8696B"/>
        <color rgb="FFFCFCFF"/>
        <color rgb="FF63BE7B"/>
      </colorScale>
    </cfRule>
  </conditionalFormatting>
  <conditionalFormatting sqref="H2:H4">
    <cfRule type="colorScale" priority="72">
      <colorScale>
        <cfvo type="min"/>
        <cfvo type="percentile" val="50"/>
        <cfvo type="max"/>
        <color rgb="FFF8696B"/>
        <color rgb="FFFCFCFF"/>
        <color rgb="FF63BE7B"/>
      </colorScale>
    </cfRule>
  </conditionalFormatting>
  <conditionalFormatting sqref="H2:H5">
    <cfRule type="colorScale" priority="73">
      <colorScale>
        <cfvo type="min"/>
        <cfvo type="percentile" val="50"/>
        <cfvo type="max"/>
        <color rgb="FFF8696B"/>
        <color rgb="FFFCFCFF"/>
        <color rgb="FF63BE7B"/>
      </colorScale>
    </cfRule>
  </conditionalFormatting>
  <conditionalFormatting sqref="H2:H6">
    <cfRule type="colorScale" priority="71">
      <colorScale>
        <cfvo type="min"/>
        <cfvo type="percentile" val="50"/>
        <cfvo type="max"/>
        <color rgb="FFF8696B"/>
        <color rgb="FFFCFCFF"/>
        <color rgb="FF63BE7B"/>
      </colorScale>
    </cfRule>
  </conditionalFormatting>
  <conditionalFormatting sqref="H2:H7">
    <cfRule type="colorScale" priority="70">
      <colorScale>
        <cfvo type="min"/>
        <cfvo type="percentile" val="50"/>
        <cfvo type="max"/>
        <color rgb="FFF8696B"/>
        <color rgb="FFFCFCFF"/>
        <color rgb="FF63BE7B"/>
      </colorScale>
    </cfRule>
  </conditionalFormatting>
  <conditionalFormatting sqref="H2:H8">
    <cfRule type="colorScale" priority="69">
      <colorScale>
        <cfvo type="min"/>
        <cfvo type="percentile" val="50"/>
        <cfvo type="max"/>
        <color rgb="FFF8696B"/>
        <color rgb="FFFCFCFF"/>
        <color rgb="FF63BE7B"/>
      </colorScale>
    </cfRule>
  </conditionalFormatting>
  <conditionalFormatting sqref="H2:H9">
    <cfRule type="colorScale" priority="67">
      <colorScale>
        <cfvo type="min"/>
        <cfvo type="percentile" val="50"/>
        <cfvo type="max"/>
        <color rgb="FFF8696B"/>
        <color rgb="FFFCFCFF"/>
        <color rgb="FF63BE7B"/>
      </colorScale>
    </cfRule>
  </conditionalFormatting>
  <conditionalFormatting sqref="H2:H11">
    <cfRule type="colorScale" priority="68">
      <colorScale>
        <cfvo type="min"/>
        <cfvo type="percentile" val="50"/>
        <cfvo type="max"/>
        <color rgb="FFF8696B"/>
        <color rgb="FFFCFCFF"/>
        <color rgb="FF63BE7B"/>
      </colorScale>
    </cfRule>
  </conditionalFormatting>
  <conditionalFormatting sqref="H2:H12">
    <cfRule type="colorScale" priority="74">
      <colorScale>
        <cfvo type="min"/>
        <cfvo type="percentile" val="50"/>
        <cfvo type="max"/>
        <color rgb="FFF8696B"/>
        <color rgb="FFFCFCFF"/>
        <color rgb="FF63BE7B"/>
      </colorScale>
    </cfRule>
  </conditionalFormatting>
  <conditionalFormatting sqref="H2:H13">
    <cfRule type="colorScale" priority="66">
      <colorScale>
        <cfvo type="min"/>
        <cfvo type="percentile" val="50"/>
        <cfvo type="max"/>
        <color rgb="FFF8696B"/>
        <color rgb="FFFCFCFF"/>
        <color rgb="FF63BE7B"/>
      </colorScale>
    </cfRule>
  </conditionalFormatting>
  <conditionalFormatting sqref="H2:H14">
    <cfRule type="colorScale" priority="65">
      <colorScale>
        <cfvo type="min"/>
        <cfvo type="percentile" val="50"/>
        <cfvo type="max"/>
        <color rgb="FFF8696B"/>
        <color rgb="FFFCFCFF"/>
        <color rgb="FF63BE7B"/>
      </colorScale>
    </cfRule>
  </conditionalFormatting>
  <conditionalFormatting sqref="H2:H14 H16:H22">
    <cfRule type="colorScale" priority="64">
      <colorScale>
        <cfvo type="min"/>
        <cfvo type="percentile" val="50"/>
        <cfvo type="max"/>
        <color rgb="FFF8696B"/>
        <color rgb="FFFCFCFF"/>
        <color rgb="FF63BE7B"/>
      </colorScale>
    </cfRule>
  </conditionalFormatting>
  <conditionalFormatting sqref="H2:H22">
    <cfRule type="colorScale" priority="63">
      <colorScale>
        <cfvo type="min"/>
        <cfvo type="percentile" val="50"/>
        <cfvo type="max"/>
        <color rgb="FFF8696B"/>
        <color rgb="FFFCFCFF"/>
        <color rgb="FF63BE7B"/>
      </colorScale>
    </cfRule>
  </conditionalFormatting>
  <conditionalFormatting sqref="I2:I4">
    <cfRule type="colorScale" priority="60">
      <colorScale>
        <cfvo type="min"/>
        <cfvo type="percentile" val="50"/>
        <cfvo type="max"/>
        <color rgb="FFF8696B"/>
        <color rgb="FFFCFCFF"/>
        <color rgb="FF63BE7B"/>
      </colorScale>
    </cfRule>
  </conditionalFormatting>
  <conditionalFormatting sqref="I2:I5">
    <cfRule type="colorScale" priority="61">
      <colorScale>
        <cfvo type="min"/>
        <cfvo type="percentile" val="50"/>
        <cfvo type="max"/>
        <color rgb="FFF8696B"/>
        <color rgb="FFFCFCFF"/>
        <color rgb="FF63BE7B"/>
      </colorScale>
    </cfRule>
  </conditionalFormatting>
  <conditionalFormatting sqref="I2:I6">
    <cfRule type="colorScale" priority="59">
      <colorScale>
        <cfvo type="min"/>
        <cfvo type="percentile" val="50"/>
        <cfvo type="max"/>
        <color rgb="FFF8696B"/>
        <color rgb="FFFCFCFF"/>
        <color rgb="FF63BE7B"/>
      </colorScale>
    </cfRule>
  </conditionalFormatting>
  <conditionalFormatting sqref="I2:I7">
    <cfRule type="colorScale" priority="58">
      <colorScale>
        <cfvo type="min"/>
        <cfvo type="percentile" val="50"/>
        <cfvo type="max"/>
        <color rgb="FFF8696B"/>
        <color rgb="FFFCFCFF"/>
        <color rgb="FF63BE7B"/>
      </colorScale>
    </cfRule>
  </conditionalFormatting>
  <conditionalFormatting sqref="I2:I8">
    <cfRule type="colorScale" priority="57">
      <colorScale>
        <cfvo type="min"/>
        <cfvo type="percentile" val="50"/>
        <cfvo type="max"/>
        <color rgb="FFF8696B"/>
        <color rgb="FFFCFCFF"/>
        <color rgb="FF63BE7B"/>
      </colorScale>
    </cfRule>
  </conditionalFormatting>
  <conditionalFormatting sqref="I2:I9">
    <cfRule type="colorScale" priority="55">
      <colorScale>
        <cfvo type="min"/>
        <cfvo type="percentile" val="50"/>
        <cfvo type="max"/>
        <color rgb="FFF8696B"/>
        <color rgb="FFFCFCFF"/>
        <color rgb="FF63BE7B"/>
      </colorScale>
    </cfRule>
  </conditionalFormatting>
  <conditionalFormatting sqref="I2:I11">
    <cfRule type="colorScale" priority="56">
      <colorScale>
        <cfvo type="min"/>
        <cfvo type="percentile" val="50"/>
        <cfvo type="max"/>
        <color rgb="FFF8696B"/>
        <color rgb="FFFCFCFF"/>
        <color rgb="FF63BE7B"/>
      </colorScale>
    </cfRule>
  </conditionalFormatting>
  <conditionalFormatting sqref="I2:I12">
    <cfRule type="colorScale" priority="62">
      <colorScale>
        <cfvo type="min"/>
        <cfvo type="percentile" val="50"/>
        <cfvo type="max"/>
        <color rgb="FFF8696B"/>
        <color rgb="FFFCFCFF"/>
        <color rgb="FF63BE7B"/>
      </colorScale>
    </cfRule>
  </conditionalFormatting>
  <conditionalFormatting sqref="I2:I13">
    <cfRule type="colorScale" priority="54">
      <colorScale>
        <cfvo type="min"/>
        <cfvo type="percentile" val="50"/>
        <cfvo type="max"/>
        <color rgb="FFF8696B"/>
        <color rgb="FFFCFCFF"/>
        <color rgb="FF63BE7B"/>
      </colorScale>
    </cfRule>
  </conditionalFormatting>
  <conditionalFormatting sqref="I2:I14">
    <cfRule type="colorScale" priority="53">
      <colorScale>
        <cfvo type="min"/>
        <cfvo type="percentile" val="50"/>
        <cfvo type="max"/>
        <color rgb="FFF8696B"/>
        <color rgb="FFFCFCFF"/>
        <color rgb="FF63BE7B"/>
      </colorScale>
    </cfRule>
  </conditionalFormatting>
  <conditionalFormatting sqref="I2:I14 I16:I22">
    <cfRule type="colorScale" priority="52">
      <colorScale>
        <cfvo type="min"/>
        <cfvo type="percentile" val="50"/>
        <cfvo type="max"/>
        <color rgb="FFF8696B"/>
        <color rgb="FFFCFCFF"/>
        <color rgb="FF63BE7B"/>
      </colorScale>
    </cfRule>
  </conditionalFormatting>
  <conditionalFormatting sqref="I2:I22">
    <cfRule type="colorScale" priority="51">
      <colorScale>
        <cfvo type="min"/>
        <cfvo type="percentile" val="50"/>
        <cfvo type="max"/>
        <color rgb="FFF8696B"/>
        <color rgb="FFFCFCFF"/>
        <color rgb="FF63BE7B"/>
      </colorScale>
    </cfRule>
  </conditionalFormatting>
  <conditionalFormatting sqref="J2:J4">
    <cfRule type="colorScale" priority="48">
      <colorScale>
        <cfvo type="min"/>
        <cfvo type="percentile" val="50"/>
        <cfvo type="max"/>
        <color rgb="FFF8696B"/>
        <color rgb="FFFCFCFF"/>
        <color rgb="FF63BE7B"/>
      </colorScale>
    </cfRule>
  </conditionalFormatting>
  <conditionalFormatting sqref="J2:J5">
    <cfRule type="colorScale" priority="49">
      <colorScale>
        <cfvo type="min"/>
        <cfvo type="percentile" val="50"/>
        <cfvo type="max"/>
        <color rgb="FFF8696B"/>
        <color rgb="FFFCFCFF"/>
        <color rgb="FF63BE7B"/>
      </colorScale>
    </cfRule>
  </conditionalFormatting>
  <conditionalFormatting sqref="J2:J6">
    <cfRule type="colorScale" priority="47">
      <colorScale>
        <cfvo type="min"/>
        <cfvo type="percentile" val="50"/>
        <cfvo type="max"/>
        <color rgb="FFF8696B"/>
        <color rgb="FFFCFCFF"/>
        <color rgb="FF63BE7B"/>
      </colorScale>
    </cfRule>
  </conditionalFormatting>
  <conditionalFormatting sqref="J2:J7">
    <cfRule type="colorScale" priority="46">
      <colorScale>
        <cfvo type="min"/>
        <cfvo type="percentile" val="50"/>
        <cfvo type="max"/>
        <color rgb="FFF8696B"/>
        <color rgb="FFFCFCFF"/>
        <color rgb="FF63BE7B"/>
      </colorScale>
    </cfRule>
  </conditionalFormatting>
  <conditionalFormatting sqref="J2:J8">
    <cfRule type="colorScale" priority="45">
      <colorScale>
        <cfvo type="min"/>
        <cfvo type="percentile" val="50"/>
        <cfvo type="max"/>
        <color rgb="FFF8696B"/>
        <color rgb="FFFCFCFF"/>
        <color rgb="FF63BE7B"/>
      </colorScale>
    </cfRule>
  </conditionalFormatting>
  <conditionalFormatting sqref="J2:J9">
    <cfRule type="colorScale" priority="43">
      <colorScale>
        <cfvo type="min"/>
        <cfvo type="percentile" val="50"/>
        <cfvo type="max"/>
        <color rgb="FFF8696B"/>
        <color rgb="FFFCFCFF"/>
        <color rgb="FF63BE7B"/>
      </colorScale>
    </cfRule>
  </conditionalFormatting>
  <conditionalFormatting sqref="J2:J11">
    <cfRule type="colorScale" priority="44">
      <colorScale>
        <cfvo type="min"/>
        <cfvo type="percentile" val="50"/>
        <cfvo type="max"/>
        <color rgb="FFF8696B"/>
        <color rgb="FFFCFCFF"/>
        <color rgb="FF63BE7B"/>
      </colorScale>
    </cfRule>
  </conditionalFormatting>
  <conditionalFormatting sqref="J2:J12">
    <cfRule type="colorScale" priority="50">
      <colorScale>
        <cfvo type="min"/>
        <cfvo type="percentile" val="50"/>
        <cfvo type="max"/>
        <color rgb="FFF8696B"/>
        <color rgb="FFFCFCFF"/>
        <color rgb="FF63BE7B"/>
      </colorScale>
    </cfRule>
  </conditionalFormatting>
  <conditionalFormatting sqref="J2:J13">
    <cfRule type="colorScale" priority="42">
      <colorScale>
        <cfvo type="min"/>
        <cfvo type="percentile" val="50"/>
        <cfvo type="max"/>
        <color rgb="FFF8696B"/>
        <color rgb="FFFCFCFF"/>
        <color rgb="FF63BE7B"/>
      </colorScale>
    </cfRule>
  </conditionalFormatting>
  <conditionalFormatting sqref="J2:J14">
    <cfRule type="colorScale" priority="41">
      <colorScale>
        <cfvo type="min"/>
        <cfvo type="percentile" val="50"/>
        <cfvo type="max"/>
        <color rgb="FFF8696B"/>
        <color rgb="FFFCFCFF"/>
        <color rgb="FF63BE7B"/>
      </colorScale>
    </cfRule>
  </conditionalFormatting>
  <conditionalFormatting sqref="J2:J14 J16:J22">
    <cfRule type="colorScale" priority="40">
      <colorScale>
        <cfvo type="min"/>
        <cfvo type="percentile" val="50"/>
        <cfvo type="max"/>
        <color rgb="FFF8696B"/>
        <color rgb="FFFCFCFF"/>
        <color rgb="FF63BE7B"/>
      </colorScale>
    </cfRule>
  </conditionalFormatting>
  <conditionalFormatting sqref="J2:J22">
    <cfRule type="colorScale" priority="39">
      <colorScale>
        <cfvo type="min"/>
        <cfvo type="percentile" val="50"/>
        <cfvo type="max"/>
        <color rgb="FFF8696B"/>
        <color rgb="FFFCFCFF"/>
        <color rgb="FF63BE7B"/>
      </colorScale>
    </cfRule>
  </conditionalFormatting>
  <conditionalFormatting sqref="P8">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onditionalFormatting>
  <conditionalFormatting sqref="P15">
    <cfRule type="colorScale" priority="30">
      <colorScale>
        <cfvo type="min"/>
        <cfvo type="percentile" val="50"/>
        <cfvo type="max"/>
        <color rgb="FFF8696B"/>
        <color rgb="FFFCFCFF"/>
        <color rgb="FF63BE7B"/>
      </colorScale>
    </cfRule>
  </conditionalFormatting>
  <conditionalFormatting sqref="P15">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onditionalFormatting>
  <conditionalFormatting sqref="P15">
    <cfRule type="colorScale" priority="29">
      <colorScale>
        <cfvo type="min"/>
        <cfvo type="percentile" val="50"/>
        <cfvo type="max"/>
        <color rgb="FFF8696B"/>
        <color rgb="FFFCFCFF"/>
        <color rgb="FF63BE7B"/>
      </colorScale>
    </cfRule>
  </conditionalFormatting>
  <conditionalFormatting sqref="P2:P4">
    <cfRule type="colorScale" priority="26">
      <colorScale>
        <cfvo type="min"/>
        <cfvo type="percentile" val="50"/>
        <cfvo type="max"/>
        <color rgb="FFF8696B"/>
        <color rgb="FFFCFCFF"/>
        <color rgb="FF63BE7B"/>
      </colorScale>
    </cfRule>
  </conditionalFormatting>
  <conditionalFormatting sqref="P2:P5">
    <cfRule type="colorScale" priority="27">
      <colorScale>
        <cfvo type="min"/>
        <cfvo type="percentile" val="50"/>
        <cfvo type="max"/>
        <color rgb="FFF8696B"/>
        <color rgb="FFFCFCFF"/>
        <color rgb="FF63BE7B"/>
      </colorScale>
    </cfRule>
  </conditionalFormatting>
  <conditionalFormatting sqref="P2:P6">
    <cfRule type="colorScale" priority="25">
      <colorScale>
        <cfvo type="min"/>
        <cfvo type="percentile" val="50"/>
        <cfvo type="max"/>
        <color rgb="FFF8696B"/>
        <color rgb="FFFCFCFF"/>
        <color rgb="FF63BE7B"/>
      </colorScale>
    </cfRule>
  </conditionalFormatting>
  <conditionalFormatting sqref="P2:P7">
    <cfRule type="colorScale" priority="24">
      <colorScale>
        <cfvo type="min"/>
        <cfvo type="percentile" val="50"/>
        <cfvo type="max"/>
        <color rgb="FFF8696B"/>
        <color rgb="FFFCFCFF"/>
        <color rgb="FF63BE7B"/>
      </colorScale>
    </cfRule>
  </conditionalFormatting>
  <conditionalFormatting sqref="P2:P8">
    <cfRule type="colorScale" priority="23">
      <colorScale>
        <cfvo type="min"/>
        <cfvo type="percentile" val="50"/>
        <cfvo type="max"/>
        <color rgb="FFF8696B"/>
        <color rgb="FFFCFCFF"/>
        <color rgb="FF63BE7B"/>
      </colorScale>
    </cfRule>
  </conditionalFormatting>
  <conditionalFormatting sqref="P2:P9">
    <cfRule type="colorScale" priority="21">
      <colorScale>
        <cfvo type="min"/>
        <cfvo type="percentile" val="50"/>
        <cfvo type="max"/>
        <color rgb="FFF8696B"/>
        <color rgb="FFFCFCFF"/>
        <color rgb="FF63BE7B"/>
      </colorScale>
    </cfRule>
  </conditionalFormatting>
  <conditionalFormatting sqref="P2:P11">
    <cfRule type="colorScale" priority="22">
      <colorScale>
        <cfvo type="min"/>
        <cfvo type="percentile" val="50"/>
        <cfvo type="max"/>
        <color rgb="FFF8696B"/>
        <color rgb="FFFCFCFF"/>
        <color rgb="FF63BE7B"/>
      </colorScale>
    </cfRule>
  </conditionalFormatting>
  <conditionalFormatting sqref="P2:P12">
    <cfRule type="colorScale" priority="28">
      <colorScale>
        <cfvo type="min"/>
        <cfvo type="percentile" val="50"/>
        <cfvo type="max"/>
        <color rgb="FFF8696B"/>
        <color rgb="FFFCFCFF"/>
        <color rgb="FF63BE7B"/>
      </colorScale>
    </cfRule>
  </conditionalFormatting>
  <conditionalFormatting sqref="P2:P13">
    <cfRule type="colorScale" priority="20">
      <colorScale>
        <cfvo type="min"/>
        <cfvo type="percentile" val="50"/>
        <cfvo type="max"/>
        <color rgb="FFF8696B"/>
        <color rgb="FFFCFCFF"/>
        <color rgb="FF63BE7B"/>
      </colorScale>
    </cfRule>
  </conditionalFormatting>
  <conditionalFormatting sqref="P2:P14">
    <cfRule type="colorScale" priority="19">
      <colorScale>
        <cfvo type="min"/>
        <cfvo type="percentile" val="50"/>
        <cfvo type="max"/>
        <color rgb="FFF8696B"/>
        <color rgb="FFFCFCFF"/>
        <color rgb="FF63BE7B"/>
      </colorScale>
    </cfRule>
  </conditionalFormatting>
  <conditionalFormatting sqref="P2:P14 P16:P22">
    <cfRule type="colorScale" priority="18">
      <colorScale>
        <cfvo type="min"/>
        <cfvo type="percentile" val="50"/>
        <cfvo type="max"/>
        <color rgb="FFF8696B"/>
        <color rgb="FFFCFCFF"/>
        <color rgb="FF63BE7B"/>
      </colorScale>
    </cfRule>
  </conditionalFormatting>
  <conditionalFormatting sqref="P2:P22">
    <cfRule type="colorScale" priority="17">
      <colorScale>
        <cfvo type="min"/>
        <cfvo type="percentile" val="50"/>
        <cfvo type="max"/>
        <color rgb="FFF8696B"/>
        <color rgb="FFFCFCFF"/>
        <color rgb="FF63BE7B"/>
      </colorScale>
    </cfRule>
  </conditionalFormatting>
  <conditionalFormatting sqref="K2:K22">
    <cfRule type="colorScale" priority="16">
      <colorScale>
        <cfvo type="min"/>
        <cfvo type="percentile" val="50"/>
        <cfvo type="max"/>
        <color rgb="FF63BE7B"/>
        <color rgb="FFFCFCFF"/>
        <color rgb="FFF8696B"/>
      </colorScale>
    </cfRule>
  </conditionalFormatting>
  <conditionalFormatting sqref="L2:L4">
    <cfRule type="colorScale" priority="14">
      <colorScale>
        <cfvo type="min"/>
        <cfvo type="percentile" val="50"/>
        <cfvo type="max"/>
        <color rgb="FF63BE7B"/>
        <color rgb="FFFCFCFF"/>
        <color rgb="FFF8696B"/>
      </colorScale>
    </cfRule>
  </conditionalFormatting>
  <conditionalFormatting sqref="L2:L5">
    <cfRule type="colorScale" priority="15">
      <colorScale>
        <cfvo type="min"/>
        <cfvo type="percentile" val="50"/>
        <cfvo type="max"/>
        <color rgb="FF63BE7B"/>
        <color rgb="FFFCFCFF"/>
        <color rgb="FFF8696B"/>
      </colorScale>
    </cfRule>
  </conditionalFormatting>
  <conditionalFormatting sqref="L2:L6">
    <cfRule type="colorScale" priority="12">
      <colorScale>
        <cfvo type="min"/>
        <cfvo type="percentile" val="50"/>
        <cfvo type="max"/>
        <color rgb="FF63BE7B"/>
        <color rgb="FFFCFCFF"/>
        <color rgb="FFF8696B"/>
      </colorScale>
    </cfRule>
  </conditionalFormatting>
  <conditionalFormatting sqref="L2:L7">
    <cfRule type="colorScale" priority="11">
      <colorScale>
        <cfvo type="min"/>
        <cfvo type="percentile" val="50"/>
        <cfvo type="max"/>
        <color rgb="FF63BE7B"/>
        <color rgb="FFFCFCFF"/>
        <color rgb="FFF8696B"/>
      </colorScale>
    </cfRule>
  </conditionalFormatting>
  <conditionalFormatting sqref="L2:L8">
    <cfRule type="colorScale" priority="10">
      <colorScale>
        <cfvo type="min"/>
        <cfvo type="percentile" val="50"/>
        <cfvo type="max"/>
        <color rgb="FF63BE7B"/>
        <color rgb="FFFCFCFF"/>
        <color rgb="FFF8696B"/>
      </colorScale>
    </cfRule>
  </conditionalFormatting>
  <conditionalFormatting sqref="L2:L9">
    <cfRule type="colorScale" priority="7">
      <colorScale>
        <cfvo type="min"/>
        <cfvo type="percentile" val="50"/>
        <cfvo type="max"/>
        <color rgb="FF63BE7B"/>
        <color rgb="FFFCFCFF"/>
        <color rgb="FFF8696B"/>
      </colorScale>
    </cfRule>
  </conditionalFormatting>
  <conditionalFormatting sqref="L2:L10">
    <cfRule type="colorScale" priority="8">
      <colorScale>
        <cfvo type="min"/>
        <cfvo type="percentile" val="50"/>
        <cfvo type="max"/>
        <color rgb="FF63BE7B"/>
        <color rgb="FFFCFCFF"/>
        <color rgb="FFF8696B"/>
      </colorScale>
    </cfRule>
  </conditionalFormatting>
  <conditionalFormatting sqref="L2:L11">
    <cfRule type="colorScale" priority="9">
      <colorScale>
        <cfvo type="min"/>
        <cfvo type="percentile" val="50"/>
        <cfvo type="max"/>
        <color rgb="FF63BE7B"/>
        <color rgb="FFFCFCFF"/>
        <color rgb="FFF8696B"/>
      </colorScale>
    </cfRule>
  </conditionalFormatting>
  <conditionalFormatting sqref="L2:L12">
    <cfRule type="colorScale" priority="13">
      <colorScale>
        <cfvo type="min"/>
        <cfvo type="percentile" val="50"/>
        <cfvo type="max"/>
        <color rgb="FF63BE7B"/>
        <color rgb="FFFCFCFF"/>
        <color rgb="FFF8696B"/>
      </colorScale>
    </cfRule>
  </conditionalFormatting>
  <conditionalFormatting sqref="L2:L13">
    <cfRule type="colorScale" priority="6">
      <colorScale>
        <cfvo type="min"/>
        <cfvo type="percentile" val="50"/>
        <cfvo type="max"/>
        <color rgb="FF63BE7B"/>
        <color rgb="FFFCFCFF"/>
        <color rgb="FFF8696B"/>
      </colorScale>
    </cfRule>
  </conditionalFormatting>
  <conditionalFormatting sqref="L2:L14">
    <cfRule type="colorScale" priority="5">
      <colorScale>
        <cfvo type="min"/>
        <cfvo type="percentile" val="50"/>
        <cfvo type="max"/>
        <color rgb="FF63BE7B"/>
        <color rgb="FFFCFCFF"/>
        <color rgb="FFF8696B"/>
      </colorScale>
    </cfRule>
  </conditionalFormatting>
  <conditionalFormatting sqref="L2:L14 L16:L22">
    <cfRule type="colorScale" priority="4">
      <colorScale>
        <cfvo type="min"/>
        <cfvo type="percentile" val="50"/>
        <cfvo type="max"/>
        <color rgb="FF63BE7B"/>
        <color rgb="FFFCFCFF"/>
        <color rgb="FFF8696B"/>
      </colorScale>
    </cfRule>
  </conditionalFormatting>
  <conditionalFormatting sqref="L2:L22">
    <cfRule type="colorScale" priority="3">
      <colorScale>
        <cfvo type="min"/>
        <cfvo type="percentile" val="50"/>
        <cfvo type="max"/>
        <color rgb="FF63BE7B"/>
        <color rgb="FFFCFCFF"/>
        <color rgb="FFF8696B"/>
      </colorScale>
    </cfRule>
  </conditionalFormatting>
  <conditionalFormatting sqref="M2:M22">
    <cfRule type="colorScale" priority="2">
      <colorScale>
        <cfvo type="min"/>
        <cfvo type="percentile" val="50"/>
        <cfvo type="max"/>
        <color rgb="FFF8696B"/>
        <color rgb="FFFCFCFF"/>
        <color rgb="FF63BE7B"/>
      </colorScale>
    </cfRule>
  </conditionalFormatting>
  <conditionalFormatting sqref="N2:N22">
    <cfRule type="colorScale" priority="1">
      <colorScale>
        <cfvo type="min"/>
        <cfvo type="percentile" val="50"/>
        <cfvo type="max"/>
        <color rgb="FF63BE7B"/>
        <color rgb="FFFCFCFF"/>
        <color rgb="FFF8696B"/>
      </colorScale>
    </cfRule>
  </conditionalFormatting>
  <hyperlinks>
    <hyperlink ref="A4" r:id="rId1" display="Hardware/NVDA.xlsx" xr:uid="{3C56E636-B7E6-004F-9FC5-C096C24E1B9C}"/>
    <hyperlink ref="A6" r:id="rId2" display="Hardware/ARM.xlsx" xr:uid="{A9C40D6B-1F68-6149-BF54-1839896D3F57}"/>
    <hyperlink ref="A14" r:id="rId3" display="Hardware/INTC.xlsx" xr:uid="{634B5EC6-E12E-094C-8B13-B6D90AEB193B}"/>
    <hyperlink ref="A9" r:id="rId4" display="Hardware/ASML.xlsx" xr:uid="{CCDF9C9B-A0C2-F444-BCFA-3D5019C66A26}"/>
    <hyperlink ref="A7" r:id="rId5" display="Hardware/TSM.xlsx" xr:uid="{46B7F95C-4C49-1A4E-BC7E-99AD868A70C0}"/>
    <hyperlink ref="A13" r:id="rId6" display="Hardware/TSLA.xlsx" xr:uid="{82291576-0262-2A4A-834F-EFF205ECCDC3}"/>
    <hyperlink ref="A3" r:id="rId7" display="Software/IDCC.xlsx" xr:uid="{9D3826E6-203F-7C48-A853-04170F3E9858}"/>
    <hyperlink ref="A10" r:id="rId8" display="Hardware/ALAB.xlsx" xr:uid="{9BFF081D-90C6-1E41-AC85-82DEC9B7B893}"/>
    <hyperlink ref="A5" r:id="rId9" display="Hardware/SERV.xlsx" xr:uid="{AC86B5EA-44C9-D04A-A9CF-AB91B73AC3BA}"/>
    <hyperlink ref="A11" r:id="rId10" display="Hardware/IONQ.xlsx" xr:uid="{909F2530-E9F0-274A-A014-B1522B506E29}"/>
    <hyperlink ref="A2" r:id="rId11" display="Hardware/SMCI.xlsx" xr:uid="{434AA1C9-CB3E-9944-A09F-01AE96302681}"/>
    <hyperlink ref="A12" r:id="rId12" display="Hardware/COHR.xlsx" xr:uid="{C5871BD3-1DE7-614B-A86A-EA6261ECC49B}"/>
    <hyperlink ref="A8" r:id="rId13" display="Hardware/KLAC.xlsx" xr:uid="{F1E6DEE6-FFA2-5148-BDE5-D3B1FBE0E68E}"/>
    <hyperlink ref="A15" r:id="rId14" display="Hardware/APLD.xlsx" xr:uid="{D06E95BC-128F-624A-87B4-14BF58A7B9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F9DE-6F5E-C54E-B510-2BB8B5B1FBCE}">
  <dimension ref="A1:Q33"/>
  <sheetViews>
    <sheetView workbookViewId="0">
      <pane ySplit="1" topLeftCell="A2" activePane="bottomLeft" state="frozen"/>
      <selection pane="bottomLeft" activeCell="N14" sqref="N1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20</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39">
        <v>#VALUE!</v>
      </c>
      <c r="B2" s="12" cm="1">
        <f t="array" aca="1" ref="B2" ca="1">_FV(A2,"Price",TRUE)</f>
        <v>121.71</v>
      </c>
      <c r="C2" s="5">
        <f>'[39]DCF Model'!$K$6</f>
        <v>-0.34918928391672266</v>
      </c>
      <c r="D2" s="5">
        <f>'[39]DCF Model'!$K$11</f>
        <v>0.16559909282981264</v>
      </c>
      <c r="E2" s="5">
        <f>'[39]DCF Model'!$K$16</f>
        <v>0.28759919019518942</v>
      </c>
      <c r="F2" s="5">
        <f>'[39]DCF Model'!$K$19</f>
        <v>0.6947519833155944</v>
      </c>
      <c r="G2" s="5">
        <f>'[39]DCF Model'!$E$3</f>
        <v>0.70703125</v>
      </c>
      <c r="H2" s="5">
        <f>'[39]DCF Model'!$E$4</f>
        <v>0.15367146101438303</v>
      </c>
      <c r="I2" s="5">
        <f>'[39]DCF Model'!$E$5</f>
        <v>0.14837244511733536</v>
      </c>
      <c r="J2" s="5">
        <f>'[39]DCF Model'!$E$6</f>
        <v>0.187</v>
      </c>
      <c r="K2" s="7">
        <f>'[39]DCF Model'!$C$3</f>
        <v>5.1287250825132471</v>
      </c>
      <c r="L2" s="7">
        <f>'[39]DCF Model'!$C$4</f>
        <v>33.374610019704434</v>
      </c>
      <c r="M2" s="8">
        <f>'[39]DCF Model'!$C$5</f>
        <v>2.8929693584712066E-2</v>
      </c>
      <c r="N2" s="9">
        <f>'[39]DCF Model'!$C$6</f>
        <v>3.2014670935940348E-2</v>
      </c>
      <c r="O2" s="10" cm="1">
        <f t="array" aca="1" ref="O2" ca="1">_FV(A2,"Market cap",TRUE)</f>
        <v>6856050878</v>
      </c>
      <c r="P2" s="5">
        <f t="shared" ref="P2:P10" si="0">AVERAGE(C2,D2,E2,F2,G2,H2,I2,J2)</f>
        <v>0.24935451731944905</v>
      </c>
      <c r="Q2" s="14" t="str" cm="1">
        <f t="array" aca="1" ref="Q2" ca="1">_FV(A2,"Industry")</f>
        <v>Specialty Retailers</v>
      </c>
    </row>
    <row r="3" spans="1:17" ht="34" customHeight="1" x14ac:dyDescent="0.2">
      <c r="A3" s="11" t="e" vm="40">
        <v>#VALUE!</v>
      </c>
      <c r="B3" s="12">
        <v>51.06</v>
      </c>
      <c r="C3" s="5">
        <f ca="1">'[40]DCF Model'!$K$6</f>
        <v>-0.35215034582640758</v>
      </c>
      <c r="D3" s="5">
        <f>'[40]DCF Model'!$K$11</f>
        <v>0.15525640063876275</v>
      </c>
      <c r="E3" s="5">
        <f>'[40]DCF Model'!$K$16</f>
        <v>0.63875146691807316</v>
      </c>
      <c r="F3" s="5">
        <f>'[40]DCF Model'!$K$19</f>
        <v>0.32654798364300058</v>
      </c>
      <c r="G3" s="5">
        <f>'[40]DCF Model'!$E$3</f>
        <v>0.62060875079264421</v>
      </c>
      <c r="H3" s="5">
        <f>'[40]DCF Model'!$E$4</f>
        <v>0.13139126067302864</v>
      </c>
      <c r="I3" s="5">
        <f>'[40]DCF Model'!$E$5</f>
        <v>0.13611250627825214</v>
      </c>
      <c r="J3" s="5">
        <f>'[40]DCF Model'!$E$6</f>
        <v>5.1999999999999998E-2</v>
      </c>
      <c r="K3" s="7">
        <f ca="1">'[40]DCF Model'!$C$3</f>
        <v>4.3971466659969867</v>
      </c>
      <c r="L3" s="7">
        <f ca="1">'[40]DCF Model'!$C$4</f>
        <v>33.466051269113152</v>
      </c>
      <c r="M3" s="8">
        <f ca="1">'[40]DCF Model'!$C$5</f>
        <v>3.0954734198612565E-2</v>
      </c>
      <c r="N3" s="9">
        <f>'[40]DCF Model'!$C$6</f>
        <v>0</v>
      </c>
      <c r="O3" s="10" cm="1">
        <f t="array" aca="1" ref="O3" ca="1">_FV(A3,"Market cap",TRUE)</f>
        <v>8754719012</v>
      </c>
      <c r="P3" s="5">
        <f t="shared" ca="1" si="0"/>
        <v>0.21356475288966928</v>
      </c>
      <c r="Q3" s="14" t="str" cm="1">
        <f t="array" aca="1" ref="Q3" ca="1">_FV(A3,"Industry")</f>
        <v>Textiles &amp; Apparel</v>
      </c>
    </row>
    <row r="4" spans="1:17" ht="34" customHeight="1" x14ac:dyDescent="0.2">
      <c r="A4" s="11" t="e" vm="41">
        <v>#VALUE!</v>
      </c>
      <c r="B4" s="12" cm="1">
        <f t="array" aca="1" ref="B4" ca="1">_FV(A4,"Price",TRUE)</f>
        <v>129.54</v>
      </c>
      <c r="C4" s="5">
        <f>'[41]DCF Model'!$K$6</f>
        <v>-0.33920850417063153</v>
      </c>
      <c r="D4" s="5">
        <f>'[41]DCF Model'!$K$11</f>
        <v>7.2153504142765043E-2</v>
      </c>
      <c r="E4" s="5">
        <f>'[41]DCF Model'!$K$16</f>
        <v>0.13195415580662956</v>
      </c>
      <c r="F4" s="5">
        <f>'[41]DCF Model'!$K$19</f>
        <v>6.732411825550555E-2</v>
      </c>
      <c r="G4" s="5">
        <f>'[41]DCF Model'!$E$3</f>
        <v>0.63200090976289303</v>
      </c>
      <c r="H4" s="5">
        <f>'[41]DCF Model'!$E$4</f>
        <v>0.26861913596607473</v>
      </c>
      <c r="I4" s="5">
        <f>'[41]DCF Model'!$E$5</f>
        <v>0.30235886562417175</v>
      </c>
      <c r="J4" s="5">
        <f>'[41]DCF Model'!$E$6</f>
        <v>0.20499999999999999</v>
      </c>
      <c r="K4" s="7">
        <f>'[41]DCF Model'!$C$3</f>
        <v>5.2991253644314869</v>
      </c>
      <c r="L4" s="7">
        <f>'[41]DCF Model'!$C$4</f>
        <v>19.727281697089296</v>
      </c>
      <c r="M4" s="8">
        <f>'[41]DCF Model'!$C$5</f>
        <v>5.7058258642765688E-2</v>
      </c>
      <c r="N4" s="9">
        <f>'[41]DCF Model'!$C$6</f>
        <v>-1.068500908142922E-3</v>
      </c>
      <c r="O4" s="10" cm="1">
        <f t="array" aca="1" ref="O4" ca="1">_FV(A4,"Market cap",TRUE)</f>
        <v>204802700000</v>
      </c>
      <c r="P4" s="5">
        <f t="shared" si="0"/>
        <v>0.16752527317342603</v>
      </c>
      <c r="Q4" s="14" t="str" cm="1">
        <f t="array" aca="1" ref="Q4" ca="1">_FV(A4,"Industry")</f>
        <v>Food &amp; Tobacco</v>
      </c>
    </row>
    <row r="5" spans="1:17" ht="34" customHeight="1" x14ac:dyDescent="0.2">
      <c r="A5" s="11" t="e" vm="42">
        <v>#VALUE!</v>
      </c>
      <c r="B5" s="12" cm="1">
        <f t="array" aca="1" ref="B5" ca="1">_FV(A5,"Price",TRUE)</f>
        <v>577.29999999999995</v>
      </c>
      <c r="C5" s="5">
        <f>'[42]DCF Model'!$K$6</f>
        <v>-0.26847401665789428</v>
      </c>
      <c r="D5" s="5">
        <f>'[42]DCF Model'!$K$11</f>
        <v>4.7153864870091343E-2</v>
      </c>
      <c r="E5" s="5">
        <f>'[42]DCF Model'!$K$16</f>
        <v>7.8487957547160578E-2</v>
      </c>
      <c r="F5" s="5">
        <f>'[42]DCF Model'!$K$19</f>
        <v>0.23536545818556953</v>
      </c>
      <c r="G5" s="5">
        <f>'[42]DCF Model'!$E$3</f>
        <v>0.68804336471161776</v>
      </c>
      <c r="H5" s="5">
        <f>'[42]DCF Model'!$E$4</f>
        <v>0.16436904761904761</v>
      </c>
      <c r="I5" s="5">
        <f>'[42]DCF Model'!$E$5</f>
        <v>0.18907142857142858</v>
      </c>
      <c r="J5" s="5">
        <f>'[42]DCF Model'!$E$6</f>
        <v>0.16900000000000001</v>
      </c>
      <c r="K5" s="7">
        <f>'[42]DCF Model'!$C$3</f>
        <v>3.5908988095238095</v>
      </c>
      <c r="L5" s="7">
        <f>'[42]DCF Model'!$C$4</f>
        <v>21.84656333743753</v>
      </c>
      <c r="M5" s="8">
        <f>'[42]DCF Model'!$C$5</f>
        <v>5.2652953647697301E-2</v>
      </c>
      <c r="N5" s="9">
        <f>'[42]DCF Model'!$C$6</f>
        <v>-2.6524030763773743E-3</v>
      </c>
      <c r="O5" s="10" cm="1">
        <f t="array" aca="1" ref="O5" ca="1">_FV(A5,"Market cap",TRUE)</f>
        <v>294383400000</v>
      </c>
      <c r="P5" s="5">
        <f t="shared" si="0"/>
        <v>0.16287713810587764</v>
      </c>
      <c r="Q5" s="14" t="str" cm="1">
        <f t="array" aca="1" ref="Q5" ca="1">_FV(A5,"Industry")</f>
        <v>Textiles &amp; Apparel</v>
      </c>
    </row>
    <row r="6" spans="1:17" ht="34" customHeight="1" x14ac:dyDescent="0.2">
      <c r="A6" s="11" t="e" vm="43">
        <v>#VALUE!</v>
      </c>
      <c r="B6" s="12" cm="1">
        <f t="array" aca="1" ref="B6" ca="1">_FV(A6,"Price",TRUE)</f>
        <v>1916.51</v>
      </c>
      <c r="C6" s="5">
        <f>'[43]DCF Model'!$K$6</f>
        <v>-0.58414618421135711</v>
      </c>
      <c r="D6" s="5">
        <f>'[43]DCF Model'!$K$11</f>
        <v>0.24703627018359367</v>
      </c>
      <c r="E6" s="5">
        <f>'[43]DCF Model'!$K$16</f>
        <v>0.38685944595381921</v>
      </c>
      <c r="F6" s="5">
        <f>'[43]DCF Model'!$K$19</f>
        <v>0.24449916708543168</v>
      </c>
      <c r="G6" s="5">
        <f>'[43]DCF Model'!$E$3</f>
        <v>0.5813583914875976</v>
      </c>
      <c r="H6" s="5">
        <f>'[43]DCF Model'!$E$4</f>
        <v>8.493964174454828E-2</v>
      </c>
      <c r="I6" s="5">
        <f>'[43]DCF Model'!$E$5</f>
        <v>7.4863707165109039E-2</v>
      </c>
      <c r="J6" s="5">
        <f>'[43]DCF Model'!$E$6</f>
        <v>0.17499999999999999</v>
      </c>
      <c r="K6" s="7">
        <f>'[43]DCF Model'!$C$3</f>
        <v>4.6196509929906542</v>
      </c>
      <c r="L6" s="7">
        <f>'[43]DCF Model'!$C$4</f>
        <v>54.387455587392552</v>
      </c>
      <c r="M6" s="8">
        <f>'[43]DCF Model'!$C$5</f>
        <v>1.6205489825681402E-2</v>
      </c>
      <c r="N6" s="9">
        <f>'[43]DCF Model'!$C$6</f>
        <v>6.684425042949786E-3</v>
      </c>
      <c r="O6" s="10" cm="1">
        <f t="array" aca="1" ref="O6" ca="1">_FV(A6,"Market cap",TRUE)</f>
        <v>97162035743</v>
      </c>
      <c r="P6" s="5">
        <f t="shared" si="0"/>
        <v>0.15130130492609281</v>
      </c>
      <c r="Q6" s="14" t="str" cm="1">
        <f t="array" aca="1" ref="Q6" ca="1">_FV(A6,"Industry")</f>
        <v>Software &amp; IT Services</v>
      </c>
    </row>
    <row r="7" spans="1:17" ht="34" customHeight="1" x14ac:dyDescent="0.2">
      <c r="A7" s="11" t="e" vm="44">
        <v>#VALUE!</v>
      </c>
      <c r="B7" s="12" cm="1">
        <f t="array" aca="1" ref="B7" ca="1">_FV(A7,"Price",TRUE)</f>
        <v>1999.5</v>
      </c>
      <c r="C7" s="5">
        <f>'[44]DCF Model'!$K$6</f>
        <v>-0.65226096526201727</v>
      </c>
      <c r="D7" s="5">
        <f>'[44]DCF Model'!$K$11</f>
        <v>9.6332039357140117E-2</v>
      </c>
      <c r="E7" s="5">
        <f>'[44]DCF Model'!$K$16</f>
        <v>8.922117747613352E-2</v>
      </c>
      <c r="F7" s="5">
        <f>'[44]DCF Model'!$K$19</f>
        <v>0.14189497231615963</v>
      </c>
      <c r="G7" s="5">
        <f>'[44]DCF Model'!$E$3</f>
        <v>0.72309525582780965</v>
      </c>
      <c r="H7" s="5">
        <f>'[44]DCF Model'!$E$4</f>
        <v>0.30288590604026844</v>
      </c>
      <c r="I7" s="5">
        <f>'[44]DCF Model'!$E$5</f>
        <v>0.2606040268456376</v>
      </c>
      <c r="J7" s="5">
        <f>'[44]DCF Model'!$E$6</f>
        <v>0.23699999999999999</v>
      </c>
      <c r="K7" s="7">
        <f>'[44]DCF Model'!$C$3</f>
        <v>14.829315436241611</v>
      </c>
      <c r="L7" s="7">
        <f>'[44]DCF Model'!$C$4</f>
        <v>48.960070906270772</v>
      </c>
      <c r="M7" s="8">
        <f>'[44]DCF Model'!$C$5</f>
        <v>1.7573570942374255E-2</v>
      </c>
      <c r="N7" s="9">
        <f>'[44]DCF Model'!$C$6</f>
        <v>-3.1867431485022024E-4</v>
      </c>
      <c r="O7" s="10" cm="1">
        <f t="array" aca="1" ref="O7" ca="1">_FV(A7,"Market cap",TRUE)</f>
        <v>213039100000</v>
      </c>
      <c r="P7" s="5">
        <f t="shared" si="0"/>
        <v>0.14984655157514143</v>
      </c>
      <c r="Q7" s="14" t="str" cm="1">
        <f t="array" aca="1" ref="Q7" ca="1">_FV(A7,"Industry")</f>
        <v>Textiles &amp; Apparel</v>
      </c>
    </row>
    <row r="8" spans="1:17" ht="34" customHeight="1" x14ac:dyDescent="0.2">
      <c r="A8" s="11" t="e" vm="45">
        <v>#VALUE!</v>
      </c>
      <c r="B8" s="12" cm="1">
        <f t="array" aca="1" ref="B8" ca="1">_FV(A8,"Price",TRUE)</f>
        <v>428.48</v>
      </c>
      <c r="C8" s="5">
        <f>'[45]DCF Model'!$K$6</f>
        <v>-0.73676772675701907</v>
      </c>
      <c r="D8" s="5">
        <f>'[45]DCF Model'!$K$11</f>
        <v>7.8210628211500349E-2</v>
      </c>
      <c r="E8" s="5">
        <f>'[45]DCF Model'!$K$16</f>
        <v>0.11286471622809487</v>
      </c>
      <c r="F8" s="5">
        <f>'[45]DCF Model'!$K$19</f>
        <v>0.12055514619185481</v>
      </c>
      <c r="G8" s="5">
        <f>'[45]DCF Model'!$E$3</f>
        <v>0.49825519648004857</v>
      </c>
      <c r="H8" s="5">
        <f>'[45]DCF Model'!$E$4</f>
        <v>0.22134609969022812</v>
      </c>
      <c r="I8" s="5">
        <f>'[45]DCF Model'!$E$5</f>
        <v>0.17375387214869051</v>
      </c>
      <c r="J8" s="5">
        <f>'[45]DCF Model'!$E$6</f>
        <v>0.24099999999999999</v>
      </c>
      <c r="K8" s="7">
        <f>'[45]DCF Model'!$C$3</f>
        <v>11.113330047873838</v>
      </c>
      <c r="L8" s="7">
        <f>'[45]DCF Model'!$C$4</f>
        <v>50.207932569974552</v>
      </c>
      <c r="M8" s="8">
        <f>'[45]DCF Model'!$C$5</f>
        <v>1.5634726171201267E-2</v>
      </c>
      <c r="N8" s="9">
        <f>'[45]DCF Model'!$C$6</f>
        <v>-7.8190763254269244E-3</v>
      </c>
      <c r="O8" s="10" cm="1">
        <f t="array" aca="1" ref="O8" ca="1">_FV(A8,"Market cap",TRUE)</f>
        <v>79508630000</v>
      </c>
      <c r="P8" s="5">
        <f t="shared" si="0"/>
        <v>8.865224152417478E-2</v>
      </c>
      <c r="Q8" s="14" t="str" cm="1">
        <f t="array" aca="1" ref="Q8" ca="1">_FV(A8,"Industry")</f>
        <v>Automobiles &amp; Auto Parts</v>
      </c>
    </row>
    <row r="9" spans="1:17" ht="34" customHeight="1" x14ac:dyDescent="0.2">
      <c r="A9" s="11" t="e" vm="46">
        <v>#VALUE!</v>
      </c>
      <c r="B9" s="12" cm="1">
        <f t="array" aca="1" ref="B9" ca="1">_FV(A9,"Price",TRUE)</f>
        <v>58.73</v>
      </c>
      <c r="C9" s="5">
        <f>'[46]DCF Model'!$K$6</f>
        <v>-0.68607761936822398</v>
      </c>
      <c r="D9" s="5">
        <f>'[46]DCF Model'!$K$11</f>
        <v>0.13996177155991524</v>
      </c>
      <c r="E9" s="5">
        <f>'[46]DCF Model'!$K$16</f>
        <v>0.19661807781453514</v>
      </c>
      <c r="F9" s="5">
        <f>'[46]DCF Model'!$K$19</f>
        <v>0.1787596555997796</v>
      </c>
      <c r="G9" s="5">
        <f>'[46]DCF Model'!$E$3</f>
        <v>0.4067058346839546</v>
      </c>
      <c r="H9" s="5">
        <f>'[46]DCF Model'!$E$4</f>
        <v>0.13559621674180147</v>
      </c>
      <c r="I9" s="5">
        <f>'[46]DCF Model'!$E$5</f>
        <v>0.11155308052682754</v>
      </c>
      <c r="J9" s="5">
        <f>'[46]DCF Model'!$E$6</f>
        <v>0.186</v>
      </c>
      <c r="K9" s="7">
        <f>'[46]DCF Model'!$C$3</f>
        <v>6.9484654972155928</v>
      </c>
      <c r="L9" s="7">
        <f>'[46]DCF Model'!$C$4</f>
        <v>51.243800632333766</v>
      </c>
      <c r="M9" s="8">
        <f>'[46]DCF Model'!$C$5</f>
        <v>1.6054347621288382E-2</v>
      </c>
      <c r="N9" s="9">
        <f>'[46]DCF Model'!$C$6</f>
        <v>-6.4360043236213098E-3</v>
      </c>
      <c r="O9" s="10" cm="1">
        <f t="array" aca="1" ref="O9" ca="1">_FV(A9,"Market cap",TRUE)</f>
        <v>80025086890</v>
      </c>
      <c r="P9" s="5">
        <f t="shared" si="0"/>
        <v>8.3639627194823693E-2</v>
      </c>
      <c r="Q9" s="14" t="str" cm="1">
        <f t="array" aca="1" ref="Q9" ca="1">_FV(A9,"Industry")</f>
        <v>Hotels &amp; Entertainment Services</v>
      </c>
    </row>
    <row r="10" spans="1:17" ht="34" customHeight="1" x14ac:dyDescent="0.2">
      <c r="A10" s="11" t="e" vm="47">
        <v>#VALUE!</v>
      </c>
      <c r="B10" s="12" cm="1">
        <f t="array" aca="1" ref="B10" ca="1">_FV(A10,"Price",TRUE)</f>
        <v>49.81</v>
      </c>
      <c r="C10" s="5">
        <f ca="1">'[47]DCF Model'!$K$6</f>
        <v>-1.0015502056764995</v>
      </c>
      <c r="D10" s="5">
        <f>'[47]DCF Model'!$K$11</f>
        <v>0.21649827493687815</v>
      </c>
      <c r="E10" s="5">
        <f>'[47]DCF Model'!$K$16</f>
        <v>0.28374695306957631</v>
      </c>
      <c r="F10" s="5">
        <v>0</v>
      </c>
      <c r="G10" s="5">
        <f>'[47]DCF Model'!$E$3</f>
        <v>0.25988817560571548</v>
      </c>
      <c r="H10" s="5">
        <f>'[47]DCF Model'!$E$4</f>
        <v>6.2848050914876691E-2</v>
      </c>
      <c r="I10" s="5">
        <f>'[47]DCF Model'!$E$5</f>
        <v>-3.3412887828162291E-2</v>
      </c>
      <c r="J10" s="5">
        <f>'[47]DCF Model'!$E$6</f>
        <v>3.4000000000000002E-2</v>
      </c>
      <c r="K10" s="7">
        <f ca="1">'[47]DCF Model'!$C$3</f>
        <v>6.110022704057279</v>
      </c>
      <c r="L10" s="7">
        <f ca="1">'[47]DCF Model'!$C$4</f>
        <v>97.218968848101269</v>
      </c>
      <c r="M10" s="8">
        <f ca="1">'[47]DCF Model'!$C$5</f>
        <v>-5.4685374255606135E-3</v>
      </c>
      <c r="N10" s="9">
        <f>'[47]DCF Model'!$K$22</f>
        <v>0.15452782424036884</v>
      </c>
      <c r="O10" s="10" cm="1">
        <f t="array" aca="1" ref="O10" ca="1">_FV(A10,"Market cap",TRUE)</f>
        <v>7680298539</v>
      </c>
      <c r="P10" s="5">
        <f t="shared" ca="1" si="0"/>
        <v>-2.2247704872201905E-2</v>
      </c>
      <c r="Q10" s="14" t="str" cm="1">
        <f t="array" aca="1" ref="Q10" ca="1">_FV(A10,"Industry")</f>
        <v>Hotels &amp; Entertainment Services</v>
      </c>
    </row>
    <row r="11" spans="1:17" ht="34" customHeight="1" x14ac:dyDescent="0.2">
      <c r="A11" s="11"/>
      <c r="B11" s="12"/>
      <c r="M11" s="8"/>
      <c r="O11" s="10"/>
    </row>
    <row r="12" spans="1:17" ht="34" customHeight="1" x14ac:dyDescent="0.2">
      <c r="A12" s="11"/>
      <c r="B12" s="12"/>
      <c r="M12" s="8"/>
      <c r="O12" s="10"/>
    </row>
    <row r="13" spans="1:17" ht="34" customHeight="1" x14ac:dyDescent="0.2">
      <c r="A13" s="11"/>
      <c r="B13" s="12"/>
      <c r="M13" s="8"/>
      <c r="O13" s="10"/>
    </row>
    <row r="14" spans="1:17" ht="34" customHeight="1" x14ac:dyDescent="0.2">
      <c r="A14" s="11"/>
      <c r="B14" s="12"/>
      <c r="M14" s="8"/>
      <c r="O14" s="10"/>
    </row>
    <row r="15" spans="1:17" ht="34" customHeight="1" x14ac:dyDescent="0.2">
      <c r="A15" s="11"/>
      <c r="B15" s="12"/>
      <c r="M15" s="8"/>
      <c r="O15" s="10"/>
    </row>
    <row r="16" spans="1:17" ht="34" customHeight="1" x14ac:dyDescent="0.2">
      <c r="A16" s="11"/>
      <c r="B16" s="12"/>
      <c r="M16" s="8"/>
      <c r="O16" s="10"/>
    </row>
    <row r="17" spans="1:15" ht="34" customHeight="1" x14ac:dyDescent="0.2">
      <c r="A17" s="11"/>
      <c r="B17" s="12"/>
      <c r="M17" s="8"/>
      <c r="O17" s="10"/>
    </row>
    <row r="18" spans="1:15" ht="34" customHeight="1" x14ac:dyDescent="0.2">
      <c r="A18" s="11"/>
      <c r="B18" s="12"/>
      <c r="M18" s="8"/>
      <c r="O18" s="10"/>
    </row>
    <row r="19" spans="1:15" ht="34" customHeight="1" x14ac:dyDescent="0.2">
      <c r="A19" s="11"/>
      <c r="B19" s="12"/>
      <c r="M19" s="8"/>
      <c r="O19" s="10"/>
    </row>
    <row r="20" spans="1:15" ht="34" customHeight="1" x14ac:dyDescent="0.2">
      <c r="A20" s="11"/>
      <c r="B20" s="12"/>
      <c r="M20" s="8"/>
      <c r="O20" s="10"/>
    </row>
    <row r="21" spans="1:15" ht="34" customHeight="1" x14ac:dyDescent="0.2">
      <c r="A21" s="11"/>
      <c r="B21" s="12"/>
      <c r="M21" s="8"/>
      <c r="O21" s="10"/>
    </row>
    <row r="22" spans="1:15" ht="34" customHeight="1" x14ac:dyDescent="0.2">
      <c r="A22" s="11"/>
      <c r="B22" s="12"/>
      <c r="M22" s="8"/>
      <c r="O22" s="10"/>
    </row>
    <row r="23" spans="1:15" ht="34" customHeight="1" x14ac:dyDescent="0.2">
      <c r="A23" s="11"/>
      <c r="B23" s="12"/>
      <c r="M23" s="8"/>
      <c r="O23" s="10"/>
    </row>
    <row r="24" spans="1:15" ht="34" customHeight="1" x14ac:dyDescent="0.2">
      <c r="A24" s="11"/>
      <c r="B24" s="12"/>
      <c r="M24" s="8"/>
      <c r="O24" s="10"/>
    </row>
    <row r="25" spans="1:15" ht="34" customHeight="1" x14ac:dyDescent="0.2">
      <c r="A25" s="11"/>
      <c r="B25" s="12"/>
      <c r="M25" s="8"/>
      <c r="O25" s="10"/>
    </row>
    <row r="26" spans="1:15" ht="34" customHeight="1" x14ac:dyDescent="0.2">
      <c r="A26" s="11"/>
      <c r="B26" s="12"/>
      <c r="M26" s="8"/>
      <c r="O26" s="10"/>
    </row>
    <row r="27" spans="1:15" ht="34" customHeight="1" x14ac:dyDescent="0.2">
      <c r="A27" s="11"/>
      <c r="B27" s="12"/>
      <c r="M27" s="8"/>
      <c r="O27" s="10"/>
    </row>
    <row r="28" spans="1:15" ht="34" customHeight="1" x14ac:dyDescent="0.2">
      <c r="A28" s="11"/>
      <c r="B28" s="12"/>
      <c r="M28" s="8"/>
      <c r="O28" s="10"/>
    </row>
    <row r="29" spans="1:15" ht="34" customHeight="1" x14ac:dyDescent="0.2">
      <c r="A29" s="11"/>
      <c r="B29" s="12"/>
      <c r="M29" s="8"/>
      <c r="O29" s="10"/>
    </row>
    <row r="30" spans="1:15" ht="34" customHeight="1" x14ac:dyDescent="0.2">
      <c r="A30" s="11"/>
      <c r="B30" s="12"/>
      <c r="M30" s="8"/>
      <c r="O30" s="10"/>
    </row>
    <row r="31" spans="1:15" ht="34" customHeight="1" x14ac:dyDescent="0.2">
      <c r="A31" s="11"/>
      <c r="B31" s="12"/>
      <c r="M31" s="8"/>
      <c r="O31" s="10"/>
    </row>
    <row r="32" spans="1:15" ht="34" customHeight="1" x14ac:dyDescent="0.2">
      <c r="A32" s="11"/>
      <c r="B32" s="12"/>
      <c r="M32" s="8"/>
      <c r="O32" s="10"/>
    </row>
    <row r="33" spans="1:15" ht="34" customHeight="1" x14ac:dyDescent="0.2">
      <c r="A33" s="11"/>
      <c r="B33" s="12"/>
      <c r="M33" s="8"/>
      <c r="O33" s="10"/>
    </row>
  </sheetData>
  <autoFilter ref="A1:P33" xr:uid="{29BB830F-6CB2-A446-9573-F3AE78C789D0}">
    <sortState xmlns:xlrd2="http://schemas.microsoft.com/office/spreadsheetml/2017/richdata2" ref="A2:P33">
      <sortCondition descending="1" ref="P1:P33"/>
    </sortState>
  </autoFilter>
  <conditionalFormatting sqref="C2:C3">
    <cfRule type="colorScale" priority="3980">
      <colorScale>
        <cfvo type="min"/>
        <cfvo type="percentile" val="50"/>
        <cfvo type="max"/>
        <color rgb="FFF8696B"/>
        <color rgb="FFFCFCFF"/>
        <color rgb="FF63BE7B"/>
      </colorScale>
    </cfRule>
  </conditionalFormatting>
  <conditionalFormatting sqref="C2:C8">
    <cfRule type="colorScale" priority="134">
      <colorScale>
        <cfvo type="min"/>
        <cfvo type="percentile" val="50"/>
        <cfvo type="max"/>
        <color rgb="FFF8696B"/>
        <color rgb="FFFCFCFF"/>
        <color rgb="FF63BE7B"/>
      </colorScale>
    </cfRule>
  </conditionalFormatting>
  <conditionalFormatting sqref="C2:C9">
    <cfRule type="colorScale" priority="121">
      <colorScale>
        <cfvo type="min"/>
        <cfvo type="percentile" val="50"/>
        <cfvo type="max"/>
        <color rgb="FFF8696B"/>
        <color rgb="FFFCFCFF"/>
        <color rgb="FF63BE7B"/>
      </colorScale>
    </cfRule>
  </conditionalFormatting>
  <conditionalFormatting sqref="C2:C33">
    <cfRule type="colorScale" priority="96">
      <colorScale>
        <cfvo type="min"/>
        <cfvo type="percentile" val="50"/>
        <cfvo type="max"/>
        <color rgb="FFF8696B"/>
        <color rgb="FFFCFCFF"/>
        <color rgb="FF63BE7B"/>
      </colorScale>
    </cfRule>
  </conditionalFormatting>
  <conditionalFormatting sqref="C4:J4">
    <cfRule type="colorScale" priority="354">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90">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onditionalFormatting>
  <conditionalFormatting sqref="C5:J5">
    <cfRule type="colorScale" priority="304">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fRule type="colorScale" priority="334">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onditionalFormatting>
  <conditionalFormatting sqref="C6:J6">
    <cfRule type="colorScale" priority="254">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onditionalFormatting>
  <conditionalFormatting sqref="C7:J7">
    <cfRule type="colorScale" priority="198">
      <colorScale>
        <cfvo type="min"/>
        <cfvo type="percentile" val="50"/>
        <cfvo type="max"/>
        <color rgb="FFF8696B"/>
        <color rgb="FFFCFCFF"/>
        <color rgb="FF63BE7B"/>
      </colorScale>
    </cfRule>
    <cfRule type="colorScale" priority="208">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onditionalFormatting>
  <conditionalFormatting sqref="C8:J8">
    <cfRule type="colorScale" priority="152">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79">
      <colorScale>
        <cfvo type="min"/>
        <cfvo type="percentile" val="50"/>
        <cfvo type="max"/>
        <color rgb="FFF8696B"/>
        <color rgb="FFFCFCFF"/>
        <color rgb="FF63BE7B"/>
      </colorScale>
    </cfRule>
  </conditionalFormatting>
  <conditionalFormatting sqref="D11:D33">
    <cfRule type="colorScale" priority="92">
      <colorScale>
        <cfvo type="min"/>
        <cfvo type="percentile" val="50"/>
        <cfvo type="max"/>
        <color rgb="FFF8696B"/>
        <color rgb="FFFCFCFF"/>
        <color rgb="FF63BE7B"/>
      </colorScale>
    </cfRule>
  </conditionalFormatting>
  <conditionalFormatting sqref="E11:E33">
    <cfRule type="colorScale" priority="88">
      <colorScale>
        <cfvo type="min"/>
        <cfvo type="percentile" val="50"/>
        <cfvo type="max"/>
        <color rgb="FFF8696B"/>
        <color rgb="FFFCFCFF"/>
        <color rgb="FF63BE7B"/>
      </colorScale>
    </cfRule>
  </conditionalFormatting>
  <conditionalFormatting sqref="F11:F33">
    <cfRule type="colorScale" priority="84">
      <colorScale>
        <cfvo type="min"/>
        <cfvo type="percentile" val="50"/>
        <cfvo type="max"/>
        <color rgb="FFF8696B"/>
        <color rgb="FFFCFCFF"/>
        <color rgb="FF63BE7B"/>
      </colorScale>
    </cfRule>
  </conditionalFormatting>
  <conditionalFormatting sqref="G11:G33">
    <cfRule type="colorScale" priority="80">
      <colorScale>
        <cfvo type="min"/>
        <cfvo type="percentile" val="50"/>
        <cfvo type="max"/>
        <color rgb="FFF8696B"/>
        <color rgb="FFFCFCFF"/>
        <color rgb="FF63BE7B"/>
      </colorScale>
    </cfRule>
  </conditionalFormatting>
  <conditionalFormatting sqref="H11:H33">
    <cfRule type="colorScale" priority="76">
      <colorScale>
        <cfvo type="min"/>
        <cfvo type="percentile" val="50"/>
        <cfvo type="max"/>
        <color rgb="FFF8696B"/>
        <color rgb="FFFCFCFF"/>
        <color rgb="FF63BE7B"/>
      </colorScale>
    </cfRule>
  </conditionalFormatting>
  <conditionalFormatting sqref="I11:I33">
    <cfRule type="colorScale" priority="72">
      <colorScale>
        <cfvo type="min"/>
        <cfvo type="percentile" val="50"/>
        <cfvo type="max"/>
        <color rgb="FFF8696B"/>
        <color rgb="FFFCFCFF"/>
        <color rgb="FF63BE7B"/>
      </colorScale>
    </cfRule>
  </conditionalFormatting>
  <conditionalFormatting sqref="J11:J33">
    <cfRule type="colorScale" priority="68">
      <colorScale>
        <cfvo type="min"/>
        <cfvo type="percentile" val="50"/>
        <cfvo type="max"/>
        <color rgb="FFF8696B"/>
        <color rgb="FFFCFCFF"/>
        <color rgb="FF63BE7B"/>
      </colorScale>
    </cfRule>
  </conditionalFormatting>
  <conditionalFormatting sqref="K2:K3">
    <cfRule type="colorScale" priority="3988">
      <colorScale>
        <cfvo type="min"/>
        <cfvo type="percentile" val="50"/>
        <cfvo type="max"/>
        <color rgb="FF63BE7B"/>
        <color rgb="FFFCFCFF"/>
        <color rgb="FFF8696B"/>
      </colorScale>
    </cfRule>
  </conditionalFormatting>
  <conditionalFormatting sqref="K2:K8">
    <cfRule type="colorScale" priority="126">
      <colorScale>
        <cfvo type="min"/>
        <cfvo type="percentile" val="50"/>
        <cfvo type="max"/>
        <color rgb="FF63BE7B"/>
        <color rgb="FFFCFCFF"/>
        <color rgb="FFF8696B"/>
      </colorScale>
    </cfRule>
  </conditionalFormatting>
  <conditionalFormatting sqref="K2:K9">
    <cfRule type="colorScale" priority="101">
      <colorScale>
        <cfvo type="min"/>
        <cfvo type="percentile" val="50"/>
        <cfvo type="max"/>
        <color rgb="FF63BE7B"/>
        <color rgb="FFFCFCFF"/>
        <color rgb="FFF8696B"/>
      </colorScale>
    </cfRule>
  </conditionalFormatting>
  <conditionalFormatting sqref="K2:K33">
    <cfRule type="colorScale" priority="43">
      <colorScale>
        <cfvo type="min"/>
        <cfvo type="percentile" val="50"/>
        <cfvo type="max"/>
        <color rgb="FF63BE7B"/>
        <color rgb="FFFCFCFF"/>
        <color rgb="FFF8696B"/>
      </colorScale>
    </cfRule>
  </conditionalFormatting>
  <conditionalFormatting sqref="K4:L4">
    <cfRule type="colorScale" priority="346">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onditionalFormatting>
  <conditionalFormatting sqref="K5:L5">
    <cfRule type="colorScale" priority="296">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fRule type="colorScale" priority="338">
      <colorScale>
        <cfvo type="min"/>
        <cfvo type="percentile" val="50"/>
        <cfvo type="max"/>
        <color rgb="FF63BE7B"/>
        <color rgb="FFFCFCFF"/>
        <color rgb="FFF8696B"/>
      </colorScale>
    </cfRule>
  </conditionalFormatting>
  <conditionalFormatting sqref="K6:L6">
    <cfRule type="colorScale" priority="240">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onditionalFormatting>
  <conditionalFormatting sqref="K7:L7">
    <cfRule type="colorScale" priority="184">
      <colorScale>
        <cfvo type="min"/>
        <cfvo type="percentile" val="50"/>
        <cfvo type="max"/>
        <color rgb="FF63BE7B"/>
        <color rgb="FFFCFCFF"/>
        <color rgb="FFF8696B"/>
      </colorScale>
    </cfRule>
    <cfRule type="colorScale" priority="202">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K8:L8">
    <cfRule type="colorScale" priority="140">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onditionalFormatting>
  <conditionalFormatting sqref="L2:L3">
    <cfRule type="colorScale" priority="42">
      <colorScale>
        <cfvo type="min"/>
        <cfvo type="percentile" val="50"/>
        <cfvo type="max"/>
        <color rgb="FF63BE7B"/>
        <color rgb="FFFCFCFF"/>
        <color rgb="FFF8696B"/>
      </colorScale>
    </cfRule>
  </conditionalFormatting>
  <conditionalFormatting sqref="L2:L8">
    <cfRule type="colorScale" priority="41">
      <colorScale>
        <cfvo type="min"/>
        <cfvo type="percentile" val="50"/>
        <cfvo type="max"/>
        <color rgb="FF63BE7B"/>
        <color rgb="FFFCFCFF"/>
        <color rgb="FFF8696B"/>
      </colorScale>
    </cfRule>
  </conditionalFormatting>
  <conditionalFormatting sqref="L2:L9">
    <cfRule type="colorScale" priority="40">
      <colorScale>
        <cfvo type="min"/>
        <cfvo type="percentile" val="50"/>
        <cfvo type="max"/>
        <color rgb="FF63BE7B"/>
        <color rgb="FFFCFCFF"/>
        <color rgb="FFF8696B"/>
      </colorScale>
    </cfRule>
  </conditionalFormatting>
  <conditionalFormatting sqref="L2:L33">
    <cfRule type="colorScale" priority="39">
      <colorScale>
        <cfvo type="min"/>
        <cfvo type="percentile" val="50"/>
        <cfvo type="max"/>
        <color rgb="FF63BE7B"/>
        <color rgb="FFFCFCFF"/>
        <color rgb="FFF8696B"/>
      </colorScale>
    </cfRule>
  </conditionalFormatting>
  <conditionalFormatting sqref="M2:M3">
    <cfRule type="colorScale" priority="3990">
      <colorScale>
        <cfvo type="min"/>
        <cfvo type="percentile" val="50"/>
        <cfvo type="max"/>
        <color rgb="FFF8696B"/>
        <color rgb="FFFCFCFF"/>
        <color rgb="FF63BE7B"/>
      </colorScale>
    </cfRule>
  </conditionalFormatting>
  <conditionalFormatting sqref="M2:M8">
    <cfRule type="colorScale" priority="124">
      <colorScale>
        <cfvo type="min"/>
        <cfvo type="percentile" val="50"/>
        <cfvo type="max"/>
        <color rgb="FFF8696B"/>
        <color rgb="FFFCFCFF"/>
        <color rgb="FF63BE7B"/>
      </colorScale>
    </cfRule>
  </conditionalFormatting>
  <conditionalFormatting sqref="M2:M9">
    <cfRule type="colorScale" priority="99">
      <colorScale>
        <cfvo type="min"/>
        <cfvo type="percentile" val="50"/>
        <cfvo type="max"/>
        <color rgb="FFF8696B"/>
        <color rgb="FFFCFCFF"/>
        <color rgb="FF63BE7B"/>
      </colorScale>
    </cfRule>
  </conditionalFormatting>
  <conditionalFormatting sqref="M2:M33">
    <cfRule type="colorScale" priority="38">
      <colorScale>
        <cfvo type="min"/>
        <cfvo type="percentile" val="50"/>
        <cfvo type="max"/>
        <color rgb="FFF8696B"/>
        <color rgb="FFFCFCFF"/>
        <color rgb="FF63BE7B"/>
      </colorScale>
    </cfRule>
  </conditionalFormatting>
  <conditionalFormatting sqref="M4">
    <cfRule type="colorScale" priority="344">
      <colorScale>
        <cfvo type="min"/>
        <cfvo type="percentile" val="50"/>
        <cfvo type="max"/>
        <color rgb="FFF8696B"/>
        <color rgb="FFFCFCFF"/>
        <color rgb="FF63BE7B"/>
      </colorScale>
    </cfRule>
    <cfRule type="colorScale" priority="356">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onditionalFormatting>
  <conditionalFormatting sqref="M5">
    <cfRule type="colorScale" priority="294">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63BE7B"/>
      </colorScale>
    </cfRule>
    <cfRule type="colorScale" priority="329">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63BE7B"/>
      </colorScale>
    </cfRule>
  </conditionalFormatting>
  <conditionalFormatting sqref="M6">
    <cfRule type="colorScale" priority="238">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onditionalFormatting>
  <conditionalFormatting sqref="M7">
    <cfRule type="colorScale" priority="182">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31">
      <colorScale>
        <cfvo type="min"/>
        <cfvo type="percentile" val="50"/>
        <cfvo type="max"/>
        <color rgb="FFF8696B"/>
        <color rgb="FFFCFCFF"/>
        <color rgb="FF63BE7B"/>
      </colorScale>
    </cfRule>
  </conditionalFormatting>
  <conditionalFormatting sqref="M8">
    <cfRule type="colorScale" priority="138">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onditionalFormatting>
  <conditionalFormatting sqref="N2:N3">
    <cfRule type="colorScale" priority="3991">
      <colorScale>
        <cfvo type="min"/>
        <cfvo type="percentile" val="50"/>
        <cfvo type="max"/>
        <color rgb="FF63BE7B"/>
        <color rgb="FFFCFCFF"/>
        <color rgb="FFF8696B"/>
      </colorScale>
    </cfRule>
  </conditionalFormatting>
  <conditionalFormatting sqref="N2:N8">
    <cfRule type="colorScale" priority="123">
      <colorScale>
        <cfvo type="min"/>
        <cfvo type="percentile" val="50"/>
        <cfvo type="max"/>
        <color rgb="FF63BE7B"/>
        <color rgb="FFFCFCFF"/>
        <color rgb="FFF8696B"/>
      </colorScale>
    </cfRule>
  </conditionalFormatting>
  <conditionalFormatting sqref="N2:N9">
    <cfRule type="colorScale" priority="98">
      <colorScale>
        <cfvo type="min"/>
        <cfvo type="percentile" val="50"/>
        <cfvo type="max"/>
        <color rgb="FF63BE7B"/>
        <color rgb="FFFCFCFF"/>
        <color rgb="FFF8696B"/>
      </colorScale>
    </cfRule>
  </conditionalFormatting>
  <conditionalFormatting sqref="N2:N33">
    <cfRule type="colorScale" priority="37">
      <colorScale>
        <cfvo type="min"/>
        <cfvo type="percentile" val="50"/>
        <cfvo type="max"/>
        <color rgb="FF63BE7B"/>
        <color rgb="FFFCFCFF"/>
        <color rgb="FFF8696B"/>
      </colorScale>
    </cfRule>
  </conditionalFormatting>
  <conditionalFormatting sqref="N4">
    <cfRule type="colorScale" priority="343">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fRule type="colorScale" priority="384">
      <colorScale>
        <cfvo type="min"/>
        <cfvo type="percentile" val="50"/>
        <cfvo type="max"/>
        <color rgb="FFF8696B"/>
        <color rgb="FFFCFCFF"/>
        <color rgb="FF63BE7B"/>
      </colorScale>
    </cfRule>
    <cfRule type="colorScale" priority="391">
      <colorScale>
        <cfvo type="min"/>
        <cfvo type="percentile" val="50"/>
        <cfvo type="max"/>
        <color rgb="FF63BE7B"/>
        <color rgb="FFFCFCFF"/>
        <color rgb="FFF8696B"/>
      </colorScale>
    </cfRule>
    <cfRule type="colorScale" priority="398">
      <colorScale>
        <cfvo type="min"/>
        <cfvo type="percentile" val="50"/>
        <cfvo type="max"/>
        <color rgb="FF63BE7B"/>
        <color rgb="FFFCFCFF"/>
        <color rgb="FFF8696B"/>
      </colorScale>
    </cfRule>
  </conditionalFormatting>
  <conditionalFormatting sqref="N5">
    <cfRule type="colorScale" priority="293">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30">
      <colorScale>
        <cfvo type="min"/>
        <cfvo type="percentile" val="50"/>
        <cfvo type="max"/>
        <color rgb="FFF8696B"/>
        <color rgb="FFFCFCFF"/>
        <color rgb="FF63BE7B"/>
      </colorScale>
    </cfRule>
    <cfRule type="colorScale" priority="335">
      <colorScale>
        <cfvo type="min"/>
        <cfvo type="percentile" val="50"/>
        <cfvo type="max"/>
        <color rgb="FF63BE7B"/>
        <color rgb="FFFCFCFF"/>
        <color rgb="FFF8696B"/>
      </colorScale>
    </cfRule>
  </conditionalFormatting>
  <conditionalFormatting sqref="N6">
    <cfRule type="colorScale" priority="237">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onditionalFormatting>
  <conditionalFormatting sqref="N7">
    <cfRule type="colorScale" priority="181">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onditionalFormatting>
  <conditionalFormatting sqref="N8">
    <cfRule type="colorScale" priority="137">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onditionalFormatting>
  <conditionalFormatting sqref="P2:P3">
    <cfRule type="colorScale" priority="47">
      <colorScale>
        <cfvo type="min"/>
        <cfvo type="percentile" val="50"/>
        <cfvo type="max"/>
        <color rgb="FFF8696B"/>
        <color rgb="FFFCFCFF"/>
        <color rgb="FF63BE7B"/>
      </colorScale>
    </cfRule>
  </conditionalFormatting>
  <conditionalFormatting sqref="P2:P8">
    <cfRule type="colorScale" priority="46">
      <colorScale>
        <cfvo type="min"/>
        <cfvo type="percentile" val="50"/>
        <cfvo type="max"/>
        <color rgb="FFF8696B"/>
        <color rgb="FFFCFCFF"/>
        <color rgb="FF63BE7B"/>
      </colorScale>
    </cfRule>
  </conditionalFormatting>
  <conditionalFormatting sqref="P2:P9">
    <cfRule type="colorScale" priority="45">
      <colorScale>
        <cfvo type="min"/>
        <cfvo type="percentile" val="50"/>
        <cfvo type="max"/>
        <color rgb="FFF8696B"/>
        <color rgb="FFFCFCFF"/>
        <color rgb="FF63BE7B"/>
      </colorScale>
    </cfRule>
  </conditionalFormatting>
  <conditionalFormatting sqref="P2:P33">
    <cfRule type="colorScale" priority="44">
      <colorScale>
        <cfvo type="min"/>
        <cfvo type="percentile" val="50"/>
        <cfvo type="max"/>
        <color rgb="FFF8696B"/>
        <color rgb="FFFCFCFF"/>
        <color rgb="FF63BE7B"/>
      </colorScale>
    </cfRule>
  </conditionalFormatting>
  <conditionalFormatting sqref="P4">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onditionalFormatting>
  <conditionalFormatting sqref="P5">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onditionalFormatting>
  <conditionalFormatting sqref="P6">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P7">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onditionalFormatting>
  <conditionalFormatting sqref="P8">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onditionalFormatting>
  <conditionalFormatting sqref="C2:C10">
    <cfRule type="colorScale" priority="36">
      <colorScale>
        <cfvo type="min"/>
        <cfvo type="percentile" val="50"/>
        <cfvo type="max"/>
        <color rgb="FFF8696B"/>
        <color rgb="FFFCFCFF"/>
        <color rgb="FF63BE7B"/>
      </colorScale>
    </cfRule>
  </conditionalFormatting>
  <conditionalFormatting sqref="D2:D3">
    <cfRule type="colorScale" priority="35">
      <colorScale>
        <cfvo type="min"/>
        <cfvo type="percentile" val="50"/>
        <cfvo type="max"/>
        <color rgb="FFF8696B"/>
        <color rgb="FFFCFCFF"/>
        <color rgb="FF63BE7B"/>
      </colorScale>
    </cfRule>
  </conditionalFormatting>
  <conditionalFormatting sqref="D2:D8">
    <cfRule type="colorScale" priority="34">
      <colorScale>
        <cfvo type="min"/>
        <cfvo type="percentile" val="50"/>
        <cfvo type="max"/>
        <color rgb="FFF8696B"/>
        <color rgb="FFFCFCFF"/>
        <color rgb="FF63BE7B"/>
      </colorScale>
    </cfRule>
  </conditionalFormatting>
  <conditionalFormatting sqref="D2:D9">
    <cfRule type="colorScale" priority="33">
      <colorScale>
        <cfvo type="min"/>
        <cfvo type="percentile" val="50"/>
        <cfvo type="max"/>
        <color rgb="FFF8696B"/>
        <color rgb="FFFCFCFF"/>
        <color rgb="FF63BE7B"/>
      </colorScale>
    </cfRule>
  </conditionalFormatting>
  <conditionalFormatting sqref="D2:D10">
    <cfRule type="colorScale" priority="32">
      <colorScale>
        <cfvo type="min"/>
        <cfvo type="percentile" val="50"/>
        <cfvo type="max"/>
        <color rgb="FFF8696B"/>
        <color rgb="FFFCFCFF"/>
        <color rgb="FF63BE7B"/>
      </colorScale>
    </cfRule>
  </conditionalFormatting>
  <conditionalFormatting sqref="D2:D10">
    <cfRule type="colorScale" priority="31">
      <colorScale>
        <cfvo type="min"/>
        <cfvo type="percentile" val="50"/>
        <cfvo type="max"/>
        <color rgb="FFF8696B"/>
        <color rgb="FFFCFCFF"/>
        <color rgb="FF63BE7B"/>
      </colorScale>
    </cfRule>
  </conditionalFormatting>
  <conditionalFormatting sqref="E2:E3">
    <cfRule type="colorScale" priority="30">
      <colorScale>
        <cfvo type="min"/>
        <cfvo type="percentile" val="50"/>
        <cfvo type="max"/>
        <color rgb="FFF8696B"/>
        <color rgb="FFFCFCFF"/>
        <color rgb="FF63BE7B"/>
      </colorScale>
    </cfRule>
  </conditionalFormatting>
  <conditionalFormatting sqref="E2:E8">
    <cfRule type="colorScale" priority="29">
      <colorScale>
        <cfvo type="min"/>
        <cfvo type="percentile" val="50"/>
        <cfvo type="max"/>
        <color rgb="FFF8696B"/>
        <color rgb="FFFCFCFF"/>
        <color rgb="FF63BE7B"/>
      </colorScale>
    </cfRule>
  </conditionalFormatting>
  <conditionalFormatting sqref="E2:E9">
    <cfRule type="colorScale" priority="28">
      <colorScale>
        <cfvo type="min"/>
        <cfvo type="percentile" val="50"/>
        <cfvo type="max"/>
        <color rgb="FFF8696B"/>
        <color rgb="FFFCFCFF"/>
        <color rgb="FF63BE7B"/>
      </colorScale>
    </cfRule>
  </conditionalFormatting>
  <conditionalFormatting sqref="E2:E10">
    <cfRule type="colorScale" priority="27">
      <colorScale>
        <cfvo type="min"/>
        <cfvo type="percentile" val="50"/>
        <cfvo type="max"/>
        <color rgb="FFF8696B"/>
        <color rgb="FFFCFCFF"/>
        <color rgb="FF63BE7B"/>
      </colorScale>
    </cfRule>
  </conditionalFormatting>
  <conditionalFormatting sqref="E2:E10">
    <cfRule type="colorScale" priority="26">
      <colorScale>
        <cfvo type="min"/>
        <cfvo type="percentile" val="50"/>
        <cfvo type="max"/>
        <color rgb="FFF8696B"/>
        <color rgb="FFFCFCFF"/>
        <color rgb="FF63BE7B"/>
      </colorScale>
    </cfRule>
  </conditionalFormatting>
  <conditionalFormatting sqref="F2:F3">
    <cfRule type="colorScale" priority="25">
      <colorScale>
        <cfvo type="min"/>
        <cfvo type="percentile" val="50"/>
        <cfvo type="max"/>
        <color rgb="FFF8696B"/>
        <color rgb="FFFCFCFF"/>
        <color rgb="FF63BE7B"/>
      </colorScale>
    </cfRule>
  </conditionalFormatting>
  <conditionalFormatting sqref="F2:F8">
    <cfRule type="colorScale" priority="24">
      <colorScale>
        <cfvo type="min"/>
        <cfvo type="percentile" val="50"/>
        <cfvo type="max"/>
        <color rgb="FFF8696B"/>
        <color rgb="FFFCFCFF"/>
        <color rgb="FF63BE7B"/>
      </colorScale>
    </cfRule>
  </conditionalFormatting>
  <conditionalFormatting sqref="F2:F9">
    <cfRule type="colorScale" priority="23">
      <colorScale>
        <cfvo type="min"/>
        <cfvo type="percentile" val="50"/>
        <cfvo type="max"/>
        <color rgb="FFF8696B"/>
        <color rgb="FFFCFCFF"/>
        <color rgb="FF63BE7B"/>
      </colorScale>
    </cfRule>
  </conditionalFormatting>
  <conditionalFormatting sqref="F2:F10">
    <cfRule type="colorScale" priority="22">
      <colorScale>
        <cfvo type="min"/>
        <cfvo type="percentile" val="50"/>
        <cfvo type="max"/>
        <color rgb="FFF8696B"/>
        <color rgb="FFFCFCFF"/>
        <color rgb="FF63BE7B"/>
      </colorScale>
    </cfRule>
  </conditionalFormatting>
  <conditionalFormatting sqref="F2:F10">
    <cfRule type="colorScale" priority="21">
      <colorScale>
        <cfvo type="min"/>
        <cfvo type="percentile" val="50"/>
        <cfvo type="max"/>
        <color rgb="FFF8696B"/>
        <color rgb="FFFCFCFF"/>
        <color rgb="FF63BE7B"/>
      </colorScale>
    </cfRule>
  </conditionalFormatting>
  <conditionalFormatting sqref="G2:G3">
    <cfRule type="colorScale" priority="20">
      <colorScale>
        <cfvo type="min"/>
        <cfvo type="percentile" val="50"/>
        <cfvo type="max"/>
        <color rgb="FFF8696B"/>
        <color rgb="FFFCFCFF"/>
        <color rgb="FF63BE7B"/>
      </colorScale>
    </cfRule>
  </conditionalFormatting>
  <conditionalFormatting sqref="G2:G8">
    <cfRule type="colorScale" priority="19">
      <colorScale>
        <cfvo type="min"/>
        <cfvo type="percentile" val="50"/>
        <cfvo type="max"/>
        <color rgb="FFF8696B"/>
        <color rgb="FFFCFCFF"/>
        <color rgb="FF63BE7B"/>
      </colorScale>
    </cfRule>
  </conditionalFormatting>
  <conditionalFormatting sqref="G2:G9">
    <cfRule type="colorScale" priority="18">
      <colorScale>
        <cfvo type="min"/>
        <cfvo type="percentile" val="50"/>
        <cfvo type="max"/>
        <color rgb="FFF8696B"/>
        <color rgb="FFFCFCFF"/>
        <color rgb="FF63BE7B"/>
      </colorScale>
    </cfRule>
  </conditionalFormatting>
  <conditionalFormatting sqref="G2:G10">
    <cfRule type="colorScale" priority="17">
      <colorScale>
        <cfvo type="min"/>
        <cfvo type="percentile" val="50"/>
        <cfvo type="max"/>
        <color rgb="FFF8696B"/>
        <color rgb="FFFCFCFF"/>
        <color rgb="FF63BE7B"/>
      </colorScale>
    </cfRule>
  </conditionalFormatting>
  <conditionalFormatting sqref="G2:G10">
    <cfRule type="colorScale" priority="16">
      <colorScale>
        <cfvo type="min"/>
        <cfvo type="percentile" val="50"/>
        <cfvo type="max"/>
        <color rgb="FFF8696B"/>
        <color rgb="FFFCFCFF"/>
        <color rgb="FF63BE7B"/>
      </colorScale>
    </cfRule>
  </conditionalFormatting>
  <conditionalFormatting sqref="H2:H3">
    <cfRule type="colorScale" priority="15">
      <colorScale>
        <cfvo type="min"/>
        <cfvo type="percentile" val="50"/>
        <cfvo type="max"/>
        <color rgb="FFF8696B"/>
        <color rgb="FFFCFCFF"/>
        <color rgb="FF63BE7B"/>
      </colorScale>
    </cfRule>
  </conditionalFormatting>
  <conditionalFormatting sqref="H2:H8">
    <cfRule type="colorScale" priority="14">
      <colorScale>
        <cfvo type="min"/>
        <cfvo type="percentile" val="50"/>
        <cfvo type="max"/>
        <color rgb="FFF8696B"/>
        <color rgb="FFFCFCFF"/>
        <color rgb="FF63BE7B"/>
      </colorScale>
    </cfRule>
  </conditionalFormatting>
  <conditionalFormatting sqref="H2:H9">
    <cfRule type="colorScale" priority="13">
      <colorScale>
        <cfvo type="min"/>
        <cfvo type="percentile" val="50"/>
        <cfvo type="max"/>
        <color rgb="FFF8696B"/>
        <color rgb="FFFCFCFF"/>
        <color rgb="FF63BE7B"/>
      </colorScale>
    </cfRule>
  </conditionalFormatting>
  <conditionalFormatting sqref="H2:H10">
    <cfRule type="colorScale" priority="12">
      <colorScale>
        <cfvo type="min"/>
        <cfvo type="percentile" val="50"/>
        <cfvo type="max"/>
        <color rgb="FFF8696B"/>
        <color rgb="FFFCFCFF"/>
        <color rgb="FF63BE7B"/>
      </colorScale>
    </cfRule>
  </conditionalFormatting>
  <conditionalFormatting sqref="H2:H10">
    <cfRule type="colorScale" priority="11">
      <colorScale>
        <cfvo type="min"/>
        <cfvo type="percentile" val="50"/>
        <cfvo type="max"/>
        <color rgb="FFF8696B"/>
        <color rgb="FFFCFCFF"/>
        <color rgb="FF63BE7B"/>
      </colorScale>
    </cfRule>
  </conditionalFormatting>
  <conditionalFormatting sqref="I2:I3">
    <cfRule type="colorScale" priority="10">
      <colorScale>
        <cfvo type="min"/>
        <cfvo type="percentile" val="50"/>
        <cfvo type="max"/>
        <color rgb="FFF8696B"/>
        <color rgb="FFFCFCFF"/>
        <color rgb="FF63BE7B"/>
      </colorScale>
    </cfRule>
  </conditionalFormatting>
  <conditionalFormatting sqref="I2:I8">
    <cfRule type="colorScale" priority="9">
      <colorScale>
        <cfvo type="min"/>
        <cfvo type="percentile" val="50"/>
        <cfvo type="max"/>
        <color rgb="FFF8696B"/>
        <color rgb="FFFCFCFF"/>
        <color rgb="FF63BE7B"/>
      </colorScale>
    </cfRule>
  </conditionalFormatting>
  <conditionalFormatting sqref="I2:I9">
    <cfRule type="colorScale" priority="8">
      <colorScale>
        <cfvo type="min"/>
        <cfvo type="percentile" val="50"/>
        <cfvo type="max"/>
        <color rgb="FFF8696B"/>
        <color rgb="FFFCFCFF"/>
        <color rgb="FF63BE7B"/>
      </colorScale>
    </cfRule>
  </conditionalFormatting>
  <conditionalFormatting sqref="I2:I10">
    <cfRule type="colorScale" priority="7">
      <colorScale>
        <cfvo type="min"/>
        <cfvo type="percentile" val="50"/>
        <cfvo type="max"/>
        <color rgb="FFF8696B"/>
        <color rgb="FFFCFCFF"/>
        <color rgb="FF63BE7B"/>
      </colorScale>
    </cfRule>
  </conditionalFormatting>
  <conditionalFormatting sqref="I2:I10">
    <cfRule type="colorScale" priority="6">
      <colorScale>
        <cfvo type="min"/>
        <cfvo type="percentile" val="50"/>
        <cfvo type="max"/>
        <color rgb="FFF8696B"/>
        <color rgb="FFFCFCFF"/>
        <color rgb="FF63BE7B"/>
      </colorScale>
    </cfRule>
  </conditionalFormatting>
  <conditionalFormatting sqref="J2:J3">
    <cfRule type="colorScale" priority="5">
      <colorScale>
        <cfvo type="min"/>
        <cfvo type="percentile" val="50"/>
        <cfvo type="max"/>
        <color rgb="FFF8696B"/>
        <color rgb="FFFCFCFF"/>
        <color rgb="FF63BE7B"/>
      </colorScale>
    </cfRule>
  </conditionalFormatting>
  <conditionalFormatting sqref="J2:J8">
    <cfRule type="colorScale" priority="4">
      <colorScale>
        <cfvo type="min"/>
        <cfvo type="percentile" val="50"/>
        <cfvo type="max"/>
        <color rgb="FFF8696B"/>
        <color rgb="FFFCFCFF"/>
        <color rgb="FF63BE7B"/>
      </colorScale>
    </cfRule>
  </conditionalFormatting>
  <conditionalFormatting sqref="J2:J9">
    <cfRule type="colorScale" priority="3">
      <colorScale>
        <cfvo type="min"/>
        <cfvo type="percentile" val="50"/>
        <cfvo type="max"/>
        <color rgb="FFF8696B"/>
        <color rgb="FFFCFCFF"/>
        <color rgb="FF63BE7B"/>
      </colorScale>
    </cfRule>
  </conditionalFormatting>
  <conditionalFormatting sqref="J2:J10">
    <cfRule type="colorScale" priority="2">
      <colorScale>
        <cfvo type="min"/>
        <cfvo type="percentile" val="50"/>
        <cfvo type="max"/>
        <color rgb="FFF8696B"/>
        <color rgb="FFFCFCFF"/>
        <color rgb="FF63BE7B"/>
      </colorScale>
    </cfRule>
  </conditionalFormatting>
  <conditionalFormatting sqref="J2:J10">
    <cfRule type="colorScale" priority="1">
      <colorScale>
        <cfvo type="min"/>
        <cfvo type="percentile" val="50"/>
        <cfvo type="max"/>
        <color rgb="FFF8696B"/>
        <color rgb="FFFCFCFF"/>
        <color rgb="FF63BE7B"/>
      </colorScale>
    </cfRule>
  </conditionalFormatting>
  <hyperlinks>
    <hyperlink ref="A7" r:id="rId1" display="Consumer/RMS.PA.xlsx" xr:uid="{BE5017D8-1EFF-154B-A60F-BAF41BEB324F}"/>
    <hyperlink ref="A5" r:id="rId2" display="Consumer/MC.PA.xlsx" xr:uid="{9CF6A1BE-FEE8-724F-A2DF-C56BA7A507C7}"/>
    <hyperlink ref="A9" r:id="rId3" display="Consumer/CMG.xlsx" xr:uid="{F64DE267-6D73-DF42-A265-CC36392460CE}"/>
    <hyperlink ref="A8" r:id="rId4" display="Consumer/RACE.xlsx" xr:uid="{34295FD0-D890-9447-81A8-75249EC0662A}"/>
    <hyperlink ref="A2" r:id="rId5" display="Consumer/ELF.xlsx" xr:uid="{D73723BD-8401-754B-A80F-E424D7E6A0B7}"/>
    <hyperlink ref="A3" r:id="rId6" display="Consumer/BIRK.xlsx" xr:uid="{A9EAF3BE-1D0A-F743-A772-D6C9830BB0A8}"/>
    <hyperlink ref="A10" r:id="rId7" display="Consumer/BROS.xlsx" xr:uid="{1F35B541-3381-F64E-835C-3D9C92AF46B9}"/>
    <hyperlink ref="A4" r:id="rId8" display="Consumer/PM.xlsx" xr:uid="{32F56A7F-84AE-874E-8077-E659C7740DFE}"/>
    <hyperlink ref="A6" r:id="rId9" display="Consumer/MELI.xlsx" xr:uid="{D5743A51-9C88-D042-AF0F-ECD79F560DE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F21E-7A9D-8042-BE08-7B736FE02C83}">
  <dimension ref="A1:R33"/>
  <sheetViews>
    <sheetView workbookViewId="0">
      <pane ySplit="1" topLeftCell="A2" activePane="bottomLeft" state="frozen"/>
      <selection pane="bottomLeft" activeCell="O15" sqref="O15"/>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21</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31</v>
      </c>
    </row>
    <row r="2" spans="1:18" ht="34" customHeight="1" x14ac:dyDescent="0.2">
      <c r="A2" s="11" t="e" vm="48">
        <v>#VALUE!</v>
      </c>
      <c r="B2" s="12" cm="1">
        <f t="array" aca="1" ref="B2" ca="1">_FV(A2,"Price",TRUE)</f>
        <v>79.430000000000007</v>
      </c>
      <c r="C2" s="5">
        <f>'[48]DCF Model'!$K$6</f>
        <v>0.85031917176798388</v>
      </c>
      <c r="D2" s="5">
        <f>'[48]DCF Model'!$K$11</f>
        <v>0.10722107158702721</v>
      </c>
      <c r="E2" s="5">
        <f>'[48]DCF Model'!$K$16</f>
        <v>0.22459279631706425</v>
      </c>
      <c r="F2" s="5">
        <f>'[48]DCF Model'!$K$19</f>
        <v>0.34674294436464698</v>
      </c>
      <c r="G2" s="5">
        <f>'[48]DCF Model'!$E$3</f>
        <v>0.63726851851851851</v>
      </c>
      <c r="H2" s="5">
        <f>'[48]DCF Model'!$E$4</f>
        <v>0.3167105263157895</v>
      </c>
      <c r="I2" s="5">
        <f>'[48]DCF Model'!$E$5</f>
        <v>0.33355263157894738</v>
      </c>
      <c r="J2" s="5">
        <f>'[48]DCF Model'!$E$6</f>
        <v>0.35699999999999998</v>
      </c>
      <c r="K2" s="7">
        <f>'[48]DCF Model'!$C$3</f>
        <v>3.4864050947368419</v>
      </c>
      <c r="L2" s="7">
        <f>'[48]DCF Model'!$C$4</f>
        <v>11.00817562110511</v>
      </c>
      <c r="M2" s="8">
        <f>'[48]DCF Model'!$C$5</f>
        <v>9.5672368102744612E-2</v>
      </c>
      <c r="N2" s="9">
        <f>'[48]DCF Model'!$C$6</f>
        <v>8.031481703046647E-3</v>
      </c>
      <c r="O2" s="10" cm="1">
        <f t="array" aca="1" ref="O2" ca="1">_FV(A2,"Market cap",TRUE)</f>
        <v>5522516901</v>
      </c>
      <c r="P2" s="5">
        <f>AVERAGE(C2,D2,E2,F2,G2,H2,I2,J2)</f>
        <v>0.39667595755624729</v>
      </c>
      <c r="Q2" s="14" t="str" cm="1">
        <f t="array" aca="1" ref="Q2" ca="1">_FV(A2,"Industry")</f>
        <v>Healthcare Equipment &amp; Supplies</v>
      </c>
    </row>
    <row r="3" spans="1:18" ht="34" customHeight="1" x14ac:dyDescent="0.2">
      <c r="A3" s="11" t="e" vm="49">
        <v>#VALUE!</v>
      </c>
      <c r="B3" s="12" cm="1">
        <f t="array" aca="1" ref="B3" ca="1">_FV(A3,"Price",TRUE)</f>
        <v>102.63</v>
      </c>
      <c r="C3" s="5">
        <f>'[49]DCF Model'!$K$6</f>
        <v>-0.2120451977411888</v>
      </c>
      <c r="D3" s="5">
        <f>'[49]DCF Model'!$K$11</f>
        <v>0.15336542419716367</v>
      </c>
      <c r="E3" s="5">
        <f>'[49]DCF Model'!$K$16</f>
        <v>0.15964350762086257</v>
      </c>
      <c r="F3" s="5">
        <f>'[49]DCF Model'!$K$19</f>
        <v>0.1461035606390258</v>
      </c>
      <c r="G3" s="5">
        <f>'[49]DCF Model'!$E$3</f>
        <v>0.84601744186046512</v>
      </c>
      <c r="H3" s="5">
        <f>'[49]DCF Model'!$E$4</f>
        <v>0.35034397073372753</v>
      </c>
      <c r="I3" s="5">
        <f>'[49]DCF Model'!$F$20</f>
        <v>0.30303936681775301</v>
      </c>
      <c r="J3" s="5">
        <f>'[49]DCF Model'!$E$6</f>
        <v>0.68400000000000005</v>
      </c>
      <c r="K3" s="7">
        <f>'[49]DCF Model'!$C$3</f>
        <v>8.5686376918298315</v>
      </c>
      <c r="L3" s="7">
        <f>'[49]DCF Model'!$C$4</f>
        <v>24.457785512576343</v>
      </c>
      <c r="M3" s="8">
        <f>'[49]DCF Model'!$C$5</f>
        <v>3.5366108092853552E-2</v>
      </c>
      <c r="N3" s="9">
        <f>'[49]DCF Model'!$C$6</f>
        <v>-1.2180825940086404E-2</v>
      </c>
      <c r="O3" s="10" cm="1">
        <f t="array" aca="1" ref="O3" ca="1">_FV(A3,"Market cap",TRUE)</f>
        <v>338442600000</v>
      </c>
      <c r="P3" s="5">
        <f>AVERAGE(C3,D3,E3,F3,G3,H3,I3,J3)</f>
        <v>0.30380850926597613</v>
      </c>
      <c r="Q3" s="14" t="str" cm="1">
        <f t="array" aca="1" ref="Q3" ca="1">_FV(A3,"Industry")</f>
        <v>Pharmaceuticals</v>
      </c>
    </row>
    <row r="4" spans="1:18" ht="34" customHeight="1" x14ac:dyDescent="0.2">
      <c r="A4" s="11" t="e" vm="50">
        <v>#VALUE!</v>
      </c>
      <c r="B4" s="12" cm="1">
        <f t="array" aca="1" ref="B4" ca="1">_FV(A4,"Price",TRUE)</f>
        <v>729.73</v>
      </c>
      <c r="C4" s="5">
        <f>'[50]DCF Model'!$K$6</f>
        <v>-0.50692903877727091</v>
      </c>
      <c r="D4" s="5">
        <f>'[50]DCF Model'!$K$11</f>
        <v>0.22463580631806573</v>
      </c>
      <c r="E4" s="5">
        <f>'[50]DCF Model'!$K$16</f>
        <v>0.5356292253408359</v>
      </c>
      <c r="F4" s="5">
        <f>'[50]DCF Model'!$K$19</f>
        <v>0.51720261021135383</v>
      </c>
      <c r="G4" s="5">
        <f>'[50]DCF Model'!$E$3</f>
        <v>0.79246278279216975</v>
      </c>
      <c r="H4" s="5">
        <f>'[50]DCF Model'!$E$4</f>
        <v>0.26224677716390421</v>
      </c>
      <c r="I4" s="5">
        <f>'[50]DCF Model'!$E$5</f>
        <v>0.20437655725273535</v>
      </c>
      <c r="J4" s="5">
        <f>'[50]DCF Model'!$E$6</f>
        <v>0.29099999999999998</v>
      </c>
      <c r="K4" s="7">
        <f>'[50]DCF Model'!$C$3</f>
        <v>15.970326400173329</v>
      </c>
      <c r="L4" s="7">
        <f>'[50]DCF Model'!$C$4</f>
        <v>60.898084517514874</v>
      </c>
      <c r="M4" s="8">
        <f>'[50]DCF Model'!$C$5</f>
        <v>1.2797268642581858E-2</v>
      </c>
      <c r="N4" s="9">
        <f>'[50]DCF Model'!$C$6</f>
        <v>-1.825299503478206E-3</v>
      </c>
      <c r="O4" s="10" cm="1">
        <f t="array" aca="1" ref="O4" ca="1">_FV(A4,"Market cap",TRUE)</f>
        <v>692744145761</v>
      </c>
      <c r="P4" s="5">
        <f>AVERAGE(C4,D4,E4,F4,G4,H4,I4,J4)</f>
        <v>0.29007809003772422</v>
      </c>
      <c r="Q4" s="14" t="str" cm="1">
        <f t="array" aca="1" ref="Q4" ca="1">_FV(A4,"Industry")</f>
        <v>Pharmaceuticals</v>
      </c>
    </row>
    <row r="5" spans="1:18" ht="34" customHeight="1" x14ac:dyDescent="0.2">
      <c r="A5" s="11" t="e" vm="51">
        <v>#VALUE!</v>
      </c>
      <c r="B5" s="12" cm="1">
        <f t="array" aca="1" ref="B5" ca="1">_FV(A5,"Price",TRUE)</f>
        <v>166.57</v>
      </c>
      <c r="C5" s="5">
        <f>'[51]DCF Model'!$K$6</f>
        <v>0.15481356287561399</v>
      </c>
      <c r="D5" s="5">
        <f>'[51]DCF Model'!$K$11</f>
        <v>5.5534124533538121E-2</v>
      </c>
      <c r="E5" s="5">
        <f>'[51]DCF Model'!$K$16</f>
        <v>0.10686326985951172</v>
      </c>
      <c r="F5" s="5">
        <f>'[51]DCF Model'!$K$19</f>
        <v>4.6710192737073594E-2</v>
      </c>
      <c r="G5" s="5">
        <f>'[51]DCF Model'!$E$3</f>
        <v>0.69207260944806515</v>
      </c>
      <c r="H5" s="5">
        <f>'[51]DCF Model'!$E$4</f>
        <v>0.34660764328936328</v>
      </c>
      <c r="I5" s="5">
        <f>'[51]DCF Model'!$E$5</f>
        <v>0.39269585705870802</v>
      </c>
      <c r="J5" s="5">
        <f>'[51]DCF Model'!$E$6</f>
        <v>0.20100000000000001</v>
      </c>
      <c r="K5" s="7">
        <f>'[51]DCF Model'!$C$3</f>
        <v>5.2043000196347933</v>
      </c>
      <c r="L5" s="7">
        <f>'[51]DCF Model'!$C$4</f>
        <v>15.014960346070657</v>
      </c>
      <c r="M5" s="8">
        <f>'[51]DCF Model'!$C$5</f>
        <v>7.5456037426194569E-2</v>
      </c>
      <c r="N5" s="9">
        <f>'[51]DCF Model'!$C$6</f>
        <v>1.8949833147467268E-4</v>
      </c>
      <c r="O5" s="10" cm="1">
        <f t="array" aca="1" ref="O5" ca="1">_FV(A5,"Market cap",TRUE)</f>
        <v>294352509800</v>
      </c>
      <c r="P5" s="5">
        <f>AVERAGE(C5,D5,E5,F5,G5,H5,I5,J5)</f>
        <v>0.24953715747523422</v>
      </c>
      <c r="Q5" s="14" t="str" cm="1">
        <f t="array" aca="1" ref="Q5" ca="1">_FV(A5,"Industry")</f>
        <v>Pharmaceuticals</v>
      </c>
    </row>
    <row r="6" spans="1:18" ht="34" customHeight="1" x14ac:dyDescent="0.2">
      <c r="A6" s="11" t="e" vm="52">
        <v>#VALUE!</v>
      </c>
      <c r="B6" s="12" cm="1">
        <f t="array" aca="1" ref="B6" ca="1">_FV(A6,"Price",TRUE)</f>
        <v>23.53</v>
      </c>
      <c r="C6" s="5">
        <f>'[52]DCF Model'!$K$6</f>
        <v>-0.16135075803259435</v>
      </c>
      <c r="D6" s="5">
        <f>'[52]DCF Model'!$K$11</f>
        <v>0.30369276554060237</v>
      </c>
      <c r="E6" s="5">
        <f>'[52]DCF Model'!$K$16</f>
        <v>0.10181011679388424</v>
      </c>
      <c r="F6" s="5">
        <f>'[52]DCF Model'!$K$19</f>
        <v>0.25326870168114729</v>
      </c>
      <c r="G6" s="5">
        <f>'[52]DCF Model'!$E$3</f>
        <v>0.81995412844036697</v>
      </c>
      <c r="H6" s="5">
        <f>'[52]DCF Model'!$E$4</f>
        <v>0.14900888585099112</v>
      </c>
      <c r="I6" s="5">
        <f>'[52]DCF Model'!$E$5</f>
        <v>0.11209842788790157</v>
      </c>
      <c r="J6" s="5">
        <f>'[52]DCF Model'!$E$6</f>
        <v>0.16800000000000001</v>
      </c>
      <c r="K6" s="7">
        <f>'[52]DCF Model'!$C$3</f>
        <v>3.5138846363636365</v>
      </c>
      <c r="L6" s="7">
        <f>'[52]DCF Model'!$C$4</f>
        <v>23.58171203211009</v>
      </c>
      <c r="M6" s="8">
        <f>'[52]DCF Model'!$C$5</f>
        <v>3.1901567492525103E-2</v>
      </c>
      <c r="N6" s="9">
        <f>'[52]DCF Model'!$C$6</f>
        <v>1.3113174496767336E-2</v>
      </c>
      <c r="O6" s="10" cm="1">
        <f t="array" aca="1" ref="O6" ca="1">_FV(A6,"Market cap",TRUE)</f>
        <v>5140813223</v>
      </c>
      <c r="P6" s="5">
        <f>AVERAGE(C6,D6,E6,F6,G6,H6,I6,J6)</f>
        <v>0.21831028352028739</v>
      </c>
      <c r="Q6" s="14" t="str" cm="1">
        <f t="array" aca="1" ref="Q6" ca="1">_FV(A6,"Industry")</f>
        <v>Healthcare Providers &amp; Services</v>
      </c>
    </row>
    <row r="7" spans="1:18" ht="34" customHeight="1" x14ac:dyDescent="0.2">
      <c r="A7" s="11" t="e" vm="53">
        <v>#VALUE!</v>
      </c>
      <c r="B7" s="12" cm="1">
        <f t="array" aca="1" ref="B7" ca="1">_FV(A7,"Price",TRUE)</f>
        <v>82.92</v>
      </c>
      <c r="C7" s="5">
        <f>'[53]DCF Model'!$K$6</f>
        <v>-0.43767388184660261</v>
      </c>
      <c r="D7" s="5">
        <f>'[53]DCF Model'!$K$11</f>
        <v>0.33875905603887813</v>
      </c>
      <c r="E7" s="5">
        <f>'[53]DCF Model'!$K$16</f>
        <v>0.51879827926443789</v>
      </c>
      <c r="F7" s="5">
        <f>'[53]DCF Model'!$K$19</f>
        <v>0.68440080434689599</v>
      </c>
      <c r="G7" s="5">
        <f>'[53]DCF Model'!$E$3</f>
        <v>0.63783112582781454</v>
      </c>
      <c r="H7" s="5">
        <f>'[53]DCF Model'!$E$4</f>
        <v>7.9726651480637817E-2</v>
      </c>
      <c r="I7" s="5">
        <f>'[53]DCF Model'!$E$5</f>
        <v>-0.1070615034168565</v>
      </c>
      <c r="J7" s="5">
        <f>'[53]DCF Model'!$E$6</f>
        <v>1E-3</v>
      </c>
      <c r="K7" s="7">
        <f>'[53]DCF Model'!$C$3</f>
        <v>6.3392283325740317</v>
      </c>
      <c r="L7" s="7">
        <f>'[53]DCF Model'!$C$4</f>
        <v>79.512035371428567</v>
      </c>
      <c r="M7" s="8">
        <f>'[53]DCF Model'!$C$5</f>
        <v>-1.6888728059647657E-2</v>
      </c>
      <c r="N7" s="9">
        <f>'[53]DCF Model'!$K$22</f>
        <v>6.4898588516196787E-2</v>
      </c>
      <c r="O7" s="10" cm="1">
        <f t="array" aca="1" ref="O7" ca="1">_FV(A7,"Market cap",TRUE)</f>
        <v>2782921238</v>
      </c>
      <c r="P7" s="5">
        <f>AVERAGE(C7,D7,E7,F7,G7,H7,I7,J7)</f>
        <v>0.21447256646190066</v>
      </c>
      <c r="Q7" s="14" t="str" cm="1">
        <f t="array" aca="1" ref="Q7" ca="1">_FV(A7,"Industry")</f>
        <v>Healthcare Equipment &amp; Supplies</v>
      </c>
    </row>
    <row r="8" spans="1:18" ht="34" customHeight="1" x14ac:dyDescent="0.2">
      <c r="A8" s="11" t="e" vm="54">
        <v>#VALUE!</v>
      </c>
      <c r="B8" s="12" cm="1">
        <f t="array" aca="1" ref="B8" ca="1">_FV(A8,"Price",TRUE)</f>
        <v>448.01</v>
      </c>
      <c r="C8" s="5">
        <f>'[54]DCF Model'!$K$6</f>
        <v>-0.25040985611327715</v>
      </c>
      <c r="D8" s="5">
        <f>'[54]DCF Model'!$K$11</f>
        <v>9.5325873644635323E-2</v>
      </c>
      <c r="E8" s="5">
        <f>'[54]DCF Model'!$K$16</f>
        <v>0.13980267932716967</v>
      </c>
      <c r="F8" s="5">
        <f>'[54]DCF Model'!$K$19</f>
        <v>0.11900530673694951</v>
      </c>
      <c r="G8" s="5">
        <f>'[54]DCF Model'!$E$3</f>
        <v>0.55162630459013073</v>
      </c>
      <c r="H8" s="5">
        <f>'[54]DCF Model'!$E$4</f>
        <v>0.37652677013499863</v>
      </c>
      <c r="I8" s="5">
        <f>'[54]DCF Model'!$E$5</f>
        <v>0.39489392965377906</v>
      </c>
      <c r="J8" s="5">
        <f>'[54]DCF Model'!$E$6</f>
        <v>0.218</v>
      </c>
      <c r="K8" s="7">
        <f>'[54]DCF Model'!$C$3</f>
        <v>11.01399577555331</v>
      </c>
      <c r="L8" s="7">
        <f>'[54]DCF Model'!$C$4</f>
        <v>29.251560975609756</v>
      </c>
      <c r="M8" s="8">
        <f>'[54]DCF Model'!$C$5</f>
        <v>3.5853829772686717E-2</v>
      </c>
      <c r="N8" s="9">
        <f>'[54]DCF Model'!$C$6</f>
        <v>-2.8632689692971169E-3</v>
      </c>
      <c r="O8" s="10" cm="1">
        <f t="array" aca="1" ref="O8" ca="1">_FV(A8,"Market cap",TRUE)</f>
        <v>115375701693</v>
      </c>
      <c r="P8" s="5">
        <f>AVERAGE(C8,D8,E8,F8,G8,H8,I8,J8)</f>
        <v>0.2055963759967982</v>
      </c>
      <c r="Q8" s="14" t="str" cm="1">
        <f t="array" aca="1" ref="Q8" ca="1">_FV(A8,"Industry")</f>
        <v>Biotechnology &amp; Medical Research</v>
      </c>
    </row>
    <row r="9" spans="1:18" ht="34" customHeight="1" x14ac:dyDescent="0.2">
      <c r="A9" s="11" t="e" vm="55">
        <v>#VALUE!</v>
      </c>
      <c r="B9" s="12" cm="1">
        <f t="array" aca="1" ref="B9" ca="1">_FV(A9,"Price",TRUE)</f>
        <v>538.82000000000005</v>
      </c>
      <c r="C9" s="5">
        <f>'[55]DCF Model'!$K$6</f>
        <v>-0.69338418808523383</v>
      </c>
      <c r="D9" s="5">
        <f>'[55]DCF Model'!$K$11</f>
        <v>0.14853546579836796</v>
      </c>
      <c r="E9" s="5">
        <f>'[55]DCF Model'!$K$16</f>
        <v>0.20508108213122714</v>
      </c>
      <c r="F9" s="5">
        <f>'[55]DCF Model'!$K$19</f>
        <v>0.59562795248374811</v>
      </c>
      <c r="G9" s="5">
        <f>'[55]DCF Model'!$E$3</f>
        <v>0.66381246490735546</v>
      </c>
      <c r="H9" s="5">
        <f>'[55]DCF Model'!$E$4</f>
        <v>0.30712530712530711</v>
      </c>
      <c r="I9" s="5">
        <f>'[55]DCF Model'!$E$5</f>
        <v>0.21805896805896807</v>
      </c>
      <c r="J9" s="5">
        <f>'[55]DCF Model'!$E$6</f>
        <v>0.129</v>
      </c>
      <c r="K9" s="7">
        <f>'[55]DCF Model'!$C$3</f>
        <v>23.576975959213758</v>
      </c>
      <c r="L9" s="7">
        <f>'[55]DCF Model'!$C$4</f>
        <v>76.766633723200002</v>
      </c>
      <c r="M9" s="8">
        <f>'[55]DCF Model'!$C$5</f>
        <v>9.2488098743533625E-3</v>
      </c>
      <c r="N9" s="9">
        <f>'[55]DCF Model'!$C$6</f>
        <v>-5.1937687715971259E-4</v>
      </c>
      <c r="O9" s="10" cm="1">
        <f t="array" aca="1" ref="O9" ca="1">_FV(A9,"Market cap",TRUE)</f>
        <v>191916584308</v>
      </c>
      <c r="P9" s="5">
        <f>AVERAGE(C9,D9,E9,F9,G9,H9,I9,J9)</f>
        <v>0.19673213155246749</v>
      </c>
      <c r="Q9" s="14" t="str" cm="1">
        <f t="array" aca="1" ref="Q9" ca="1">_FV(A9,"Industry")</f>
        <v>Healthcare Equipment &amp; Supplies</v>
      </c>
    </row>
    <row r="10" spans="1:18" ht="34" customHeight="1" x14ac:dyDescent="0.2">
      <c r="A10" s="11" t="e" vm="56">
        <v>#VALUE!</v>
      </c>
      <c r="B10" s="12" cm="1">
        <f t="array" aca="1" ref="B10" ca="1">_FV(A10,"Price",TRUE)</f>
        <v>90.33</v>
      </c>
      <c r="C10" s="5">
        <f>'[56]DCF Model'!$K$6</f>
        <v>-0.63350525226818122</v>
      </c>
      <c r="D10" s="5">
        <f>'[56]DCF Model'!$K$11</f>
        <v>0.10815082838437165</v>
      </c>
      <c r="E10" s="5">
        <f>'[56]DCF Model'!$K$16</f>
        <v>0.35435621951047269</v>
      </c>
      <c r="F10" s="5">
        <f>'[56]DCF Model'!$K$19</f>
        <v>0.18625877331416513</v>
      </c>
      <c r="G10" s="5">
        <f>'[56]DCF Model'!$E$3</f>
        <v>0.69164325842696628</v>
      </c>
      <c r="H10" s="5">
        <f>'[56]DCF Model'!$E$4</f>
        <v>0.21911321566939301</v>
      </c>
      <c r="I10" s="5">
        <f>'[56]DCF Model'!$E$5</f>
        <v>0.1841215177418363</v>
      </c>
      <c r="J10" s="5">
        <f>'[56]DCF Model'!$E$6</f>
        <v>6.8000000000000005E-2</v>
      </c>
      <c r="K10" s="7">
        <f>'[56]DCF Model'!$C$3</f>
        <v>7.8345489207305823</v>
      </c>
      <c r="L10" s="7">
        <f>'[56]DCF Model'!$C$4</f>
        <v>35.755711479090657</v>
      </c>
      <c r="M10" s="8">
        <f>'[56]DCF Model'!$C$5</f>
        <v>2.3501227652640237E-2</v>
      </c>
      <c r="N10" s="9">
        <f>'[56]DCF Model'!$C$6</f>
        <v>7.6895684275866127E-3</v>
      </c>
      <c r="O10" s="10" cm="1">
        <f t="array" aca="1" ref="O10" ca="1">_FV(A10,"Market cap",TRUE)</f>
        <v>133130883240</v>
      </c>
      <c r="P10" s="5">
        <f>AVERAGE(C10,D10,E10,F10,G10,H10,I10,J10)</f>
        <v>0.147267320097378</v>
      </c>
      <c r="Q10" s="14" t="str" cm="1">
        <f t="array" aca="1" ref="Q10" ca="1">_FV(A10,"Industry")</f>
        <v>Healthcare Equipment &amp; Supplies</v>
      </c>
      <c r="R10" s="9">
        <f>'[51]DCF Model'!$K$3</f>
        <v>3.6146871747030206E-2</v>
      </c>
    </row>
    <row r="11" spans="1:18" ht="34" customHeight="1" x14ac:dyDescent="0.2">
      <c r="A11" s="11"/>
      <c r="B11" s="12"/>
      <c r="J11" s="6"/>
      <c r="M11" s="8"/>
      <c r="O11" s="10"/>
      <c r="P11" s="6"/>
    </row>
    <row r="12" spans="1:18" ht="34" customHeight="1" x14ac:dyDescent="0.2">
      <c r="A12" s="11"/>
      <c r="B12" s="12"/>
      <c r="J12" s="6"/>
      <c r="M12" s="8"/>
      <c r="O12" s="10"/>
      <c r="P12" s="6"/>
    </row>
    <row r="13" spans="1:18" ht="34" customHeight="1" x14ac:dyDescent="0.2">
      <c r="A13" s="11"/>
      <c r="B13" s="12"/>
      <c r="J13" s="6"/>
      <c r="M13" s="8"/>
      <c r="O13" s="10"/>
      <c r="P13" s="6"/>
    </row>
    <row r="14" spans="1:18" ht="34" customHeight="1" x14ac:dyDescent="0.2">
      <c r="A14" s="11"/>
      <c r="B14" s="12"/>
      <c r="J14" s="6"/>
      <c r="M14" s="8"/>
      <c r="O14" s="10"/>
      <c r="P14" s="6"/>
    </row>
    <row r="15" spans="1:18" ht="34" customHeight="1" x14ac:dyDescent="0.2">
      <c r="A15" s="11"/>
      <c r="B15" s="12"/>
      <c r="J15" s="6"/>
      <c r="M15" s="8"/>
      <c r="O15" s="10"/>
      <c r="P15" s="6"/>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4439">
      <colorScale>
        <cfvo type="min"/>
        <cfvo type="percentile" val="50"/>
        <cfvo type="max"/>
        <color rgb="FFF8696B"/>
        <color rgb="FFFCFCFF"/>
        <color rgb="FF63BE7B"/>
      </colorScale>
    </cfRule>
  </conditionalFormatting>
  <conditionalFormatting sqref="C2:C4">
    <cfRule type="colorScale" priority="4452">
      <colorScale>
        <cfvo type="min"/>
        <cfvo type="percentile" val="50"/>
        <cfvo type="max"/>
        <color rgb="FFF8696B"/>
        <color rgb="FFFCFCFF"/>
        <color rgb="FF63BE7B"/>
      </colorScale>
    </cfRule>
  </conditionalFormatting>
  <conditionalFormatting sqref="C2:C6">
    <cfRule type="colorScale" priority="7833">
      <colorScale>
        <cfvo type="min"/>
        <cfvo type="percentile" val="50"/>
        <cfvo type="max"/>
        <color rgb="FFF8696B"/>
        <color rgb="FFFCFCFF"/>
        <color rgb="FF63BE7B"/>
      </colorScale>
    </cfRule>
  </conditionalFormatting>
  <conditionalFormatting sqref="C2:C7">
    <cfRule type="colorScale" priority="276">
      <colorScale>
        <cfvo type="min"/>
        <cfvo type="percentile" val="50"/>
        <cfvo type="max"/>
        <color rgb="FFF8696B"/>
        <color rgb="FFFCFCFF"/>
        <color rgb="FF63BE7B"/>
      </colorScale>
    </cfRule>
  </conditionalFormatting>
  <conditionalFormatting sqref="C2:C8">
    <cfRule type="colorScale" priority="141">
      <colorScale>
        <cfvo type="min"/>
        <cfvo type="percentile" val="50"/>
        <cfvo type="max"/>
        <color rgb="FFF8696B"/>
        <color rgb="FFFCFCFF"/>
        <color rgb="FF63BE7B"/>
      </colorScale>
    </cfRule>
  </conditionalFormatting>
  <conditionalFormatting sqref="C2:C10">
    <cfRule type="colorScale" priority="79">
      <colorScale>
        <cfvo type="min"/>
        <cfvo type="percentile" val="50"/>
        <cfvo type="max"/>
        <color rgb="FFF8696B"/>
        <color rgb="FFFCFCFF"/>
        <color rgb="FF63BE7B"/>
      </colorScale>
    </cfRule>
  </conditionalFormatting>
  <conditionalFormatting sqref="C5:J5">
    <cfRule type="colorScale" priority="367">
      <colorScale>
        <cfvo type="min"/>
        <cfvo type="percentile" val="50"/>
        <cfvo type="max"/>
        <color rgb="FFF8696B"/>
        <color rgb="FFFCFCFF"/>
        <color rgb="FF63BE7B"/>
      </colorScale>
    </cfRule>
    <cfRule type="colorScale" priority="377">
      <colorScale>
        <cfvo type="min"/>
        <cfvo type="percentile" val="50"/>
        <cfvo type="max"/>
        <color rgb="FFF8696B"/>
        <color rgb="FFFCFCFF"/>
        <color rgb="FF63BE7B"/>
      </colorScale>
    </cfRule>
    <cfRule type="colorScale" priority="398">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onditionalFormatting>
  <conditionalFormatting sqref="C6:J6">
    <cfRule type="colorScale" priority="289">
      <colorScale>
        <cfvo type="min"/>
        <cfvo type="percentile" val="50"/>
        <cfvo type="max"/>
        <color rgb="FFF8696B"/>
        <color rgb="FFFCFCFF"/>
        <color rgb="FF63BE7B"/>
      </colorScale>
    </cfRule>
  </conditionalFormatting>
  <conditionalFormatting sqref="C7:J7">
    <cfRule type="colorScale" priority="154">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fRule type="colorScale" priority="246">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onditionalFormatting>
  <conditionalFormatting sqref="D2:D3">
    <cfRule type="colorScale" priority="76">
      <colorScale>
        <cfvo type="min"/>
        <cfvo type="percentile" val="50"/>
        <cfvo type="max"/>
        <color rgb="FFF8696B"/>
        <color rgb="FFFCFCFF"/>
        <color rgb="FF63BE7B"/>
      </colorScale>
    </cfRule>
  </conditionalFormatting>
  <conditionalFormatting sqref="D2:D4">
    <cfRule type="colorScale" priority="77">
      <colorScale>
        <cfvo type="min"/>
        <cfvo type="percentile" val="50"/>
        <cfvo type="max"/>
        <color rgb="FFF8696B"/>
        <color rgb="FFFCFCFF"/>
        <color rgb="FF63BE7B"/>
      </colorScale>
    </cfRule>
  </conditionalFormatting>
  <conditionalFormatting sqref="D2:D6">
    <cfRule type="colorScale" priority="78">
      <colorScale>
        <cfvo type="min"/>
        <cfvo type="percentile" val="50"/>
        <cfvo type="max"/>
        <color rgb="FFF8696B"/>
        <color rgb="FFFCFCFF"/>
        <color rgb="FF63BE7B"/>
      </colorScale>
    </cfRule>
  </conditionalFormatting>
  <conditionalFormatting sqref="D2:D7">
    <cfRule type="colorScale" priority="75">
      <colorScale>
        <cfvo type="min"/>
        <cfvo type="percentile" val="50"/>
        <cfvo type="max"/>
        <color rgb="FFF8696B"/>
        <color rgb="FFFCFCFF"/>
        <color rgb="FF63BE7B"/>
      </colorScale>
    </cfRule>
  </conditionalFormatting>
  <conditionalFormatting sqref="D2:D8">
    <cfRule type="colorScale" priority="74">
      <colorScale>
        <cfvo type="min"/>
        <cfvo type="percentile" val="50"/>
        <cfvo type="max"/>
        <color rgb="FFF8696B"/>
        <color rgb="FFFCFCFF"/>
        <color rgb="FF63BE7B"/>
      </colorScale>
    </cfRule>
  </conditionalFormatting>
  <conditionalFormatting sqref="D2:D10">
    <cfRule type="colorScale" priority="73">
      <colorScale>
        <cfvo type="min"/>
        <cfvo type="percentile" val="50"/>
        <cfvo type="max"/>
        <color rgb="FFF8696B"/>
        <color rgb="FFFCFCFF"/>
        <color rgb="FF63BE7B"/>
      </colorScale>
    </cfRule>
  </conditionalFormatting>
  <conditionalFormatting sqref="E2:E3">
    <cfRule type="colorScale" priority="70">
      <colorScale>
        <cfvo type="min"/>
        <cfvo type="percentile" val="50"/>
        <cfvo type="max"/>
        <color rgb="FFF8696B"/>
        <color rgb="FFFCFCFF"/>
        <color rgb="FF63BE7B"/>
      </colorScale>
    </cfRule>
  </conditionalFormatting>
  <conditionalFormatting sqref="E2:E4">
    <cfRule type="colorScale" priority="71">
      <colorScale>
        <cfvo type="min"/>
        <cfvo type="percentile" val="50"/>
        <cfvo type="max"/>
        <color rgb="FFF8696B"/>
        <color rgb="FFFCFCFF"/>
        <color rgb="FF63BE7B"/>
      </colorScale>
    </cfRule>
  </conditionalFormatting>
  <conditionalFormatting sqref="E2:E6">
    <cfRule type="colorScale" priority="72">
      <colorScale>
        <cfvo type="min"/>
        <cfvo type="percentile" val="50"/>
        <cfvo type="max"/>
        <color rgb="FFF8696B"/>
        <color rgb="FFFCFCFF"/>
        <color rgb="FF63BE7B"/>
      </colorScale>
    </cfRule>
  </conditionalFormatting>
  <conditionalFormatting sqref="E2:E7">
    <cfRule type="colorScale" priority="69">
      <colorScale>
        <cfvo type="min"/>
        <cfvo type="percentile" val="50"/>
        <cfvo type="max"/>
        <color rgb="FFF8696B"/>
        <color rgb="FFFCFCFF"/>
        <color rgb="FF63BE7B"/>
      </colorScale>
    </cfRule>
  </conditionalFormatting>
  <conditionalFormatting sqref="E2:E8">
    <cfRule type="colorScale" priority="68">
      <colorScale>
        <cfvo type="min"/>
        <cfvo type="percentile" val="50"/>
        <cfvo type="max"/>
        <color rgb="FFF8696B"/>
        <color rgb="FFFCFCFF"/>
        <color rgb="FF63BE7B"/>
      </colorScale>
    </cfRule>
  </conditionalFormatting>
  <conditionalFormatting sqref="E2:E10">
    <cfRule type="colorScale" priority="67">
      <colorScale>
        <cfvo type="min"/>
        <cfvo type="percentile" val="50"/>
        <cfvo type="max"/>
        <color rgb="FFF8696B"/>
        <color rgb="FFFCFCFF"/>
        <color rgb="FF63BE7B"/>
      </colorScale>
    </cfRule>
  </conditionalFormatting>
  <conditionalFormatting sqref="F2:F3">
    <cfRule type="colorScale" priority="64">
      <colorScale>
        <cfvo type="min"/>
        <cfvo type="percentile" val="50"/>
        <cfvo type="max"/>
        <color rgb="FFF8696B"/>
        <color rgb="FFFCFCFF"/>
        <color rgb="FF63BE7B"/>
      </colorScale>
    </cfRule>
  </conditionalFormatting>
  <conditionalFormatting sqref="F2:F4">
    <cfRule type="colorScale" priority="65">
      <colorScale>
        <cfvo type="min"/>
        <cfvo type="percentile" val="50"/>
        <cfvo type="max"/>
        <color rgb="FFF8696B"/>
        <color rgb="FFFCFCFF"/>
        <color rgb="FF63BE7B"/>
      </colorScale>
    </cfRule>
  </conditionalFormatting>
  <conditionalFormatting sqref="F2:F6">
    <cfRule type="colorScale" priority="66">
      <colorScale>
        <cfvo type="min"/>
        <cfvo type="percentile" val="50"/>
        <cfvo type="max"/>
        <color rgb="FFF8696B"/>
        <color rgb="FFFCFCFF"/>
        <color rgb="FF63BE7B"/>
      </colorScale>
    </cfRule>
  </conditionalFormatting>
  <conditionalFormatting sqref="F2:F7">
    <cfRule type="colorScale" priority="63">
      <colorScale>
        <cfvo type="min"/>
        <cfvo type="percentile" val="50"/>
        <cfvo type="max"/>
        <color rgb="FFF8696B"/>
        <color rgb="FFFCFCFF"/>
        <color rgb="FF63BE7B"/>
      </colorScale>
    </cfRule>
  </conditionalFormatting>
  <conditionalFormatting sqref="F2:F8">
    <cfRule type="colorScale" priority="62">
      <colorScale>
        <cfvo type="min"/>
        <cfvo type="percentile" val="50"/>
        <cfvo type="max"/>
        <color rgb="FFF8696B"/>
        <color rgb="FFFCFCFF"/>
        <color rgb="FF63BE7B"/>
      </colorScale>
    </cfRule>
  </conditionalFormatting>
  <conditionalFormatting sqref="F2:F10">
    <cfRule type="colorScale" priority="61">
      <colorScale>
        <cfvo type="min"/>
        <cfvo type="percentile" val="50"/>
        <cfvo type="max"/>
        <color rgb="FFF8696B"/>
        <color rgb="FFFCFCFF"/>
        <color rgb="FF63BE7B"/>
      </colorScale>
    </cfRule>
  </conditionalFormatting>
  <conditionalFormatting sqref="G2:G3">
    <cfRule type="colorScale" priority="58">
      <colorScale>
        <cfvo type="min"/>
        <cfvo type="percentile" val="50"/>
        <cfvo type="max"/>
        <color rgb="FFF8696B"/>
        <color rgb="FFFCFCFF"/>
        <color rgb="FF63BE7B"/>
      </colorScale>
    </cfRule>
  </conditionalFormatting>
  <conditionalFormatting sqref="G2:G4">
    <cfRule type="colorScale" priority="59">
      <colorScale>
        <cfvo type="min"/>
        <cfvo type="percentile" val="50"/>
        <cfvo type="max"/>
        <color rgb="FFF8696B"/>
        <color rgb="FFFCFCFF"/>
        <color rgb="FF63BE7B"/>
      </colorScale>
    </cfRule>
  </conditionalFormatting>
  <conditionalFormatting sqref="G2:G6">
    <cfRule type="colorScale" priority="60">
      <colorScale>
        <cfvo type="min"/>
        <cfvo type="percentile" val="50"/>
        <cfvo type="max"/>
        <color rgb="FFF8696B"/>
        <color rgb="FFFCFCFF"/>
        <color rgb="FF63BE7B"/>
      </colorScale>
    </cfRule>
  </conditionalFormatting>
  <conditionalFormatting sqref="G2:G7">
    <cfRule type="colorScale" priority="57">
      <colorScale>
        <cfvo type="min"/>
        <cfvo type="percentile" val="50"/>
        <cfvo type="max"/>
        <color rgb="FFF8696B"/>
        <color rgb="FFFCFCFF"/>
        <color rgb="FF63BE7B"/>
      </colorScale>
    </cfRule>
  </conditionalFormatting>
  <conditionalFormatting sqref="G2:G8">
    <cfRule type="colorScale" priority="56">
      <colorScale>
        <cfvo type="min"/>
        <cfvo type="percentile" val="50"/>
        <cfvo type="max"/>
        <color rgb="FFF8696B"/>
        <color rgb="FFFCFCFF"/>
        <color rgb="FF63BE7B"/>
      </colorScale>
    </cfRule>
  </conditionalFormatting>
  <conditionalFormatting sqref="G2:G10">
    <cfRule type="colorScale" priority="55">
      <colorScale>
        <cfvo type="min"/>
        <cfvo type="percentile" val="50"/>
        <cfvo type="max"/>
        <color rgb="FFF8696B"/>
        <color rgb="FFFCFCFF"/>
        <color rgb="FF63BE7B"/>
      </colorScale>
    </cfRule>
  </conditionalFormatting>
  <conditionalFormatting sqref="H2:H3">
    <cfRule type="colorScale" priority="52">
      <colorScale>
        <cfvo type="min"/>
        <cfvo type="percentile" val="50"/>
        <cfvo type="max"/>
        <color rgb="FFF8696B"/>
        <color rgb="FFFCFCFF"/>
        <color rgb="FF63BE7B"/>
      </colorScale>
    </cfRule>
  </conditionalFormatting>
  <conditionalFormatting sqref="H2:H4">
    <cfRule type="colorScale" priority="53">
      <colorScale>
        <cfvo type="min"/>
        <cfvo type="percentile" val="50"/>
        <cfvo type="max"/>
        <color rgb="FFF8696B"/>
        <color rgb="FFFCFCFF"/>
        <color rgb="FF63BE7B"/>
      </colorScale>
    </cfRule>
  </conditionalFormatting>
  <conditionalFormatting sqref="H2:H6">
    <cfRule type="colorScale" priority="54">
      <colorScale>
        <cfvo type="min"/>
        <cfvo type="percentile" val="50"/>
        <cfvo type="max"/>
        <color rgb="FFF8696B"/>
        <color rgb="FFFCFCFF"/>
        <color rgb="FF63BE7B"/>
      </colorScale>
    </cfRule>
  </conditionalFormatting>
  <conditionalFormatting sqref="H2:H7">
    <cfRule type="colorScale" priority="51">
      <colorScale>
        <cfvo type="min"/>
        <cfvo type="percentile" val="50"/>
        <cfvo type="max"/>
        <color rgb="FFF8696B"/>
        <color rgb="FFFCFCFF"/>
        <color rgb="FF63BE7B"/>
      </colorScale>
    </cfRule>
  </conditionalFormatting>
  <conditionalFormatting sqref="H2:H8">
    <cfRule type="colorScale" priority="50">
      <colorScale>
        <cfvo type="min"/>
        <cfvo type="percentile" val="50"/>
        <cfvo type="max"/>
        <color rgb="FFF8696B"/>
        <color rgb="FFFCFCFF"/>
        <color rgb="FF63BE7B"/>
      </colorScale>
    </cfRule>
  </conditionalFormatting>
  <conditionalFormatting sqref="H2:H10">
    <cfRule type="colorScale" priority="49">
      <colorScale>
        <cfvo type="min"/>
        <cfvo type="percentile" val="50"/>
        <cfvo type="max"/>
        <color rgb="FFF8696B"/>
        <color rgb="FFFCFCFF"/>
        <color rgb="FF63BE7B"/>
      </colorScale>
    </cfRule>
  </conditionalFormatting>
  <conditionalFormatting sqref="I2:I3">
    <cfRule type="colorScale" priority="46">
      <colorScale>
        <cfvo type="min"/>
        <cfvo type="percentile" val="50"/>
        <cfvo type="max"/>
        <color rgb="FFF8696B"/>
        <color rgb="FFFCFCFF"/>
        <color rgb="FF63BE7B"/>
      </colorScale>
    </cfRule>
  </conditionalFormatting>
  <conditionalFormatting sqref="I2:I4">
    <cfRule type="colorScale" priority="47">
      <colorScale>
        <cfvo type="min"/>
        <cfvo type="percentile" val="50"/>
        <cfvo type="max"/>
        <color rgb="FFF8696B"/>
        <color rgb="FFFCFCFF"/>
        <color rgb="FF63BE7B"/>
      </colorScale>
    </cfRule>
  </conditionalFormatting>
  <conditionalFormatting sqref="I2:I6">
    <cfRule type="colorScale" priority="48">
      <colorScale>
        <cfvo type="min"/>
        <cfvo type="percentile" val="50"/>
        <cfvo type="max"/>
        <color rgb="FFF8696B"/>
        <color rgb="FFFCFCFF"/>
        <color rgb="FF63BE7B"/>
      </colorScale>
    </cfRule>
  </conditionalFormatting>
  <conditionalFormatting sqref="I2:I7">
    <cfRule type="colorScale" priority="45">
      <colorScale>
        <cfvo type="min"/>
        <cfvo type="percentile" val="50"/>
        <cfvo type="max"/>
        <color rgb="FFF8696B"/>
        <color rgb="FFFCFCFF"/>
        <color rgb="FF63BE7B"/>
      </colorScale>
    </cfRule>
  </conditionalFormatting>
  <conditionalFormatting sqref="I2:I8">
    <cfRule type="colorScale" priority="44">
      <colorScale>
        <cfvo type="min"/>
        <cfvo type="percentile" val="50"/>
        <cfvo type="max"/>
        <color rgb="FFF8696B"/>
        <color rgb="FFFCFCFF"/>
        <color rgb="FF63BE7B"/>
      </colorScale>
    </cfRule>
  </conditionalFormatting>
  <conditionalFormatting sqref="I2:I10">
    <cfRule type="colorScale" priority="43">
      <colorScale>
        <cfvo type="min"/>
        <cfvo type="percentile" val="50"/>
        <cfvo type="max"/>
        <color rgb="FFF8696B"/>
        <color rgb="FFFCFCFF"/>
        <color rgb="FF63BE7B"/>
      </colorScale>
    </cfRule>
  </conditionalFormatting>
  <conditionalFormatting sqref="J2:J3">
    <cfRule type="colorScale" priority="40">
      <colorScale>
        <cfvo type="min"/>
        <cfvo type="percentile" val="50"/>
        <cfvo type="max"/>
        <color rgb="FFF8696B"/>
        <color rgb="FFFCFCFF"/>
        <color rgb="FF63BE7B"/>
      </colorScale>
    </cfRule>
  </conditionalFormatting>
  <conditionalFormatting sqref="J2:J4">
    <cfRule type="colorScale" priority="41">
      <colorScale>
        <cfvo type="min"/>
        <cfvo type="percentile" val="50"/>
        <cfvo type="max"/>
        <color rgb="FFF8696B"/>
        <color rgb="FFFCFCFF"/>
        <color rgb="FF63BE7B"/>
      </colorScale>
    </cfRule>
  </conditionalFormatting>
  <conditionalFormatting sqref="J2:J6">
    <cfRule type="colorScale" priority="42">
      <colorScale>
        <cfvo type="min"/>
        <cfvo type="percentile" val="50"/>
        <cfvo type="max"/>
        <color rgb="FFF8696B"/>
        <color rgb="FFFCFCFF"/>
        <color rgb="FF63BE7B"/>
      </colorScale>
    </cfRule>
  </conditionalFormatting>
  <conditionalFormatting sqref="J2:J7">
    <cfRule type="colorScale" priority="39">
      <colorScale>
        <cfvo type="min"/>
        <cfvo type="percentile" val="50"/>
        <cfvo type="max"/>
        <color rgb="FFF8696B"/>
        <color rgb="FFFCFCFF"/>
        <color rgb="FF63BE7B"/>
      </colorScale>
    </cfRule>
  </conditionalFormatting>
  <conditionalFormatting sqref="J2:J8">
    <cfRule type="colorScale" priority="38">
      <colorScale>
        <cfvo type="min"/>
        <cfvo type="percentile" val="50"/>
        <cfvo type="max"/>
        <color rgb="FFF8696B"/>
        <color rgb="FFFCFCFF"/>
        <color rgb="FF63BE7B"/>
      </colorScale>
    </cfRule>
  </conditionalFormatting>
  <conditionalFormatting sqref="J2:J10">
    <cfRule type="colorScale" priority="37">
      <colorScale>
        <cfvo type="min"/>
        <cfvo type="percentile" val="50"/>
        <cfvo type="max"/>
        <color rgb="FFF8696B"/>
        <color rgb="FFFCFCFF"/>
        <color rgb="FF63BE7B"/>
      </colorScale>
    </cfRule>
  </conditionalFormatting>
  <conditionalFormatting sqref="K2:K3">
    <cfRule type="colorScale" priority="4447">
      <colorScale>
        <cfvo type="min"/>
        <cfvo type="percentile" val="50"/>
        <cfvo type="max"/>
        <color rgb="FF63BE7B"/>
        <color rgb="FFFCFCFF"/>
        <color rgb="FFF8696B"/>
      </colorScale>
    </cfRule>
  </conditionalFormatting>
  <conditionalFormatting sqref="K2:K4">
    <cfRule type="colorScale" priority="4460">
      <colorScale>
        <cfvo type="min"/>
        <cfvo type="percentile" val="50"/>
        <cfvo type="max"/>
        <color rgb="FF63BE7B"/>
        <color rgb="FFFCFCFF"/>
        <color rgb="FFF8696B"/>
      </colorScale>
    </cfRule>
  </conditionalFormatting>
  <conditionalFormatting sqref="K2:K6">
    <cfRule type="colorScale" priority="7881">
      <colorScale>
        <cfvo type="min"/>
        <cfvo type="percentile" val="50"/>
        <cfvo type="max"/>
        <color rgb="FF63BE7B"/>
        <color rgb="FFFCFCFF"/>
        <color rgb="FFF8696B"/>
      </colorScale>
    </cfRule>
  </conditionalFormatting>
  <conditionalFormatting sqref="K2:K7">
    <cfRule type="colorScale" priority="266">
      <colorScale>
        <cfvo type="min"/>
        <cfvo type="percentile" val="50"/>
        <cfvo type="max"/>
        <color rgb="FF63BE7B"/>
        <color rgb="FFFCFCFF"/>
        <color rgb="FFF8696B"/>
      </colorScale>
    </cfRule>
  </conditionalFormatting>
  <conditionalFormatting sqref="K2:K8">
    <cfRule type="colorScale" priority="125">
      <colorScale>
        <cfvo type="min"/>
        <cfvo type="percentile" val="50"/>
        <cfvo type="max"/>
        <color rgb="FF63BE7B"/>
        <color rgb="FFFCFCFF"/>
        <color rgb="FFF8696B"/>
      </colorScale>
    </cfRule>
  </conditionalFormatting>
  <conditionalFormatting sqref="K2:K10">
    <cfRule type="colorScale" priority="16">
      <colorScale>
        <cfvo type="min"/>
        <cfvo type="percentile" val="50"/>
        <cfvo type="max"/>
        <color rgb="FF63BE7B"/>
        <color rgb="FFFCFCFF"/>
        <color rgb="FFF8696B"/>
      </colorScale>
    </cfRule>
  </conditionalFormatting>
  <conditionalFormatting sqref="K5">
    <cfRule type="colorScale" priority="353">
      <colorScale>
        <cfvo type="min"/>
        <cfvo type="percentile" val="50"/>
        <cfvo type="max"/>
        <color rgb="FF63BE7B"/>
        <color rgb="FFFCFCFF"/>
        <color rgb="FFF8696B"/>
      </colorScale>
    </cfRule>
    <cfRule type="colorScale" priority="371">
      <colorScale>
        <cfvo type="min"/>
        <cfvo type="percentile" val="50"/>
        <cfvo type="max"/>
        <color rgb="FF63BE7B"/>
        <color rgb="FFFCFCFF"/>
        <color rgb="FFF8696B"/>
      </colorScale>
    </cfRule>
    <cfRule type="colorScale" priority="384">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onditionalFormatting>
  <conditionalFormatting sqref="K6">
    <cfRule type="colorScale" priority="281">
      <colorScale>
        <cfvo type="min"/>
        <cfvo type="percentile" val="50"/>
        <cfvo type="max"/>
        <color rgb="FF63BE7B"/>
        <color rgb="FFFCFCFF"/>
        <color rgb="FFF8696B"/>
      </colorScale>
    </cfRule>
  </conditionalFormatting>
  <conditionalFormatting sqref="K7">
    <cfRule type="colorScale" priority="146">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50">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L2:L3">
    <cfRule type="colorScale" priority="4448">
      <colorScale>
        <cfvo type="min"/>
        <cfvo type="percentile" val="50"/>
        <cfvo type="max"/>
        <color rgb="FF63BE7B"/>
        <color rgb="FFFCFCFF"/>
        <color rgb="FFF8696B"/>
      </colorScale>
    </cfRule>
  </conditionalFormatting>
  <conditionalFormatting sqref="L2:L4">
    <cfRule type="colorScale" priority="4461">
      <colorScale>
        <cfvo type="min"/>
        <cfvo type="percentile" val="50"/>
        <cfvo type="max"/>
        <color rgb="FF63BE7B"/>
        <color rgb="FFFCFCFF"/>
        <color rgb="FFF8696B"/>
      </colorScale>
    </cfRule>
  </conditionalFormatting>
  <conditionalFormatting sqref="L2:L6">
    <cfRule type="colorScale" priority="7887">
      <colorScale>
        <cfvo type="min"/>
        <cfvo type="percentile" val="50"/>
        <cfvo type="max"/>
        <color rgb="FF63BE7B"/>
        <color rgb="FFFCFCFF"/>
        <color rgb="FFF8696B"/>
      </colorScale>
    </cfRule>
  </conditionalFormatting>
  <conditionalFormatting sqref="L2:L7">
    <cfRule type="colorScale" priority="265">
      <colorScale>
        <cfvo type="min"/>
        <cfvo type="percentile" val="50"/>
        <cfvo type="max"/>
        <color rgb="FF63BE7B"/>
        <color rgb="FFFCFCFF"/>
        <color rgb="FFF8696B"/>
      </colorScale>
    </cfRule>
  </conditionalFormatting>
  <conditionalFormatting sqref="L2:L8">
    <cfRule type="colorScale" priority="124">
      <colorScale>
        <cfvo type="min"/>
        <cfvo type="percentile" val="50"/>
        <cfvo type="max"/>
        <color rgb="FF63BE7B"/>
        <color rgb="FFFCFCFF"/>
        <color rgb="FFF8696B"/>
      </colorScale>
    </cfRule>
  </conditionalFormatting>
  <conditionalFormatting sqref="L2:L10">
    <cfRule type="colorScale" priority="15">
      <colorScale>
        <cfvo type="min"/>
        <cfvo type="percentile" val="50"/>
        <cfvo type="max"/>
        <color rgb="FF63BE7B"/>
        <color rgb="FFFCFCFF"/>
        <color rgb="FFF8696B"/>
      </colorScale>
    </cfRule>
  </conditionalFormatting>
  <conditionalFormatting sqref="L5">
    <cfRule type="colorScale" priority="352">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onditionalFormatting>
  <conditionalFormatting sqref="L6">
    <cfRule type="colorScale" priority="280">
      <colorScale>
        <cfvo type="min"/>
        <cfvo type="percentile" val="50"/>
        <cfvo type="max"/>
        <color rgb="FF63BE7B"/>
        <color rgb="FFFCFCFF"/>
        <color rgb="FFF8696B"/>
      </colorScale>
    </cfRule>
  </conditionalFormatting>
  <conditionalFormatting sqref="L7">
    <cfRule type="colorScale" priority="145">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fRule type="colorScale" priority="200">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onditionalFormatting>
  <conditionalFormatting sqref="M2:M3">
    <cfRule type="colorScale" priority="4449">
      <colorScale>
        <cfvo type="min"/>
        <cfvo type="percentile" val="50"/>
        <cfvo type="max"/>
        <color rgb="FFF8696B"/>
        <color rgb="FFFCFCFF"/>
        <color rgb="FF63BE7B"/>
      </colorScale>
    </cfRule>
  </conditionalFormatting>
  <conditionalFormatting sqref="M2:M4">
    <cfRule type="colorScale" priority="4462">
      <colorScale>
        <cfvo type="min"/>
        <cfvo type="percentile" val="50"/>
        <cfvo type="max"/>
        <color rgb="FFF8696B"/>
        <color rgb="FFFCFCFF"/>
        <color rgb="FF63BE7B"/>
      </colorScale>
    </cfRule>
  </conditionalFormatting>
  <conditionalFormatting sqref="M2:M6">
    <cfRule type="colorScale" priority="7893">
      <colorScale>
        <cfvo type="min"/>
        <cfvo type="percentile" val="50"/>
        <cfvo type="max"/>
        <color rgb="FFF8696B"/>
        <color rgb="FFFCFCFF"/>
        <color rgb="FF63BE7B"/>
      </colorScale>
    </cfRule>
  </conditionalFormatting>
  <conditionalFormatting sqref="M2:M7">
    <cfRule type="colorScale" priority="264">
      <colorScale>
        <cfvo type="min"/>
        <cfvo type="percentile" val="50"/>
        <cfvo type="max"/>
        <color rgb="FFF8696B"/>
        <color rgb="FFFCFCFF"/>
        <color rgb="FF63BE7B"/>
      </colorScale>
    </cfRule>
  </conditionalFormatting>
  <conditionalFormatting sqref="M2:M8">
    <cfRule type="colorScale" priority="123">
      <colorScale>
        <cfvo type="min"/>
        <cfvo type="percentile" val="50"/>
        <cfvo type="max"/>
        <color rgb="FFF8696B"/>
        <color rgb="FFFCFCFF"/>
        <color rgb="FF63BE7B"/>
      </colorScale>
    </cfRule>
  </conditionalFormatting>
  <conditionalFormatting sqref="M2:M10">
    <cfRule type="colorScale" priority="14">
      <colorScale>
        <cfvo type="min"/>
        <cfvo type="percentile" val="50"/>
        <cfvo type="max"/>
        <color rgb="FFF8696B"/>
        <color rgb="FFFCFCFF"/>
        <color rgb="FF63BE7B"/>
      </colorScale>
    </cfRule>
  </conditionalFormatting>
  <conditionalFormatting sqref="M5">
    <cfRule type="colorScale" priority="351">
      <colorScale>
        <cfvo type="min"/>
        <cfvo type="percentile" val="50"/>
        <cfvo type="max"/>
        <color rgb="FFF8696B"/>
        <color rgb="FFFCFCFF"/>
        <color rgb="FF63BE7B"/>
      </colorScale>
    </cfRule>
    <cfRule type="colorScale" priority="369">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onditionalFormatting>
  <conditionalFormatting sqref="M6">
    <cfRule type="colorScale" priority="279">
      <colorScale>
        <cfvo type="min"/>
        <cfvo type="percentile" val="50"/>
        <cfvo type="max"/>
        <color rgb="FFF8696B"/>
        <color rgb="FFFCFCFF"/>
        <color rgb="FF63BE7B"/>
      </colorScale>
    </cfRule>
  </conditionalFormatting>
  <conditionalFormatting sqref="M7">
    <cfRule type="colorScale" priority="144">
      <colorScale>
        <cfvo type="min"/>
        <cfvo type="percentile" val="50"/>
        <cfvo type="max"/>
        <color rgb="FFF8696B"/>
        <color rgb="FFFCFCFF"/>
        <color rgb="FF63BE7B"/>
      </colorScale>
    </cfRule>
    <cfRule type="colorScale" priority="156">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20">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fRule type="colorScale" priority="248">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onditionalFormatting>
  <conditionalFormatting sqref="N2:N3">
    <cfRule type="colorScale" priority="4450">
      <colorScale>
        <cfvo type="min"/>
        <cfvo type="percentile" val="50"/>
        <cfvo type="max"/>
        <color rgb="FF63BE7B"/>
        <color rgb="FFFCFCFF"/>
        <color rgb="FFF8696B"/>
      </colorScale>
    </cfRule>
  </conditionalFormatting>
  <conditionalFormatting sqref="N2:N4">
    <cfRule type="colorScale" priority="4463">
      <colorScale>
        <cfvo type="min"/>
        <cfvo type="percentile" val="50"/>
        <cfvo type="max"/>
        <color rgb="FF63BE7B"/>
        <color rgb="FFFCFCFF"/>
        <color rgb="FFF8696B"/>
      </colorScale>
    </cfRule>
  </conditionalFormatting>
  <conditionalFormatting sqref="N2:N6">
    <cfRule type="colorScale" priority="7899">
      <colorScale>
        <cfvo type="min"/>
        <cfvo type="percentile" val="50"/>
        <cfvo type="max"/>
        <color rgb="FF63BE7B"/>
        <color rgb="FFFCFCFF"/>
        <color rgb="FFF8696B"/>
      </colorScale>
    </cfRule>
  </conditionalFormatting>
  <conditionalFormatting sqref="N2:N7">
    <cfRule type="colorScale" priority="263">
      <colorScale>
        <cfvo type="min"/>
        <cfvo type="percentile" val="50"/>
        <cfvo type="max"/>
        <color rgb="FF63BE7B"/>
        <color rgb="FFFCFCFF"/>
        <color rgb="FFF8696B"/>
      </colorScale>
    </cfRule>
  </conditionalFormatting>
  <conditionalFormatting sqref="N2:N8">
    <cfRule type="colorScale" priority="122">
      <colorScale>
        <cfvo type="min"/>
        <cfvo type="percentile" val="50"/>
        <cfvo type="max"/>
        <color rgb="FF63BE7B"/>
        <color rgb="FFFCFCFF"/>
        <color rgb="FFF8696B"/>
      </colorScale>
    </cfRule>
  </conditionalFormatting>
  <conditionalFormatting sqref="N2:N10">
    <cfRule type="colorScale" priority="13">
      <colorScale>
        <cfvo type="min"/>
        <cfvo type="percentile" val="50"/>
        <cfvo type="max"/>
        <color rgb="FF63BE7B"/>
        <color rgb="FFFCFCFF"/>
        <color rgb="FFF8696B"/>
      </colorScale>
    </cfRule>
  </conditionalFormatting>
  <conditionalFormatting sqref="N5">
    <cfRule type="colorScale" priority="350">
      <colorScale>
        <cfvo type="min"/>
        <cfvo type="percentile" val="50"/>
        <cfvo type="max"/>
        <color rgb="FF63BE7B"/>
        <color rgb="FFFCFCFF"/>
        <color rgb="FFF8696B"/>
      </colorScale>
    </cfRule>
    <cfRule type="colorScale" priority="368">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onditionalFormatting>
  <conditionalFormatting sqref="N6">
    <cfRule type="colorScale" priority="278">
      <colorScale>
        <cfvo type="min"/>
        <cfvo type="percentile" val="50"/>
        <cfvo type="max"/>
        <color rgb="FF63BE7B"/>
        <color rgb="FFFCFCFF"/>
        <color rgb="FFF8696B"/>
      </colorScale>
    </cfRule>
  </conditionalFormatting>
  <conditionalFormatting sqref="N7">
    <cfRule type="colorScale" priority="143">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202">
      <colorScale>
        <cfvo type="min"/>
        <cfvo type="percentile" val="50"/>
        <cfvo type="max"/>
        <color rgb="FFF8696B"/>
        <color rgb="FFFCFCFF"/>
        <color rgb="FF63BE7B"/>
      </colorScale>
    </cfRule>
    <cfRule type="colorScale" priority="219">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onditionalFormatting>
  <conditionalFormatting sqref="P2:P3">
    <cfRule type="colorScale" priority="20">
      <colorScale>
        <cfvo type="min"/>
        <cfvo type="percentile" val="50"/>
        <cfvo type="max"/>
        <color rgb="FFF8696B"/>
        <color rgb="FFFCFCFF"/>
        <color rgb="FF63BE7B"/>
      </colorScale>
    </cfRule>
  </conditionalFormatting>
  <conditionalFormatting sqref="P2:P4">
    <cfRule type="colorScale" priority="21">
      <colorScale>
        <cfvo type="min"/>
        <cfvo type="percentile" val="50"/>
        <cfvo type="max"/>
        <color rgb="FFF8696B"/>
        <color rgb="FFFCFCFF"/>
        <color rgb="FF63BE7B"/>
      </colorScale>
    </cfRule>
  </conditionalFormatting>
  <conditionalFormatting sqref="P2:P6">
    <cfRule type="colorScale" priority="22">
      <colorScale>
        <cfvo type="min"/>
        <cfvo type="percentile" val="50"/>
        <cfvo type="max"/>
        <color rgb="FFF8696B"/>
        <color rgb="FFFCFCFF"/>
        <color rgb="FF63BE7B"/>
      </colorScale>
    </cfRule>
  </conditionalFormatting>
  <conditionalFormatting sqref="P2:P7">
    <cfRule type="colorScale" priority="19">
      <colorScale>
        <cfvo type="min"/>
        <cfvo type="percentile" val="50"/>
        <cfvo type="max"/>
        <color rgb="FFF8696B"/>
        <color rgb="FFFCFCFF"/>
        <color rgb="FF63BE7B"/>
      </colorScale>
    </cfRule>
  </conditionalFormatting>
  <conditionalFormatting sqref="P2:P8">
    <cfRule type="colorScale" priority="18">
      <colorScale>
        <cfvo type="min"/>
        <cfvo type="percentile" val="50"/>
        <cfvo type="max"/>
        <color rgb="FFF8696B"/>
        <color rgb="FFFCFCFF"/>
        <color rgb="FF63BE7B"/>
      </colorScale>
    </cfRule>
  </conditionalFormatting>
  <conditionalFormatting sqref="P2:P10">
    <cfRule type="colorScale" priority="17">
      <colorScale>
        <cfvo type="min"/>
        <cfvo type="percentile" val="50"/>
        <cfvo type="max"/>
        <color rgb="FFF8696B"/>
        <color rgb="FFFCFCFF"/>
        <color rgb="FF63BE7B"/>
      </colorScale>
    </cfRule>
  </conditionalFormatting>
  <conditionalFormatting sqref="P5">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onditionalFormatting>
  <conditionalFormatting sqref="P6">
    <cfRule type="colorScale" priority="32">
      <colorScale>
        <cfvo type="min"/>
        <cfvo type="percentile" val="50"/>
        <cfvo type="max"/>
        <color rgb="FFF8696B"/>
        <color rgb="FFFCFCFF"/>
        <color rgb="FF63BE7B"/>
      </colorScale>
    </cfRule>
  </conditionalFormatting>
  <conditionalFormatting sqref="P7">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onditionalFormatting>
  <conditionalFormatting sqref="R10">
    <cfRule type="colorScale" priority="1">
      <colorScale>
        <cfvo type="min"/>
        <cfvo type="percentile" val="50"/>
        <cfvo type="max"/>
        <color rgb="FF63BE7B"/>
        <color rgb="FFFCFCFF"/>
        <color rgb="FFF8696B"/>
      </colorScale>
    </cfRule>
    <cfRule type="colorScale" priority="2">
      <colorScale>
        <cfvo type="min"/>
        <cfvo type="percentile" val="50"/>
        <cfvo type="max"/>
        <color rgb="FF63BE7B"/>
        <color rgb="FFFCFCFF"/>
        <color rgb="FFF8696B"/>
      </colorScale>
    </cfRule>
    <cfRule type="colorScale" priority="3">
      <colorScale>
        <cfvo type="min"/>
        <cfvo type="percentile" val="50"/>
        <cfvo type="max"/>
        <color rgb="FF63BE7B"/>
        <color rgb="FFFCFCFF"/>
        <color rgb="FFF8696B"/>
      </colorScale>
    </cfRule>
    <cfRule type="colorScale" priority="4">
      <colorScale>
        <cfvo type="min"/>
        <cfvo type="percentile" val="50"/>
        <cfvo type="max"/>
        <color rgb="FF63BE7B"/>
        <color rgb="FFFCFCFF"/>
        <color rgb="FFF8696B"/>
      </colorScale>
    </cfRule>
    <cfRule type="colorScale" priority="5">
      <colorScale>
        <cfvo type="min"/>
        <cfvo type="percentile" val="50"/>
        <cfvo type="max"/>
        <color rgb="FFF8696B"/>
        <color rgb="FFFCFCFF"/>
        <color rgb="FF63BE7B"/>
      </colorScale>
    </cfRule>
    <cfRule type="colorScale" priority="6">
      <colorScale>
        <cfvo type="min"/>
        <cfvo type="percentile" val="50"/>
        <cfvo type="max"/>
        <color rgb="FF63BE7B"/>
        <color rgb="FFFCFCFF"/>
        <color rgb="FFF8696B"/>
      </colorScale>
    </cfRule>
    <cfRule type="colorScale" priority="7">
      <colorScale>
        <cfvo type="min"/>
        <cfvo type="percentile" val="50"/>
        <cfvo type="max"/>
        <color rgb="FF63BE7B"/>
        <color rgb="FFFCFCFF"/>
        <color rgb="FFF8696B"/>
      </colorScale>
    </cfRule>
    <cfRule type="colorScale" priority="8">
      <colorScale>
        <cfvo type="min"/>
        <cfvo type="percentile" val="50"/>
        <cfvo type="max"/>
        <color rgb="FF63BE7B"/>
        <color rgb="FFFCFCFF"/>
        <color rgb="FFF8696B"/>
      </colorScale>
    </cfRule>
    <cfRule type="colorScale" priority="9">
      <colorScale>
        <cfvo type="min"/>
        <cfvo type="percentile" val="50"/>
        <cfvo type="max"/>
        <color rgb="FF63BE7B"/>
        <color rgb="FFFCFCFF"/>
        <color rgb="FFF8696B"/>
      </colorScale>
    </cfRule>
    <cfRule type="colorScale" priority="10">
      <colorScale>
        <cfvo type="min"/>
        <cfvo type="percentile" val="50"/>
        <cfvo type="max"/>
        <color rgb="FF63BE7B"/>
        <color rgb="FFFCFCFF"/>
        <color rgb="FFF8696B"/>
      </colorScale>
    </cfRule>
    <cfRule type="colorScale" priority="11">
      <colorScale>
        <cfvo type="min"/>
        <cfvo type="percentile" val="50"/>
        <cfvo type="max"/>
        <color rgb="FF63BE7B"/>
        <color rgb="FFFCFCFF"/>
        <color rgb="FFF8696B"/>
      </colorScale>
    </cfRule>
    <cfRule type="colorScale" priority="12">
      <colorScale>
        <cfvo type="min"/>
        <cfvo type="percentile" val="50"/>
        <cfvo type="max"/>
        <color rgb="FF63BE7B"/>
        <color rgb="FFFCFCFF"/>
        <color rgb="FFF8696B"/>
      </colorScale>
    </cfRule>
  </conditionalFormatting>
  <hyperlinks>
    <hyperlink ref="A3" r:id="rId1" display="Healthcare/NVO.xlsx" xr:uid="{94CC1C2E-A9FE-814C-8F2F-63CBCB8EA678}"/>
    <hyperlink ref="A9" r:id="rId2" display="Healthcare/ISRG.xlsx" xr:uid="{EAD5C9DA-BDC9-7045-A9FA-47EE66B59330}"/>
    <hyperlink ref="A10" r:id="rId3" display="Healthcare/BSX.xlsx" xr:uid="{DE9EB0FD-7C3D-E747-AA4C-8D46A0FD6097}"/>
    <hyperlink ref="A2" r:id="rId4" display="Healthcare/LNTH.xlsx" xr:uid="{4D58BED0-D552-C841-BF8F-8B9A73A95901}"/>
    <hyperlink ref="A6" r:id="rId5" display="Healthcare/HIMS.xlsx" xr:uid="{A38DBCFF-A89F-0748-9F03-86B3C054A482}"/>
    <hyperlink ref="A7" r:id="rId6" display="Healthcare/TMDX.xlsx" xr:uid="{0148DC37-BCB3-EC41-93AB-928711D55798}"/>
    <hyperlink ref="A4" r:id="rId7" display="Healthcare/LLY.xlsx" xr:uid="{C1D50126-17BE-164D-B55D-54705E1D8356}"/>
    <hyperlink ref="A8" r:id="rId8" display="Healthcare/VRTX.xlsx" xr:uid="{1B88F3FB-799F-9647-9F64-8011CECF4DA9}"/>
    <hyperlink ref="A5" r:id="rId9" display="Healthcare/ABBV.xlsx" xr:uid="{3A9B878B-AE84-0241-A65B-8AC59B1F4A4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2A52-1F56-D940-B460-9C203118858E}">
  <dimension ref="A1:Q33"/>
  <sheetViews>
    <sheetView workbookViewId="0">
      <pane ySplit="1" topLeftCell="A2" activePane="bottomLeft" state="frozen"/>
      <selection pane="bottomLeft" activeCell="D17" sqref="D17"/>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24</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57">
        <v>#VALUE!</v>
      </c>
      <c r="B2" s="12" cm="1">
        <f t="array" aca="1" ref="B2" ca="1">_FV(A2,"Price",TRUE)</f>
        <v>1230.5999999999999</v>
      </c>
      <c r="C2" s="5">
        <f>'[57]DCF Model'!$K$6</f>
        <v>0.30169427937705273</v>
      </c>
      <c r="D2" s="5">
        <f>'[57]DCF Model'!$K$11</f>
        <v>0.21298423347124767</v>
      </c>
      <c r="E2" s="5">
        <f>'[57]DCF Model'!$K$16</f>
        <v>0.26071846663936615</v>
      </c>
      <c r="F2" s="5">
        <f>'[57]DCF Model'!$K$19</f>
        <v>0.21496765011077365</v>
      </c>
      <c r="G2" s="5">
        <f>'[57]DCF Model'!$E$3</f>
        <v>0.61869618696186957</v>
      </c>
      <c r="H2" s="5">
        <f>'[57]DCF Model'!$E$4</f>
        <v>0.45499748869914614</v>
      </c>
      <c r="I2" s="5">
        <f>'[57]DCF Model'!$E$5</f>
        <v>0.94324460070316429</v>
      </c>
      <c r="J2" s="5">
        <f>'[57]DCF Model'!$E$6</f>
        <v>0.18</v>
      </c>
      <c r="K2" s="7">
        <f>'[57]DCF Model'!$C$3</f>
        <v>20.170527373179308</v>
      </c>
      <c r="L2" s="7">
        <f>'[57]DCF Model'!$C$4</f>
        <v>44.331074069985647</v>
      </c>
      <c r="M2" s="8">
        <f>'[57]DCF Model'!$C$5</f>
        <v>4.6763507133551395E-2</v>
      </c>
      <c r="N2" s="9">
        <f>'[57]DCF Model'!$C$6</f>
        <v>7.8128215199754578E-3</v>
      </c>
      <c r="O2" s="10" cm="1">
        <f t="array" aca="1" ref="O2" ca="1">_FV(A2,"Market cap",TRUE)</f>
        <v>38982240000</v>
      </c>
      <c r="P2" s="5">
        <f t="shared" ref="P2:P12" si="0">AVERAGE(C2,D2,E2,F2,G2,H2,I2,J2)</f>
        <v>0.3984128632453276</v>
      </c>
      <c r="Q2" s="14" t="str" cm="1">
        <f t="array" aca="1" ref="Q2" ca="1">_FV(A2,"Industry")</f>
        <v>Financial Technology (Fintech) &amp; Infrastructure</v>
      </c>
    </row>
    <row r="3" spans="1:17" ht="34" customHeight="1" x14ac:dyDescent="0.2">
      <c r="A3" s="11" t="e" vm="58">
        <v>#VALUE!</v>
      </c>
      <c r="B3" s="12" cm="1">
        <f t="array" aca="1" ref="B3" ca="1">_FV(A3,"Price",TRUE)</f>
        <v>469.45</v>
      </c>
      <c r="C3" s="5">
        <f>'[58]DCF Model'!$K$6</f>
        <v>0.92627595843384247</v>
      </c>
      <c r="D3" s="5">
        <f>'[58]DCF Model'!$K$11</f>
        <v>0.17462081077420205</v>
      </c>
      <c r="E3" s="5">
        <f>'[58]DCF Model'!$K$16</f>
        <v>0.16448659338880037</v>
      </c>
      <c r="F3" s="5">
        <f>'[58]DCF Model'!$K$19</f>
        <v>0.14319593236091185</v>
      </c>
      <c r="G3" s="5">
        <f>'[58]DCF Model'!$E$3</f>
        <v>0.25351307189542482</v>
      </c>
      <c r="H3" s="5">
        <f>'[58]DCF Model'!$E$4</f>
        <v>0.22468354430379747</v>
      </c>
      <c r="I3" s="5">
        <f>'[58]DCF Model'!$E$5</f>
        <v>0.68354430379746833</v>
      </c>
      <c r="J3" s="5">
        <f>'[58]DCF Model'!$E$6</f>
        <v>0.29599999999999999</v>
      </c>
      <c r="K3" s="7">
        <f>'[58]DCF Model'!$C$3</f>
        <v>6.6563797468354426</v>
      </c>
      <c r="L3" s="7">
        <f>'[58]DCF Model'!$C$4</f>
        <v>29.625577464788734</v>
      </c>
      <c r="M3" s="8">
        <f>'[58]DCF Model'!$C$5</f>
        <v>0.10269010029399796</v>
      </c>
      <c r="N3" s="9">
        <f>'[58]DCF Model'!$C$6</f>
        <v>7.2430502811665258E-3</v>
      </c>
      <c r="O3" s="10" cm="1">
        <f t="array" aca="1" ref="O3" ca="1">_FV(A3,"Market cap",TRUE)</f>
        <v>10932542211</v>
      </c>
      <c r="P3" s="5">
        <f t="shared" si="0"/>
        <v>0.35829002686930589</v>
      </c>
      <c r="Q3" s="14" t="str" cm="1">
        <f t="array" aca="1" ref="Q3" ca="1">_FV(A3,"Industry")</f>
        <v>Insurance</v>
      </c>
    </row>
    <row r="4" spans="1:17" ht="34" customHeight="1" x14ac:dyDescent="0.2">
      <c r="A4" s="11" t="e" vm="59">
        <v>#VALUE!</v>
      </c>
      <c r="B4" s="12" cm="1">
        <f t="array" aca="1" ref="B4" ca="1">_FV(A4,"Price",TRUE)</f>
        <v>519.46</v>
      </c>
      <c r="C4" s="5">
        <f ca="1">'[59]DCF Model'!$K$6</f>
        <v>-0.42232987750091766</v>
      </c>
      <c r="D4" s="5">
        <f>'[59]DCF Model'!$K$11</f>
        <v>0.11679440298670088</v>
      </c>
      <c r="E4" s="5">
        <f>'[59]DCF Model'!$K$16</f>
        <v>0.13460580040948344</v>
      </c>
      <c r="F4" s="5">
        <f>'[59]DCF Model'!$K$19</f>
        <v>0.11164443470217607</v>
      </c>
      <c r="G4" s="5">
        <f>'[59]DCF Model'!$E$3</f>
        <v>1</v>
      </c>
      <c r="H4" s="5">
        <f>'[59]DCF Model'!$E$4</f>
        <v>0.47806736452324999</v>
      </c>
      <c r="I4" s="5">
        <f>'[59]DCF Model'!$E$5</f>
        <v>0.51983194474115213</v>
      </c>
      <c r="J4" s="5">
        <f>'[59]DCF Model'!$E$6</f>
        <v>0.54100000000000004</v>
      </c>
      <c r="K4" s="7">
        <f ca="1">'[59]DCF Model'!$C$3</f>
        <v>16.975594360393078</v>
      </c>
      <c r="L4" s="7">
        <f ca="1">'[59]DCF Model'!$C$4</f>
        <v>35.508791480300886</v>
      </c>
      <c r="M4" s="8">
        <f ca="1">'[59]DCF Model'!$C$5</f>
        <v>3.0622311873450964E-2</v>
      </c>
      <c r="N4" s="9">
        <f>'[59]DCF Model'!$C$6</f>
        <v>-2.0187644431610734E-2</v>
      </c>
      <c r="O4" s="10" cm="1">
        <f t="array" aca="1" ref="O4" ca="1">_FV(A4,"Market cap",TRUE)</f>
        <v>476776543206</v>
      </c>
      <c r="P4" s="5">
        <f t="shared" ca="1" si="0"/>
        <v>0.30995175873273062</v>
      </c>
      <c r="Q4" s="14" t="str" cm="1">
        <f t="array" aca="1" ref="Q4" ca="1">_FV(A4,"Industry")</f>
        <v>Software &amp; IT Services</v>
      </c>
    </row>
    <row r="5" spans="1:17" ht="34" customHeight="1" x14ac:dyDescent="0.2">
      <c r="A5" s="11" t="e" vm="60">
        <v>#VALUE!</v>
      </c>
      <c r="B5" s="12" cm="1">
        <f t="array" aca="1" ref="B5" ca="1">_FV(A5,"Price",TRUE)</f>
        <v>300.89</v>
      </c>
      <c r="C5" s="5">
        <f>'[60]DCF Model'!$K$6</f>
        <v>-2.4017851626644493E-2</v>
      </c>
      <c r="D5" s="5">
        <f>'[60]DCF Model'!$K$11</f>
        <v>0.12610779113880036</v>
      </c>
      <c r="E5" s="5">
        <f>'[60]DCF Model'!$K$16</f>
        <v>0.32610987354183707</v>
      </c>
      <c r="F5" s="5">
        <f>'[60]DCF Model'!$K$19</f>
        <v>0.457773464783509</v>
      </c>
      <c r="G5" s="5">
        <f>'[60]DCF Model'!$E$3</f>
        <v>0.93899422918384168</v>
      </c>
      <c r="H5" s="5">
        <f>'[60]DCF Model'!$E$4</f>
        <v>0.14061956143404108</v>
      </c>
      <c r="I5" s="5">
        <f>'[60]DCF Model'!$E$5</f>
        <v>8.7017055342847205E-2</v>
      </c>
      <c r="J5" s="5">
        <f>'[60]DCF Model'!$E$6</f>
        <v>0.111</v>
      </c>
      <c r="K5" s="7">
        <f>'[60]DCF Model'!$C$3</f>
        <v>4.0920292377305953</v>
      </c>
      <c r="L5" s="7">
        <f>'[60]DCF Model'!$C$4</f>
        <v>29.1</v>
      </c>
      <c r="M5" s="8">
        <f>'[60]DCF Model'!$C$5</f>
        <v>2.1265013099248071E-2</v>
      </c>
      <c r="N5" s="9">
        <f>'[60]DCF Model'!$C$6</f>
        <v>-2.4777645388358582E-2</v>
      </c>
      <c r="O5" s="10" cm="1">
        <f t="array" aca="1" ref="O5" ca="1">_FV(A5,"Market cap",TRUE)</f>
        <v>11454518223</v>
      </c>
      <c r="P5" s="5">
        <f t="shared" si="0"/>
        <v>0.270450515474779</v>
      </c>
      <c r="Q5" s="14" t="str" cm="1">
        <f t="array" aca="1" ref="Q5" ca="1">_FV(A5,"Industry")</f>
        <v>Investment Banking &amp; Investment Services</v>
      </c>
    </row>
    <row r="6" spans="1:17" ht="34" customHeight="1" x14ac:dyDescent="0.2">
      <c r="A6" s="11" t="e" vm="61">
        <v>#VALUE!</v>
      </c>
      <c r="B6" s="12" cm="1">
        <f t="array" aca="1" ref="B6" ca="1">_FV(A6,"Price",TRUE)</f>
        <v>2284.4299999999998</v>
      </c>
      <c r="C6" s="5">
        <f ca="1">'[61]DCF Model'!$K$6</f>
        <v>-0.60293006208043565</v>
      </c>
      <c r="D6" s="5">
        <f>'[61]DCF Model'!$K$11</f>
        <v>0.13457325704461312</v>
      </c>
      <c r="E6" s="5">
        <f>'[61]DCF Model'!$K$16</f>
        <v>0.24901736031792199</v>
      </c>
      <c r="F6" s="5">
        <f>'[61]DCF Model'!$K$19</f>
        <v>0.28296439005774526</v>
      </c>
      <c r="G6" s="5">
        <f>'[61]DCF Model'!$E$3</f>
        <v>0.79458388375165123</v>
      </c>
      <c r="H6" s="5">
        <f>'[61]DCF Model'!$E$4</f>
        <v>0.34597432905484249</v>
      </c>
      <c r="I6" s="5">
        <f>'[61]DCF Model'!$E$5</f>
        <v>0.42065344224037338</v>
      </c>
      <c r="J6" s="5">
        <f>'[61]DCF Model'!$E$6</f>
        <v>0.39500000000000002</v>
      </c>
      <c r="K6" s="7">
        <f ca="1">'[61]DCF Model'!$C$3</f>
        <v>32.451034536756126</v>
      </c>
      <c r="L6" s="7">
        <f ca="1">'[61]DCF Model'!$C$4</f>
        <v>93.796076215851599</v>
      </c>
      <c r="M6" s="8">
        <f ca="1">'[61]DCF Model'!$C$5</f>
        <v>1.2962712845530834E-2</v>
      </c>
      <c r="N6" s="9">
        <f>'[61]DCF Model'!$C$6</f>
        <v>-4.9062710099157227E-2</v>
      </c>
      <c r="O6" s="10" cm="1">
        <f t="array" aca="1" ref="O6" ca="1">_FV(A6,"Market cap",TRUE)</f>
        <v>55621073196</v>
      </c>
      <c r="P6" s="5">
        <f t="shared" ca="1" si="0"/>
        <v>0.25247957504833896</v>
      </c>
      <c r="Q6" s="14" t="str" cm="1">
        <f t="array" aca="1" ref="Q6" ca="1">_FV(A6,"Industry")</f>
        <v>Software &amp; IT Services</v>
      </c>
    </row>
    <row r="7" spans="1:17" ht="34" customHeight="1" x14ac:dyDescent="0.2">
      <c r="A7" s="11" t="e" vm="62">
        <v>#VALUE!</v>
      </c>
      <c r="B7" s="12" cm="1">
        <f t="array" aca="1" ref="B7" ca="1">_FV(A7,"Price",TRUE)</f>
        <v>425.88</v>
      </c>
      <c r="C7" s="5">
        <f>'[62]DCF Model'!$K$6</f>
        <v>-0.28289514801475635</v>
      </c>
      <c r="D7" s="5">
        <f>'[62]DCF Model'!$K$11</f>
        <v>0.24823053189045</v>
      </c>
      <c r="E7" s="5">
        <f>'[62]DCF Model'!$K$16</f>
        <v>0.3471532718175151</v>
      </c>
      <c r="F7" s="5">
        <f>'[62]DCF Model'!$K$19</f>
        <v>0.38187984496124028</v>
      </c>
      <c r="G7" s="5">
        <f>'[62]DCF Model'!$E$3</f>
        <v>0.46540880503144655</v>
      </c>
      <c r="H7" s="5">
        <f>'[62]DCF Model'!$E$4</f>
        <v>0.18099547511312217</v>
      </c>
      <c r="I7" s="5">
        <f>'[62]DCF Model'!$E$5</f>
        <v>0.19457013574660634</v>
      </c>
      <c r="J7" s="5">
        <f>'[62]DCF Model'!$E$6</f>
        <v>0.41</v>
      </c>
      <c r="K7" s="7">
        <f>'[62]DCF Model'!$C$3</f>
        <v>9.7209773755656101</v>
      </c>
      <c r="L7" s="7">
        <f>'[62]DCF Model'!$C$4</f>
        <v>53.708399999999997</v>
      </c>
      <c r="M7" s="8">
        <f>'[62]DCF Model'!$C$5</f>
        <v>2.0015491059126693E-2</v>
      </c>
      <c r="N7" s="9">
        <f>'[62]DCF Model'!$C$6</f>
        <v>0</v>
      </c>
      <c r="O7" s="10" cm="1">
        <f t="array" aca="1" ref="O7" ca="1">_FV(A7,"Market cap",TRUE)</f>
        <v>2230586000</v>
      </c>
      <c r="P7" s="5">
        <f t="shared" si="0"/>
        <v>0.243167864568203</v>
      </c>
      <c r="Q7" s="14" t="str" cm="1">
        <f t="array" aca="1" ref="Q7" ca="1">_FV(A7,"Industry")</f>
        <v>Professional &amp; Commercial Services</v>
      </c>
    </row>
    <row r="8" spans="1:17" ht="34" customHeight="1" x14ac:dyDescent="0.2">
      <c r="A8" s="11" t="e" vm="63">
        <v>#VALUE!</v>
      </c>
      <c r="B8" s="12" cm="1">
        <f t="array" aca="1" ref="B8" ca="1">_FV(A8,"Price",TRUE)</f>
        <v>134.46</v>
      </c>
      <c r="C8" s="5">
        <f>'[63]DCF Model'!$K$6</f>
        <v>-0.53424584729952285</v>
      </c>
      <c r="D8" s="5">
        <f>'[63]DCF Model'!$K$11</f>
        <v>0.12916781755828416</v>
      </c>
      <c r="E8" s="5">
        <f>'[63]DCF Model'!$K$16</f>
        <v>0.29284949848571695</v>
      </c>
      <c r="F8" s="5">
        <f>'[63]DCF Model'!$K$19</f>
        <v>9.4569010647277935E-2</v>
      </c>
      <c r="G8" s="5">
        <f>'[63]DCF Model'!$E$3</f>
        <v>0.94245142002989535</v>
      </c>
      <c r="H8" s="5">
        <f>'[63]DCF Model'!$E$4</f>
        <v>0.40516206482593037</v>
      </c>
      <c r="I8" s="5">
        <f>'[63]DCF Model'!$E$5</f>
        <v>0.32773109243697479</v>
      </c>
      <c r="J8" s="5">
        <f>'[63]DCF Model'!$E$6</f>
        <v>6.9000000000000006E-2</v>
      </c>
      <c r="K8" s="7">
        <f>'[63]DCF Model'!$C$3</f>
        <v>16.614097058823528</v>
      </c>
      <c r="L8" s="7">
        <f>'[63]DCF Model'!$C$4</f>
        <v>41.006052888888888</v>
      </c>
      <c r="M8" s="8">
        <f>'[63]DCF Model'!$C$5</f>
        <v>1.9726085099696773E-2</v>
      </c>
      <c r="N8" s="9">
        <f>'[63]DCF Model'!$C$6</f>
        <v>-3.4421395123095465E-2</v>
      </c>
      <c r="O8" s="10" cm="1">
        <f t="array" aca="1" ref="O8" ca="1">_FV(A8,"Market cap",TRUE)</f>
        <v>28661762520</v>
      </c>
      <c r="P8" s="5">
        <f t="shared" si="0"/>
        <v>0.21583563208556958</v>
      </c>
      <c r="Q8" s="14" t="str" cm="1">
        <f t="array" aca="1" ref="Q8" ca="1">_FV(A8,"Industry")</f>
        <v>Investment Banking &amp; Investment Services</v>
      </c>
    </row>
    <row r="9" spans="1:17" ht="34" customHeight="1" x14ac:dyDescent="0.2">
      <c r="A9" s="11" t="e" vm="64">
        <v>#VALUE!</v>
      </c>
      <c r="B9" s="12" cm="1">
        <f t="array" aca="1" ref="B9" ca="1">_FV(A9,"Price",TRUE)</f>
        <v>468.86</v>
      </c>
      <c r="C9" s="5">
        <f ca="1">'[64]DCF Model'!$K$6</f>
        <v>0.72003184681327359</v>
      </c>
      <c r="D9" s="5">
        <f>'[64]DCF Model'!$K$11</f>
        <v>3.4797471870410733E-2</v>
      </c>
      <c r="E9" s="5">
        <f>'[64]DCF Model'!$K$16</f>
        <v>2.9957072112585748E-2</v>
      </c>
      <c r="F9" s="5">
        <f>'[64]DCF Model'!$K$19</f>
        <v>0.1174272157799609</v>
      </c>
      <c r="G9" s="5">
        <f>'[64]DCF Model'!$E$3</f>
        <v>0.33799725651577506</v>
      </c>
      <c r="H9" s="5">
        <f>'[64]DCF Model'!$E$4</f>
        <v>0.14321934688847812</v>
      </c>
      <c r="I9" s="5">
        <f>'[64]DCF Model'!$E$5</f>
        <v>0.14804374614910659</v>
      </c>
      <c r="J9" s="5">
        <f>'[64]DCF Model'!$E$6</f>
        <v>0.14599999999999999</v>
      </c>
      <c r="K9" s="7">
        <f ca="1">'[64]DCF Model'!$C$3</f>
        <v>3.1364510166358595</v>
      </c>
      <c r="L9" s="7">
        <f ca="1">'[64]DCF Model'!$C$4</f>
        <v>21.899632171051216</v>
      </c>
      <c r="M9" s="8">
        <f ca="1">'[64]DCF Model'!$C$5</f>
        <v>4.7201038805923239E-2</v>
      </c>
      <c r="N9" s="9">
        <f>'[64]DCF Model'!$C$6</f>
        <v>-2.6135545106150904E-2</v>
      </c>
      <c r="O9" s="10" cm="1">
        <f t="array" aca="1" ref="O9" ca="1">_FV(A9,"Market cap",TRUE)</f>
        <v>1018092000000</v>
      </c>
      <c r="P9" s="5">
        <f t="shared" ca="1" si="0"/>
        <v>0.20968424451619885</v>
      </c>
      <c r="Q9" s="14" t="str" cm="1">
        <f t="array" aca="1" ref="Q9" ca="1">_FV(A9,"Industry")</f>
        <v>Consumer Goods Conglomerates</v>
      </c>
    </row>
    <row r="10" spans="1:17" ht="34" customHeight="1" x14ac:dyDescent="0.2">
      <c r="A10" s="11" t="e" vm="65">
        <v>#VALUE!</v>
      </c>
      <c r="B10" s="12" cm="1">
        <f t="array" aca="1" ref="B10" ca="1">_FV(A10,"Price",TRUE)</f>
        <v>502.31</v>
      </c>
      <c r="C10" s="5">
        <f ca="1">'[65]DCF Model'!$K$6</f>
        <v>-0.55779501240795659</v>
      </c>
      <c r="D10" s="5">
        <f>'[65]DCF Model'!$K$11</f>
        <v>6.9380024531411427E-2</v>
      </c>
      <c r="E10" s="5">
        <f>'[65]DCF Model'!$K$16</f>
        <v>0.21202817221188153</v>
      </c>
      <c r="F10" s="5">
        <f>'[65]DCF Model'!$K$19</f>
        <v>4.5156718848709664E-2</v>
      </c>
      <c r="G10" s="5">
        <f>'[65]DCF Model'!$E$3</f>
        <v>0.66864047371369129</v>
      </c>
      <c r="H10" s="5">
        <f>'[65]DCF Model'!$E$4</f>
        <v>0.33369947275922673</v>
      </c>
      <c r="I10" s="5">
        <f>'[65]DCF Model'!$E$5</f>
        <v>0.38063854715875806</v>
      </c>
      <c r="J10" s="5">
        <f>'[65]DCF Model'!$E$6</f>
        <v>7.0000000000000007E-2</v>
      </c>
      <c r="K10" s="7">
        <f ca="1">'[65]DCF Model'!$C$3</f>
        <v>11.413795620972467</v>
      </c>
      <c r="L10" s="7">
        <f ca="1">'[65]DCF Model'!$C$4</f>
        <v>34.203816765415844</v>
      </c>
      <c r="M10" s="8">
        <f ca="1">'[65]DCF Model'!$C$5</f>
        <v>3.3348989223124646E-2</v>
      </c>
      <c r="N10" s="9">
        <f>'[65]DCF Model'!$C$6</f>
        <v>0</v>
      </c>
      <c r="O10" s="10" cm="1">
        <f t="array" aca="1" ref="O10" ca="1">_FV(A10,"Market cap",TRUE)</f>
        <v>155866793000</v>
      </c>
      <c r="P10" s="5">
        <f t="shared" ca="1" si="0"/>
        <v>0.15271854960196526</v>
      </c>
      <c r="Q10" s="14" t="str" cm="1">
        <f t="array" aca="1" ref="Q10" ca="1">_FV(A10,"Industry")</f>
        <v>Professional &amp; Commercial Services</v>
      </c>
    </row>
    <row r="11" spans="1:17" ht="34" customHeight="1" x14ac:dyDescent="0.2">
      <c r="A11" s="11" t="e" vm="66">
        <v>#VALUE!</v>
      </c>
      <c r="B11" s="12" cm="1">
        <f t="array" aca="1" ref="B11" ca="1">_FV(A11,"Price",TRUE)</f>
        <v>468.72</v>
      </c>
      <c r="C11" s="5">
        <f>'[66]DCF Model'!$K$6</f>
        <v>-0.6245071219808378</v>
      </c>
      <c r="D11" s="5">
        <f>'[66]DCF Model'!$K$11</f>
        <v>8.5449448265435365E-2</v>
      </c>
      <c r="E11" s="5">
        <f>'[66]DCF Model'!$K$16</f>
        <v>0.13995523210207045</v>
      </c>
      <c r="F11" s="5">
        <f>'[66]DCF Model'!$K$19</f>
        <v>8.5451558398313449E-2</v>
      </c>
      <c r="G11" s="5">
        <f>'[66]DCF Model'!$E$3</f>
        <v>0.71501014198782964</v>
      </c>
      <c r="H11" s="5">
        <f>'[66]DCF Model'!$E$4</f>
        <v>0.30714285714285716</v>
      </c>
      <c r="I11" s="5">
        <f>'[66]DCF Model'!$E$5</f>
        <v>0.34002976190476192</v>
      </c>
      <c r="J11" s="5">
        <f>'[66]DCF Model'!$E$6</f>
        <v>0.16300000000000001</v>
      </c>
      <c r="K11" s="7">
        <f>'[66]DCF Model'!$C$3</f>
        <v>12.555110714285714</v>
      </c>
      <c r="L11" s="7">
        <f>'[66]DCF Model'!$C$4</f>
        <v>40.877104651162789</v>
      </c>
      <c r="M11" s="8">
        <f>'[66]DCF Model'!$C$5</f>
        <v>2.7082975980280463E-2</v>
      </c>
      <c r="N11" s="9">
        <f>'[66]DCF Model'!$C$6</f>
        <v>0</v>
      </c>
      <c r="O11" s="10" cm="1">
        <f t="array" aca="1" ref="O11" ca="1">_FV(A11,"Market cap",TRUE)</f>
        <v>84932064000</v>
      </c>
      <c r="P11" s="5">
        <f t="shared" si="0"/>
        <v>0.15144148472755378</v>
      </c>
      <c r="Q11" s="14" t="str" cm="1">
        <f t="array" aca="1" ref="Q11" ca="1">_FV(A11,"Industry")</f>
        <v>Professional &amp; Commercial Services</v>
      </c>
    </row>
    <row r="12" spans="1:17" ht="34" customHeight="1" x14ac:dyDescent="0.2">
      <c r="A12" s="11" t="e" vm="67">
        <v>#VALUE!</v>
      </c>
      <c r="B12" s="12" cm="1">
        <f t="array" aca="1" ref="B12" ca="1">_FV(A12,"Price",TRUE)</f>
        <v>168.25</v>
      </c>
      <c r="C12" s="5">
        <f ca="1">'[67]DCF Model'!$K$6</f>
        <v>-0.17286911985338016</v>
      </c>
      <c r="D12" s="5">
        <f>'[67]DCF Model'!$K$11</f>
        <v>0.11455059361746806</v>
      </c>
      <c r="E12" s="5">
        <f>'[67]DCF Model'!$K$16</f>
        <v>0.15575189839741099</v>
      </c>
      <c r="F12" s="5">
        <f>'[67]DCF Model'!$K$19</f>
        <v>0.22587460841043205</v>
      </c>
      <c r="G12" s="5" t="s">
        <v>18</v>
      </c>
      <c r="H12" s="5" t="s">
        <v>18</v>
      </c>
      <c r="I12" s="5" t="s">
        <v>18</v>
      </c>
      <c r="J12" s="5">
        <f>'[67]DCF Model'!$E$6</f>
        <v>0.39500000000000002</v>
      </c>
      <c r="K12" s="7">
        <f ca="1">'[67]DCF Model'!$C$3</f>
        <v>26.4440628125</v>
      </c>
      <c r="L12" s="7">
        <f ca="1">'[67]DCF Model'!$C$4</f>
        <v>22.113502003484321</v>
      </c>
      <c r="M12" s="8">
        <f ca="1">'[67]DCF Model'!$C$5</f>
        <v>3.1759912123416688E-2</v>
      </c>
      <c r="N12" s="9">
        <f>'[67]DCF Model'!$C$6</f>
        <v>-2.737491991379811E-3</v>
      </c>
      <c r="O12" s="10" cm="1">
        <f t="array" aca="1" ref="O12" ca="1">_FV(A12,"Market cap",TRUE)</f>
        <v>95198626125</v>
      </c>
      <c r="P12" s="5">
        <f t="shared" ca="1" si="0"/>
        <v>0.1436615961143862</v>
      </c>
      <c r="Q12" s="14" t="str" cm="1">
        <f t="array" aca="1" ref="Q12" ca="1">_FV(A12,"Industry")</f>
        <v>Investment Banking &amp; Investment Services</v>
      </c>
    </row>
    <row r="13" spans="1:17" ht="34" customHeight="1" x14ac:dyDescent="0.2">
      <c r="A13" s="11" t="e" vm="68">
        <v>#VALUE!</v>
      </c>
      <c r="B13" s="12" cm="1">
        <f t="array" aca="1" ref="B13" ca="1">_FV(A13,"Price",TRUE)</f>
        <v>56.78</v>
      </c>
      <c r="C13" s="5">
        <f ca="1">'[68]DCF Model'!$K$6</f>
        <v>0.55131067880495555</v>
      </c>
      <c r="D13" s="5">
        <f>'[68]DCF Model'!$K$11</f>
        <v>8.1529593823632014E-3</v>
      </c>
      <c r="E13" s="5">
        <f>'[68]DCF Model'!$K$16</f>
        <v>4.7640900474457459E-2</v>
      </c>
      <c r="F13" s="5">
        <f>'[68]DCF Model'!$K$19</f>
        <v>2.5020208456296156E-3</v>
      </c>
      <c r="G13" s="5">
        <f>'[68]DCF Model'!$E$3</f>
        <v>0.20597599804065639</v>
      </c>
      <c r="H13" s="5">
        <f>'[68]DCF Model'!$E$4</f>
        <v>5.6170472372320028E-2</v>
      </c>
      <c r="I13" s="5">
        <f>'[68]DCF Model'!$E$5</f>
        <v>0.15498082621579223</v>
      </c>
      <c r="J13" s="5">
        <f>'[68]DCF Model'!$E$6</f>
        <v>3.7999999999999999E-2</v>
      </c>
      <c r="K13" s="7">
        <f ca="1">'[68]DCF Model'!$C$3</f>
        <v>1.018408361295102</v>
      </c>
      <c r="L13" s="7">
        <f ca="1">'[68]DCF Model'!$C$4</f>
        <v>18.130671121024051</v>
      </c>
      <c r="M13" s="8">
        <f ca="1">'[68]DCF Model'!$C$5</f>
        <v>0.1521794518838242</v>
      </c>
      <c r="N13" s="9">
        <f>'[68]DCF Model'!$C$6</f>
        <v>7.4883562667487453E-3</v>
      </c>
      <c r="O13" s="10" cm="1">
        <f t="array" aca="1" ref="O13" ca="1">_FV(A13,"Market cap",TRUE)</f>
        <v>93481740300</v>
      </c>
      <c r="P13" s="5">
        <f t="shared" ref="P13" ca="1" si="1">AVERAGE(C13,D13,E13,F13,G13,H13,I13,J13)</f>
        <v>0.13309173201702182</v>
      </c>
      <c r="Q13" s="14" t="str" cm="1">
        <f t="array" aca="1" ref="Q13" ca="1">_FV(A13,"Industry")</f>
        <v>Investment Banking &amp; Investment Services</v>
      </c>
    </row>
    <row r="14" spans="1:17" ht="34" customHeight="1" x14ac:dyDescent="0.2">
      <c r="A14" s="11" t="e" vm="69">
        <v>#VALUE!</v>
      </c>
      <c r="B14" s="12" cm="1">
        <f t="array" aca="1" ref="B14" ca="1">_FV(A14,"Price",TRUE)</f>
        <v>152.78</v>
      </c>
      <c r="C14" s="5">
        <f ca="1">'[69]DCF Model'!$K$6</f>
        <v>-0.13869344695960606</v>
      </c>
      <c r="D14" s="5">
        <f>'[69]DCF Model'!$K$11</f>
        <v>3.4216647279739568E-2</v>
      </c>
      <c r="E14" s="5">
        <f>'[69]DCF Model'!$K$16</f>
        <v>0.19458199176613147</v>
      </c>
      <c r="F14" s="5">
        <f>'[69]DCF Model'!$K$19</f>
        <v>6.4854691876750692E-2</v>
      </c>
      <c r="G14" s="5">
        <f>'[69]DCF Model'!$E$3</f>
        <v>0.65441491641663097</v>
      </c>
      <c r="H14" s="5">
        <f>'[69]DCF Model'!$E$4</f>
        <v>0.5959581684567552</v>
      </c>
      <c r="I14" s="5">
        <f>'[69]DCF Model'!$E$5</f>
        <v>0.59355568117580559</v>
      </c>
      <c r="J14" s="5">
        <f>'[69]DCF Model'!$E$6</f>
        <v>5.5E-2</v>
      </c>
      <c r="K14" s="7">
        <f ca="1">'[69]DCF Model'!$C$3</f>
        <v>19.160976246749577</v>
      </c>
      <c r="L14" s="7">
        <f ca="1">'[69]DCF Model'!$C$4</f>
        <v>32.151545630068767</v>
      </c>
      <c r="M14" s="8">
        <f ca="1">'[69]DCF Model'!$C$5</f>
        <v>3.097731939814366E-2</v>
      </c>
      <c r="N14" s="9">
        <f>'[69]DCF Model'!$C$6</f>
        <v>9.2915214866434361E-3</v>
      </c>
      <c r="O14" s="10" cm="1">
        <f t="array" aca="1" ref="O14" ca="1">_FV(A14,"Market cap",TRUE)</f>
        <v>135583067922</v>
      </c>
      <c r="P14" s="5">
        <f t="shared" ref="P14" ca="1" si="2">AVERAGE(C14,D14,E14,F14,G14,H14,I14,J14)</f>
        <v>0.25673608125152592</v>
      </c>
      <c r="Q14" s="14" t="str" cm="1">
        <f t="array" aca="1" ref="Q14" ca="1">_FV(A14,"Industry")</f>
        <v>Investment Banking &amp; Investment Services</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10">
    <cfRule type="colorScale" priority="117">
      <colorScale>
        <cfvo type="min"/>
        <cfvo type="percentile" val="50"/>
        <cfvo type="max"/>
        <color rgb="FFF8696B"/>
        <color rgb="FFFCFCFF"/>
        <color rgb="FF63BE7B"/>
      </colorScale>
    </cfRule>
  </conditionalFormatting>
  <conditionalFormatting sqref="C2:C12">
    <cfRule type="colorScale" priority="104">
      <colorScale>
        <cfvo type="min"/>
        <cfvo type="percentile" val="50"/>
        <cfvo type="max"/>
        <color rgb="FFF8696B"/>
        <color rgb="FFFCFCFF"/>
        <color rgb="FF63BE7B"/>
      </colorScale>
    </cfRule>
  </conditionalFormatting>
  <conditionalFormatting sqref="C2:C14">
    <cfRule type="colorScale" priority="85">
      <colorScale>
        <cfvo type="min"/>
        <cfvo type="percentile" val="50"/>
        <cfvo type="max"/>
        <color rgb="FFF8696B"/>
        <color rgb="FFFCFCFF"/>
        <color rgb="FF63BE7B"/>
      </colorScale>
    </cfRule>
  </conditionalFormatting>
  <conditionalFormatting sqref="C2:J2">
    <cfRule type="colorScale" priority="5221">
      <colorScale>
        <cfvo type="min"/>
        <cfvo type="percentile" val="50"/>
        <cfvo type="max"/>
        <color rgb="FFF8696B"/>
        <color rgb="FFFCFCFF"/>
        <color rgb="FF63BE7B"/>
      </colorScale>
    </cfRule>
    <cfRule type="colorScale" priority="5262">
      <colorScale>
        <cfvo type="min"/>
        <cfvo type="percentile" val="50"/>
        <cfvo type="max"/>
        <color rgb="FFF8696B"/>
        <color rgb="FFFCFCFF"/>
        <color rgb="FF63BE7B"/>
      </colorScale>
    </cfRule>
  </conditionalFormatting>
  <conditionalFormatting sqref="C3:J3">
    <cfRule type="colorScale" priority="130">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C4:J4">
    <cfRule type="colorScale" priority="829">
      <colorScale>
        <cfvo type="min"/>
        <cfvo type="percentile" val="50"/>
        <cfvo type="max"/>
        <color rgb="FFF8696B"/>
        <color rgb="FFFCFCFF"/>
        <color rgb="FF63BE7B"/>
      </colorScale>
    </cfRule>
    <cfRule type="colorScale" priority="871">
      <colorScale>
        <cfvo type="min"/>
        <cfvo type="percentile" val="50"/>
        <cfvo type="max"/>
        <color rgb="FFF8696B"/>
        <color rgb="FFFCFCFF"/>
        <color rgb="FF63BE7B"/>
      </colorScale>
    </cfRule>
    <cfRule type="colorScale" priority="893">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fRule type="colorScale" priority="914">
      <colorScale>
        <cfvo type="min"/>
        <cfvo type="percentile" val="50"/>
        <cfvo type="max"/>
        <color rgb="FFF8696B"/>
        <color rgb="FFFCFCFF"/>
        <color rgb="FF63BE7B"/>
      </colorScale>
    </cfRule>
    <cfRule type="colorScale" priority="921">
      <colorScale>
        <cfvo type="min"/>
        <cfvo type="percentile" val="50"/>
        <cfvo type="max"/>
        <color rgb="FFF8696B"/>
        <color rgb="FFFCFCFF"/>
        <color rgb="FF63BE7B"/>
      </colorScale>
    </cfRule>
    <cfRule type="colorScale" priority="930">
      <colorScale>
        <cfvo type="min"/>
        <cfvo type="percentile" val="50"/>
        <cfvo type="max"/>
        <color rgb="FFF8696B"/>
        <color rgb="FFFCFCFF"/>
        <color rgb="FF63BE7B"/>
      </colorScale>
    </cfRule>
    <cfRule type="colorScale" priority="936">
      <colorScale>
        <cfvo type="min"/>
        <cfvo type="percentile" val="50"/>
        <cfvo type="max"/>
        <color rgb="FFF8696B"/>
        <color rgb="FFFCFCFF"/>
        <color rgb="FF63BE7B"/>
      </colorScale>
    </cfRule>
  </conditionalFormatting>
  <conditionalFormatting sqref="C4:J10 C2:J2">
    <cfRule type="colorScale" priority="205">
      <colorScale>
        <cfvo type="min"/>
        <cfvo type="percentile" val="50"/>
        <cfvo type="max"/>
        <color rgb="FFF8696B"/>
        <color rgb="FFFCFCFF"/>
        <color rgb="FF63BE7B"/>
      </colorScale>
    </cfRule>
  </conditionalFormatting>
  <conditionalFormatting sqref="C5:J5">
    <cfRule type="colorScale" priority="709">
      <colorScale>
        <cfvo type="min"/>
        <cfvo type="percentile" val="50"/>
        <cfvo type="max"/>
        <color rgb="FFF8696B"/>
        <color rgb="FFFCFCFF"/>
        <color rgb="FF63BE7B"/>
      </colorScale>
    </cfRule>
    <cfRule type="colorScale" priority="751">
      <colorScale>
        <cfvo type="min"/>
        <cfvo type="percentile" val="50"/>
        <cfvo type="max"/>
        <color rgb="FFF8696B"/>
        <color rgb="FFFCFCFF"/>
        <color rgb="FF63BE7B"/>
      </colorScale>
    </cfRule>
    <cfRule type="colorScale" priority="773">
      <colorScale>
        <cfvo type="min"/>
        <cfvo type="percentile" val="50"/>
        <cfvo type="max"/>
        <color rgb="FFF8696B"/>
        <color rgb="FFFCFCFF"/>
        <color rgb="FF63BE7B"/>
      </colorScale>
    </cfRule>
    <cfRule type="colorScale" priority="780">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801">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fRule type="colorScale" priority="816">
      <colorScale>
        <cfvo type="min"/>
        <cfvo type="percentile" val="50"/>
        <cfvo type="max"/>
        <color rgb="FFF8696B"/>
        <color rgb="FFFCFCFF"/>
        <color rgb="FF63BE7B"/>
      </colorScale>
    </cfRule>
  </conditionalFormatting>
  <conditionalFormatting sqref="C6:J6">
    <cfRule type="colorScale" priority="602">
      <colorScale>
        <cfvo type="min"/>
        <cfvo type="percentile" val="50"/>
        <cfvo type="max"/>
        <color rgb="FFF8696B"/>
        <color rgb="FFFCFCFF"/>
        <color rgb="FF63BE7B"/>
      </colorScale>
    </cfRule>
    <cfRule type="colorScale" priority="640">
      <colorScale>
        <cfvo type="min"/>
        <cfvo type="percentile" val="50"/>
        <cfvo type="max"/>
        <color rgb="FFF8696B"/>
        <color rgb="FFFCFCFF"/>
        <color rgb="FF63BE7B"/>
      </colorScale>
    </cfRule>
    <cfRule type="colorScale" priority="660">
      <colorScale>
        <cfvo type="min"/>
        <cfvo type="percentile" val="50"/>
        <cfvo type="max"/>
        <color rgb="FFF8696B"/>
        <color rgb="FFFCFCFF"/>
        <color rgb="FF63BE7B"/>
      </colorScale>
    </cfRule>
    <cfRule type="colorScale" priority="667">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6">
      <colorScale>
        <cfvo type="min"/>
        <cfvo type="percentile" val="50"/>
        <cfvo type="max"/>
        <color rgb="FFF8696B"/>
        <color rgb="FFFCFCFF"/>
        <color rgb="FF63BE7B"/>
      </colorScale>
    </cfRule>
  </conditionalFormatting>
  <conditionalFormatting sqref="C7:J7">
    <cfRule type="colorScale" priority="495">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onditionalFormatting>
  <conditionalFormatting sqref="C8:J8">
    <cfRule type="colorScale" priority="330">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72">
      <colorScale>
        <cfvo type="min"/>
        <cfvo type="percentile" val="50"/>
        <cfvo type="max"/>
        <color rgb="FFF8696B"/>
        <color rgb="FFFCFCFF"/>
        <color rgb="FF63BE7B"/>
      </colorScale>
    </cfRule>
    <cfRule type="colorScale" priority="379">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onditionalFormatting>
  <conditionalFormatting sqref="C9:J9">
    <cfRule type="colorScale" priority="280">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17">
      <colorScale>
        <cfvo type="min"/>
        <cfvo type="percentile" val="50"/>
        <cfvo type="max"/>
        <color rgb="FFF8696B"/>
        <color rgb="FFFCFCFF"/>
        <color rgb="FF63BE7B"/>
      </colorScale>
    </cfRule>
  </conditionalFormatting>
  <conditionalFormatting sqref="C10:J10">
    <cfRule type="colorScale" priority="224">
      <colorScale>
        <cfvo type="min"/>
        <cfvo type="percentile" val="50"/>
        <cfvo type="max"/>
        <color rgb="FFF8696B"/>
        <color rgb="FFFCFCFF"/>
        <color rgb="FF63BE7B"/>
      </colorScale>
    </cfRule>
    <cfRule type="colorScale" priority="234">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onditionalFormatting>
  <conditionalFormatting sqref="D2:D10">
    <cfRule type="colorScale" priority="84">
      <colorScale>
        <cfvo type="min"/>
        <cfvo type="percentile" val="50"/>
        <cfvo type="max"/>
        <color rgb="FFF8696B"/>
        <color rgb="FFFCFCFF"/>
        <color rgb="FF63BE7B"/>
      </colorScale>
    </cfRule>
  </conditionalFormatting>
  <conditionalFormatting sqref="D2:D12">
    <cfRule type="colorScale" priority="83">
      <colorScale>
        <cfvo type="min"/>
        <cfvo type="percentile" val="50"/>
        <cfvo type="max"/>
        <color rgb="FFF8696B"/>
        <color rgb="FFFCFCFF"/>
        <color rgb="FF63BE7B"/>
      </colorScale>
    </cfRule>
  </conditionalFormatting>
  <conditionalFormatting sqref="D2:D14">
    <cfRule type="colorScale" priority="82">
      <colorScale>
        <cfvo type="min"/>
        <cfvo type="percentile" val="50"/>
        <cfvo type="max"/>
        <color rgb="FFF8696B"/>
        <color rgb="FFFCFCFF"/>
        <color rgb="FF63BE7B"/>
      </colorScale>
    </cfRule>
  </conditionalFormatting>
  <conditionalFormatting sqref="E2:E10">
    <cfRule type="colorScale" priority="81">
      <colorScale>
        <cfvo type="min"/>
        <cfvo type="percentile" val="50"/>
        <cfvo type="max"/>
        <color rgb="FFF8696B"/>
        <color rgb="FFFCFCFF"/>
        <color rgb="FF63BE7B"/>
      </colorScale>
    </cfRule>
  </conditionalFormatting>
  <conditionalFormatting sqref="E2:E12">
    <cfRule type="colorScale" priority="80">
      <colorScale>
        <cfvo type="min"/>
        <cfvo type="percentile" val="50"/>
        <cfvo type="max"/>
        <color rgb="FFF8696B"/>
        <color rgb="FFFCFCFF"/>
        <color rgb="FF63BE7B"/>
      </colorScale>
    </cfRule>
  </conditionalFormatting>
  <conditionalFormatting sqref="E2:E14">
    <cfRule type="colorScale" priority="79">
      <colorScale>
        <cfvo type="min"/>
        <cfvo type="percentile" val="50"/>
        <cfvo type="max"/>
        <color rgb="FFF8696B"/>
        <color rgb="FFFCFCFF"/>
        <color rgb="FF63BE7B"/>
      </colorScale>
    </cfRule>
  </conditionalFormatting>
  <conditionalFormatting sqref="F2:F10">
    <cfRule type="colorScale" priority="78">
      <colorScale>
        <cfvo type="min"/>
        <cfvo type="percentile" val="50"/>
        <cfvo type="max"/>
        <color rgb="FFF8696B"/>
        <color rgb="FFFCFCFF"/>
        <color rgb="FF63BE7B"/>
      </colorScale>
    </cfRule>
  </conditionalFormatting>
  <conditionalFormatting sqref="F2:F12">
    <cfRule type="colorScale" priority="77">
      <colorScale>
        <cfvo type="min"/>
        <cfvo type="percentile" val="50"/>
        <cfvo type="max"/>
        <color rgb="FFF8696B"/>
        <color rgb="FFFCFCFF"/>
        <color rgb="FF63BE7B"/>
      </colorScale>
    </cfRule>
  </conditionalFormatting>
  <conditionalFormatting sqref="F2:F14">
    <cfRule type="colorScale" priority="76">
      <colorScale>
        <cfvo type="min"/>
        <cfvo type="percentile" val="50"/>
        <cfvo type="max"/>
        <color rgb="FFF8696B"/>
        <color rgb="FFFCFCFF"/>
        <color rgb="FF63BE7B"/>
      </colorScale>
    </cfRule>
  </conditionalFormatting>
  <conditionalFormatting sqref="G2:G10">
    <cfRule type="colorScale" priority="75">
      <colorScale>
        <cfvo type="min"/>
        <cfvo type="percentile" val="50"/>
        <cfvo type="max"/>
        <color rgb="FFF8696B"/>
        <color rgb="FFFCFCFF"/>
        <color rgb="FF63BE7B"/>
      </colorScale>
    </cfRule>
  </conditionalFormatting>
  <conditionalFormatting sqref="G2:G12">
    <cfRule type="colorScale" priority="74">
      <colorScale>
        <cfvo type="min"/>
        <cfvo type="percentile" val="50"/>
        <cfvo type="max"/>
        <color rgb="FFF8696B"/>
        <color rgb="FFFCFCFF"/>
        <color rgb="FF63BE7B"/>
      </colorScale>
    </cfRule>
  </conditionalFormatting>
  <conditionalFormatting sqref="G2:G14">
    <cfRule type="colorScale" priority="73">
      <colorScale>
        <cfvo type="min"/>
        <cfvo type="percentile" val="50"/>
        <cfvo type="max"/>
        <color rgb="FFF8696B"/>
        <color rgb="FFFCFCFF"/>
        <color rgb="FF63BE7B"/>
      </colorScale>
    </cfRule>
  </conditionalFormatting>
  <conditionalFormatting sqref="H2:H10">
    <cfRule type="colorScale" priority="72">
      <colorScale>
        <cfvo type="min"/>
        <cfvo type="percentile" val="50"/>
        <cfvo type="max"/>
        <color rgb="FFF8696B"/>
        <color rgb="FFFCFCFF"/>
        <color rgb="FF63BE7B"/>
      </colorScale>
    </cfRule>
  </conditionalFormatting>
  <conditionalFormatting sqref="H2:H12">
    <cfRule type="colorScale" priority="71">
      <colorScale>
        <cfvo type="min"/>
        <cfvo type="percentile" val="50"/>
        <cfvo type="max"/>
        <color rgb="FFF8696B"/>
        <color rgb="FFFCFCFF"/>
        <color rgb="FF63BE7B"/>
      </colorScale>
    </cfRule>
  </conditionalFormatting>
  <conditionalFormatting sqref="H2:H14">
    <cfRule type="colorScale" priority="70">
      <colorScale>
        <cfvo type="min"/>
        <cfvo type="percentile" val="50"/>
        <cfvo type="max"/>
        <color rgb="FFF8696B"/>
        <color rgb="FFFCFCFF"/>
        <color rgb="FF63BE7B"/>
      </colorScale>
    </cfRule>
  </conditionalFormatting>
  <conditionalFormatting sqref="I2:I10">
    <cfRule type="colorScale" priority="69">
      <colorScale>
        <cfvo type="min"/>
        <cfvo type="percentile" val="50"/>
        <cfvo type="max"/>
        <color rgb="FFF8696B"/>
        <color rgb="FFFCFCFF"/>
        <color rgb="FF63BE7B"/>
      </colorScale>
    </cfRule>
  </conditionalFormatting>
  <conditionalFormatting sqref="I2:I12">
    <cfRule type="colorScale" priority="68">
      <colorScale>
        <cfvo type="min"/>
        <cfvo type="percentile" val="50"/>
        <cfvo type="max"/>
        <color rgb="FFF8696B"/>
        <color rgb="FFFCFCFF"/>
        <color rgb="FF63BE7B"/>
      </colorScale>
    </cfRule>
  </conditionalFormatting>
  <conditionalFormatting sqref="I2:I14">
    <cfRule type="colorScale" priority="67">
      <colorScale>
        <cfvo type="min"/>
        <cfvo type="percentile" val="50"/>
        <cfvo type="max"/>
        <color rgb="FFF8696B"/>
        <color rgb="FFFCFCFF"/>
        <color rgb="FF63BE7B"/>
      </colorScale>
    </cfRule>
  </conditionalFormatting>
  <conditionalFormatting sqref="J2:J10">
    <cfRule type="colorScale" priority="66">
      <colorScale>
        <cfvo type="min"/>
        <cfvo type="percentile" val="50"/>
        <cfvo type="max"/>
        <color rgb="FFF8696B"/>
        <color rgb="FFFCFCFF"/>
        <color rgb="FF63BE7B"/>
      </colorScale>
    </cfRule>
  </conditionalFormatting>
  <conditionalFormatting sqref="J2:J12">
    <cfRule type="colorScale" priority="65">
      <colorScale>
        <cfvo type="min"/>
        <cfvo type="percentile" val="50"/>
        <cfvo type="max"/>
        <color rgb="FFF8696B"/>
        <color rgb="FFFCFCFF"/>
        <color rgb="FF63BE7B"/>
      </colorScale>
    </cfRule>
  </conditionalFormatting>
  <conditionalFormatting sqref="J2:J14">
    <cfRule type="colorScale" priority="64">
      <colorScale>
        <cfvo type="min"/>
        <cfvo type="percentile" val="50"/>
        <cfvo type="max"/>
        <color rgb="FFF8696B"/>
        <color rgb="FFFCFCFF"/>
        <color rgb="FF63BE7B"/>
      </colorScale>
    </cfRule>
  </conditionalFormatting>
  <conditionalFormatting sqref="K2">
    <cfRule type="colorScale" priority="5245">
      <colorScale>
        <cfvo type="min"/>
        <cfvo type="percentile" val="50"/>
        <cfvo type="max"/>
        <color rgb="FF63BE7B"/>
        <color rgb="FFFCFCFF"/>
        <color rgb="FFF8696B"/>
      </colorScale>
    </cfRule>
    <cfRule type="colorScale" priority="5278">
      <colorScale>
        <cfvo type="min"/>
        <cfvo type="percentile" val="50"/>
        <cfvo type="max"/>
        <color rgb="FF63BE7B"/>
        <color rgb="FFFCFCFF"/>
        <color rgb="FFF8696B"/>
      </colorScale>
    </cfRule>
  </conditionalFormatting>
  <conditionalFormatting sqref="K2:K10">
    <cfRule type="colorScale" priority="109">
      <colorScale>
        <cfvo type="min"/>
        <cfvo type="percentile" val="50"/>
        <cfvo type="max"/>
        <color rgb="FF63BE7B"/>
        <color rgb="FFFCFCFF"/>
        <color rgb="FFF8696B"/>
      </colorScale>
    </cfRule>
  </conditionalFormatting>
  <conditionalFormatting sqref="K2:K12">
    <cfRule type="colorScale" priority="90">
      <colorScale>
        <cfvo type="min"/>
        <cfvo type="percentile" val="50"/>
        <cfvo type="max"/>
        <color rgb="FF63BE7B"/>
        <color rgb="FFFCFCFF"/>
        <color rgb="FFF8696B"/>
      </colorScale>
    </cfRule>
  </conditionalFormatting>
  <conditionalFormatting sqref="K2:K14">
    <cfRule type="colorScale" priority="4">
      <colorScale>
        <cfvo type="min"/>
        <cfvo type="percentile" val="50"/>
        <cfvo type="max"/>
        <color rgb="FF63BE7B"/>
        <color rgb="FFFCFCFF"/>
        <color rgb="FFF8696B"/>
      </colorScale>
    </cfRule>
  </conditionalFormatting>
  <conditionalFormatting sqref="K3">
    <cfRule type="colorScale" priority="122">
      <colorScale>
        <cfvo type="min"/>
        <cfvo type="percentile" val="50"/>
        <cfvo type="max"/>
        <color rgb="FF63BE7B"/>
        <color rgb="FFFCFCFF"/>
        <color rgb="FFF8696B"/>
      </colorScale>
    </cfRule>
    <cfRule type="colorScale" priority="135">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86">
      <colorScale>
        <cfvo type="min"/>
        <cfvo type="percentile" val="50"/>
        <cfvo type="max"/>
        <color rgb="FF63BE7B"/>
        <color rgb="FFFCFCFF"/>
        <color rgb="FFF8696B"/>
      </colorScale>
    </cfRule>
  </conditionalFormatting>
  <conditionalFormatting sqref="K4">
    <cfRule type="colorScale" priority="821">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74">
      <colorScale>
        <cfvo type="min"/>
        <cfvo type="percentile" val="50"/>
        <cfvo type="max"/>
        <color rgb="FF63BE7B"/>
        <color rgb="FFFCFCFF"/>
        <color rgb="FFF8696B"/>
      </colorScale>
    </cfRule>
    <cfRule type="colorScale" priority="897">
      <colorScale>
        <cfvo type="min"/>
        <cfvo type="percentile" val="50"/>
        <cfvo type="max"/>
        <color rgb="FF63BE7B"/>
        <color rgb="FFFCFCFF"/>
        <color rgb="FFF8696B"/>
      </colorScale>
    </cfRule>
    <cfRule type="colorScale" priority="904">
      <colorScale>
        <cfvo type="min"/>
        <cfvo type="percentile" val="50"/>
        <cfvo type="max"/>
        <color rgb="FF63BE7B"/>
        <color rgb="FFFCFCFF"/>
        <color rgb="FFF8696B"/>
      </colorScale>
    </cfRule>
    <cfRule type="colorScale" priority="911">
      <colorScale>
        <cfvo type="min"/>
        <cfvo type="percentile" val="50"/>
        <cfvo type="max"/>
        <color rgb="FF63BE7B"/>
        <color rgb="FFFCFCFF"/>
        <color rgb="FFF8696B"/>
      </colorScale>
    </cfRule>
    <cfRule type="colorScale" priority="918">
      <colorScale>
        <cfvo type="min"/>
        <cfvo type="percentile" val="50"/>
        <cfvo type="max"/>
        <color rgb="FF63BE7B"/>
        <color rgb="FFFCFCFF"/>
        <color rgb="FFF8696B"/>
      </colorScale>
    </cfRule>
    <cfRule type="colorScale" priority="925">
      <colorScale>
        <cfvo type="min"/>
        <cfvo type="percentile" val="50"/>
        <cfvo type="max"/>
        <color rgb="FF63BE7B"/>
        <color rgb="FFFCFCFF"/>
        <color rgb="FFF8696B"/>
      </colorScale>
    </cfRule>
    <cfRule type="colorScale" priority="934">
      <colorScale>
        <cfvo type="min"/>
        <cfvo type="percentile" val="50"/>
        <cfvo type="max"/>
        <color rgb="FF63BE7B"/>
        <color rgb="FFFCFCFF"/>
        <color rgb="FFF8696B"/>
      </colorScale>
    </cfRule>
  </conditionalFormatting>
  <conditionalFormatting sqref="K4:K10 K2">
    <cfRule type="colorScale" priority="197">
      <colorScale>
        <cfvo type="min"/>
        <cfvo type="percentile" val="50"/>
        <cfvo type="max"/>
        <color rgb="FF63BE7B"/>
        <color rgb="FFFCFCFF"/>
        <color rgb="FFF8696B"/>
      </colorScale>
    </cfRule>
  </conditionalFormatting>
  <conditionalFormatting sqref="K5">
    <cfRule type="colorScale" priority="701">
      <colorScale>
        <cfvo type="min"/>
        <cfvo type="percentile" val="50"/>
        <cfvo type="max"/>
        <color rgb="FF63BE7B"/>
        <color rgb="FFFCFCFF"/>
        <color rgb="FFF8696B"/>
      </colorScale>
    </cfRule>
    <cfRule type="colorScale" priority="713">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fRule type="colorScale" priority="777">
      <colorScale>
        <cfvo type="min"/>
        <cfvo type="percentile" val="50"/>
        <cfvo type="max"/>
        <color rgb="FF63BE7B"/>
        <color rgb="FFFCFCFF"/>
        <color rgb="FFF8696B"/>
      </colorScale>
    </cfRule>
    <cfRule type="colorScale" priority="784">
      <colorScale>
        <cfvo type="min"/>
        <cfvo type="percentile" val="50"/>
        <cfvo type="max"/>
        <color rgb="FF63BE7B"/>
        <color rgb="FFFCFCFF"/>
        <color rgb="FFF8696B"/>
      </colorScale>
    </cfRule>
    <cfRule type="colorScale" priority="791">
      <colorScale>
        <cfvo type="min"/>
        <cfvo type="percentile" val="50"/>
        <cfvo type="max"/>
        <color rgb="FF63BE7B"/>
        <color rgb="FFFCFCFF"/>
        <color rgb="FFF8696B"/>
      </colorScale>
    </cfRule>
    <cfRule type="colorScale" priority="798">
      <colorScale>
        <cfvo type="min"/>
        <cfvo type="percentile" val="50"/>
        <cfvo type="max"/>
        <color rgb="FF63BE7B"/>
        <color rgb="FFFCFCFF"/>
        <color rgb="FFF8696B"/>
      </colorScale>
    </cfRule>
    <cfRule type="colorScale" priority="805">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onditionalFormatting>
  <conditionalFormatting sqref="K6">
    <cfRule type="colorScale" priority="594">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onditionalFormatting>
  <conditionalFormatting sqref="K7">
    <cfRule type="colorScale" priority="487">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fRule type="colorScale" priority="536">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fRule type="colorScale" priority="571">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onditionalFormatting>
  <conditionalFormatting sqref="K8">
    <cfRule type="colorScale" priority="322">
      <colorScale>
        <cfvo type="min"/>
        <cfvo type="percentile" val="50"/>
        <cfvo type="max"/>
        <color rgb="FF63BE7B"/>
        <color rgb="FFFCFCFF"/>
        <color rgb="FFF8696B"/>
      </colorScale>
    </cfRule>
    <cfRule type="colorScale" priority="334">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fRule type="colorScale" priority="390">
      <colorScale>
        <cfvo type="min"/>
        <cfvo type="percentile" val="50"/>
        <cfvo type="max"/>
        <color rgb="FF63BE7B"/>
        <color rgb="FFFCFCFF"/>
        <color rgb="FFF8696B"/>
      </colorScale>
    </cfRule>
  </conditionalFormatting>
  <conditionalFormatting sqref="K9">
    <cfRule type="colorScale" priority="266">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onditionalFormatting>
  <conditionalFormatting sqref="K10">
    <cfRule type="colorScale" priority="210">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L2">
    <cfRule type="colorScale" priority="5248">
      <colorScale>
        <cfvo type="min"/>
        <cfvo type="percentile" val="50"/>
        <cfvo type="max"/>
        <color rgb="FF63BE7B"/>
        <color rgb="FFFCFCFF"/>
        <color rgb="FFF8696B"/>
      </colorScale>
    </cfRule>
    <cfRule type="colorScale" priority="5280">
      <colorScale>
        <cfvo type="min"/>
        <cfvo type="percentile" val="50"/>
        <cfvo type="max"/>
        <color rgb="FF63BE7B"/>
        <color rgb="FFFCFCFF"/>
        <color rgb="FFF8696B"/>
      </colorScale>
    </cfRule>
  </conditionalFormatting>
  <conditionalFormatting sqref="L2:L10">
    <cfRule type="colorScale" priority="108">
      <colorScale>
        <cfvo type="min"/>
        <cfvo type="percentile" val="50"/>
        <cfvo type="max"/>
        <color rgb="FF63BE7B"/>
        <color rgb="FFFCFCFF"/>
        <color rgb="FFF8696B"/>
      </colorScale>
    </cfRule>
  </conditionalFormatting>
  <conditionalFormatting sqref="L2:L12">
    <cfRule type="colorScale" priority="89">
      <colorScale>
        <cfvo type="min"/>
        <cfvo type="percentile" val="50"/>
        <cfvo type="max"/>
        <color rgb="FF63BE7B"/>
        <color rgb="FFFCFCFF"/>
        <color rgb="FFF8696B"/>
      </colorScale>
    </cfRule>
  </conditionalFormatting>
  <conditionalFormatting sqref="L2:L14">
    <cfRule type="colorScale" priority="3">
      <colorScale>
        <cfvo type="min"/>
        <cfvo type="percentile" val="50"/>
        <cfvo type="max"/>
        <color rgb="FF63BE7B"/>
        <color rgb="FFFCFCFF"/>
        <color rgb="FFF8696B"/>
      </colorScale>
    </cfRule>
  </conditionalFormatting>
  <conditionalFormatting sqref="L3">
    <cfRule type="colorScale" priority="121">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onditionalFormatting>
  <conditionalFormatting sqref="L4">
    <cfRule type="colorScale" priority="820">
      <colorScale>
        <cfvo type="min"/>
        <cfvo type="percentile" val="50"/>
        <cfvo type="max"/>
        <color rgb="FF63BE7B"/>
        <color rgb="FFFCFCFF"/>
        <color rgb="FFF8696B"/>
      </colorScale>
    </cfRule>
    <cfRule type="colorScale" priority="832">
      <colorScale>
        <cfvo type="min"/>
        <cfvo type="percentile" val="50"/>
        <cfvo type="max"/>
        <color rgb="FF63BE7B"/>
        <color rgb="FFFCFCFF"/>
        <color rgb="FFF8696B"/>
      </colorScale>
    </cfRule>
    <cfRule type="colorScale" priority="875">
      <colorScale>
        <cfvo type="min"/>
        <cfvo type="percentile" val="50"/>
        <cfvo type="max"/>
        <color rgb="FF63BE7B"/>
        <color rgb="FFFCFCFF"/>
        <color rgb="FFF8696B"/>
      </colorScale>
    </cfRule>
    <cfRule type="colorScale" priority="896">
      <colorScale>
        <cfvo type="min"/>
        <cfvo type="percentile" val="50"/>
        <cfvo type="max"/>
        <color rgb="FF63BE7B"/>
        <color rgb="FFFCFCFF"/>
        <color rgb="FFF8696B"/>
      </colorScale>
    </cfRule>
    <cfRule type="colorScale" priority="903">
      <colorScale>
        <cfvo type="min"/>
        <cfvo type="percentile" val="50"/>
        <cfvo type="max"/>
        <color rgb="FF63BE7B"/>
        <color rgb="FFFCFCFF"/>
        <color rgb="FFF8696B"/>
      </colorScale>
    </cfRule>
    <cfRule type="colorScale" priority="910">
      <colorScale>
        <cfvo type="min"/>
        <cfvo type="percentile" val="50"/>
        <cfvo type="max"/>
        <color rgb="FF63BE7B"/>
        <color rgb="FFFCFCFF"/>
        <color rgb="FFF8696B"/>
      </colorScale>
    </cfRule>
    <cfRule type="colorScale" priority="917">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fRule type="colorScale" priority="933">
      <colorScale>
        <cfvo type="min"/>
        <cfvo type="percentile" val="50"/>
        <cfvo type="max"/>
        <color rgb="FF63BE7B"/>
        <color rgb="FFFCFCFF"/>
        <color rgb="FFF8696B"/>
      </colorScale>
    </cfRule>
  </conditionalFormatting>
  <conditionalFormatting sqref="L4:L10 L2">
    <cfRule type="colorScale" priority="196">
      <colorScale>
        <cfvo type="min"/>
        <cfvo type="percentile" val="50"/>
        <cfvo type="max"/>
        <color rgb="FF63BE7B"/>
        <color rgb="FFFCFCFF"/>
        <color rgb="FFF8696B"/>
      </colorScale>
    </cfRule>
  </conditionalFormatting>
  <conditionalFormatting sqref="L5">
    <cfRule type="colorScale" priority="700">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55">
      <colorScale>
        <cfvo type="min"/>
        <cfvo type="percentile" val="50"/>
        <cfvo type="max"/>
        <color rgb="FF63BE7B"/>
        <color rgb="FFFCFCFF"/>
        <color rgb="FFF8696B"/>
      </colorScale>
    </cfRule>
    <cfRule type="colorScale" priority="776">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804">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onditionalFormatting>
  <conditionalFormatting sqref="L6">
    <cfRule type="colorScale" priority="593">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fRule type="colorScale" priority="644">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7">
      <colorScale>
        <cfvo type="min"/>
        <cfvo type="percentile" val="50"/>
        <cfvo type="max"/>
        <color rgb="FF63BE7B"/>
        <color rgb="FFFCFCFF"/>
        <color rgb="FFF8696B"/>
      </colorScale>
    </cfRule>
    <cfRule type="colorScale" priority="684">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onditionalFormatting>
  <conditionalFormatting sqref="L7">
    <cfRule type="colorScale" priority="486">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fRule type="colorScale" priority="537">
      <colorScale>
        <cfvo type="min"/>
        <cfvo type="percentile" val="50"/>
        <cfvo type="max"/>
        <color rgb="FF63BE7B"/>
        <color rgb="FFFCFCFF"/>
        <color rgb="FFF8696B"/>
      </colorScale>
    </cfRule>
    <cfRule type="colorScale" priority="556">
      <colorScale>
        <cfvo type="min"/>
        <cfvo type="percentile" val="50"/>
        <cfvo type="max"/>
        <color rgb="FF63BE7B"/>
        <color rgb="FFFCFCFF"/>
        <color rgb="FFF8696B"/>
      </colorScale>
    </cfRule>
    <cfRule type="colorScale" priority="563">
      <colorScale>
        <cfvo type="min"/>
        <cfvo type="percentile" val="50"/>
        <cfvo type="max"/>
        <color rgb="FF63BE7B"/>
        <color rgb="FFFCFCFF"/>
        <color rgb="FFF8696B"/>
      </colorScale>
    </cfRule>
    <cfRule type="colorScale" priority="570">
      <colorScale>
        <cfvo type="min"/>
        <cfvo type="percentile" val="50"/>
        <cfvo type="max"/>
        <color rgb="FF63BE7B"/>
        <color rgb="FFFCFCFF"/>
        <color rgb="FFF8696B"/>
      </colorScale>
    </cfRule>
    <cfRule type="colorScale" priority="577">
      <colorScale>
        <cfvo type="min"/>
        <cfvo type="percentile" val="50"/>
        <cfvo type="max"/>
        <color rgb="FF63BE7B"/>
        <color rgb="FFFCFCFF"/>
        <color rgb="FFF8696B"/>
      </colorScale>
    </cfRule>
    <cfRule type="colorScale" priority="584">
      <colorScale>
        <cfvo type="min"/>
        <cfvo type="percentile" val="50"/>
        <cfvo type="max"/>
        <color rgb="FF63BE7B"/>
        <color rgb="FFFCFCFF"/>
        <color rgb="FFF8696B"/>
      </colorScale>
    </cfRule>
  </conditionalFormatting>
  <conditionalFormatting sqref="L8">
    <cfRule type="colorScale" priority="321">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62">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fRule type="colorScale" priority="382">
      <colorScale>
        <cfvo type="min"/>
        <cfvo type="percentile" val="50"/>
        <cfvo type="max"/>
        <color rgb="FF63BE7B"/>
        <color rgb="FFFCFCFF"/>
        <color rgb="FFF8696B"/>
      </colorScale>
    </cfRule>
    <cfRule type="colorScale" priority="389">
      <colorScale>
        <cfvo type="min"/>
        <cfvo type="percentile" val="50"/>
        <cfvo type="max"/>
        <color rgb="FF63BE7B"/>
        <color rgb="FFFCFCFF"/>
        <color rgb="FFF8696B"/>
      </colorScale>
    </cfRule>
  </conditionalFormatting>
  <conditionalFormatting sqref="L9">
    <cfRule type="colorScale" priority="265">
      <colorScale>
        <cfvo type="min"/>
        <cfvo type="percentile" val="50"/>
        <cfvo type="max"/>
        <color rgb="FF63BE7B"/>
        <color rgb="FFFCFCFF"/>
        <color rgb="FFF8696B"/>
      </colorScale>
    </cfRule>
    <cfRule type="colorScale" priority="283">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onditionalFormatting>
  <conditionalFormatting sqref="L10">
    <cfRule type="colorScale" priority="209">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40">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onditionalFormatting>
  <conditionalFormatting sqref="M2">
    <cfRule type="colorScale" priority="5251">
      <colorScale>
        <cfvo type="min"/>
        <cfvo type="percentile" val="50"/>
        <cfvo type="max"/>
        <color rgb="FFF8696B"/>
        <color rgb="FFFCFCFF"/>
        <color rgb="FF63BE7B"/>
      </colorScale>
    </cfRule>
    <cfRule type="colorScale" priority="5282">
      <colorScale>
        <cfvo type="min"/>
        <cfvo type="percentile" val="50"/>
        <cfvo type="max"/>
        <color rgb="FFF8696B"/>
        <color rgb="FFFCFCFF"/>
        <color rgb="FF63BE7B"/>
      </colorScale>
    </cfRule>
  </conditionalFormatting>
  <conditionalFormatting sqref="M2:M10">
    <cfRule type="colorScale" priority="107">
      <colorScale>
        <cfvo type="min"/>
        <cfvo type="percentile" val="50"/>
        <cfvo type="max"/>
        <color rgb="FFF8696B"/>
        <color rgb="FFFCFCFF"/>
        <color rgb="FF63BE7B"/>
      </colorScale>
    </cfRule>
  </conditionalFormatting>
  <conditionalFormatting sqref="M2:M12">
    <cfRule type="colorScale" priority="88">
      <colorScale>
        <cfvo type="min"/>
        <cfvo type="percentile" val="50"/>
        <cfvo type="max"/>
        <color rgb="FFF8696B"/>
        <color rgb="FFFCFCFF"/>
        <color rgb="FF63BE7B"/>
      </colorScale>
    </cfRule>
  </conditionalFormatting>
  <conditionalFormatting sqref="M2:M14">
    <cfRule type="colorScale" priority="2">
      <colorScale>
        <cfvo type="min"/>
        <cfvo type="percentile" val="50"/>
        <cfvo type="max"/>
        <color rgb="FFF8696B"/>
        <color rgb="FFFCFCFF"/>
        <color rgb="FF63BE7B"/>
      </colorScale>
    </cfRule>
  </conditionalFormatting>
  <conditionalFormatting sqref="M3">
    <cfRule type="colorScale" priority="120">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onditionalFormatting>
  <conditionalFormatting sqref="M4">
    <cfRule type="colorScale" priority="819">
      <colorScale>
        <cfvo type="min"/>
        <cfvo type="percentile" val="50"/>
        <cfvo type="max"/>
        <color rgb="FFF8696B"/>
        <color rgb="FFFCFCFF"/>
        <color rgb="FF63BE7B"/>
      </colorScale>
    </cfRule>
    <cfRule type="colorScale" priority="831">
      <colorScale>
        <cfvo type="min"/>
        <cfvo type="percentile" val="50"/>
        <cfvo type="max"/>
        <color rgb="FFF8696B"/>
        <color rgb="FFFCFCFF"/>
        <color rgb="FF63BE7B"/>
      </colorScale>
    </cfRule>
    <cfRule type="colorScale" priority="876">
      <colorScale>
        <cfvo type="min"/>
        <cfvo type="percentile" val="50"/>
        <cfvo type="max"/>
        <color rgb="FFF8696B"/>
        <color rgb="FFFCFCFF"/>
        <color rgb="FF63BE7B"/>
      </colorScale>
    </cfRule>
    <cfRule type="colorScale" priority="895">
      <colorScale>
        <cfvo type="min"/>
        <cfvo type="percentile" val="50"/>
        <cfvo type="max"/>
        <color rgb="FFF8696B"/>
        <color rgb="FFFCFCFF"/>
        <color rgb="FF63BE7B"/>
      </colorScale>
    </cfRule>
    <cfRule type="colorScale" priority="902">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6">
      <colorScale>
        <cfvo type="min"/>
        <cfvo type="percentile" val="50"/>
        <cfvo type="max"/>
        <color rgb="FFF8696B"/>
        <color rgb="FFFCFCFF"/>
        <color rgb="FF63BE7B"/>
      </colorScale>
    </cfRule>
    <cfRule type="colorScale" priority="923">
      <colorScale>
        <cfvo type="min"/>
        <cfvo type="percentile" val="50"/>
        <cfvo type="max"/>
        <color rgb="FFF8696B"/>
        <color rgb="FFFCFCFF"/>
        <color rgb="FF63BE7B"/>
      </colorScale>
    </cfRule>
    <cfRule type="colorScale" priority="932">
      <colorScale>
        <cfvo type="min"/>
        <cfvo type="percentile" val="50"/>
        <cfvo type="max"/>
        <color rgb="FFF8696B"/>
        <color rgb="FFFCFCFF"/>
        <color rgb="FF63BE7B"/>
      </colorScale>
    </cfRule>
  </conditionalFormatting>
  <conditionalFormatting sqref="M4:M10 M2">
    <cfRule type="colorScale" priority="195">
      <colorScale>
        <cfvo type="min"/>
        <cfvo type="percentile" val="50"/>
        <cfvo type="max"/>
        <color rgb="FFF8696B"/>
        <color rgb="FFFCFCFF"/>
        <color rgb="FF63BE7B"/>
      </colorScale>
    </cfRule>
  </conditionalFormatting>
  <conditionalFormatting sqref="M5">
    <cfRule type="colorScale" priority="699">
      <colorScale>
        <cfvo type="min"/>
        <cfvo type="percentile" val="50"/>
        <cfvo type="max"/>
        <color rgb="FFF8696B"/>
        <color rgb="FFFCFCFF"/>
        <color rgb="FF63BE7B"/>
      </colorScale>
    </cfRule>
    <cfRule type="colorScale" priority="711">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fRule type="colorScale" priority="775">
      <colorScale>
        <cfvo type="min"/>
        <cfvo type="percentile" val="50"/>
        <cfvo type="max"/>
        <color rgb="FFF8696B"/>
        <color rgb="FFFCFCFF"/>
        <color rgb="FF63BE7B"/>
      </colorScale>
    </cfRule>
    <cfRule type="colorScale" priority="782">
      <colorScale>
        <cfvo type="min"/>
        <cfvo type="percentile" val="50"/>
        <cfvo type="max"/>
        <color rgb="FFF8696B"/>
        <color rgb="FFFCFCFF"/>
        <color rgb="FF63BE7B"/>
      </colorScale>
    </cfRule>
    <cfRule type="colorScale" priority="789">
      <colorScale>
        <cfvo type="min"/>
        <cfvo type="percentile" val="50"/>
        <cfvo type="max"/>
        <color rgb="FFF8696B"/>
        <color rgb="FFFCFCFF"/>
        <color rgb="FF63BE7B"/>
      </colorScale>
    </cfRule>
    <cfRule type="colorScale" priority="796">
      <colorScale>
        <cfvo type="min"/>
        <cfvo type="percentile" val="50"/>
        <cfvo type="max"/>
        <color rgb="FFF8696B"/>
        <color rgb="FFFCFCFF"/>
        <color rgb="FF63BE7B"/>
      </colorScale>
    </cfRule>
    <cfRule type="colorScale" priority="803">
      <colorScale>
        <cfvo type="min"/>
        <cfvo type="percentile" val="50"/>
        <cfvo type="max"/>
        <color rgb="FFF8696B"/>
        <color rgb="FFFCFCFF"/>
        <color rgb="FF63BE7B"/>
      </colorScale>
    </cfRule>
    <cfRule type="colorScale" priority="812">
      <colorScale>
        <cfvo type="min"/>
        <cfvo type="percentile" val="50"/>
        <cfvo type="max"/>
        <color rgb="FFF8696B"/>
        <color rgb="FFFCFCFF"/>
        <color rgb="FF63BE7B"/>
      </colorScale>
    </cfRule>
  </conditionalFormatting>
  <conditionalFormatting sqref="M6">
    <cfRule type="colorScale" priority="592">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63BE7B"/>
      </colorScale>
    </cfRule>
    <cfRule type="colorScale" priority="662">
      <colorScale>
        <cfvo type="min"/>
        <cfvo type="percentile" val="50"/>
        <cfvo type="max"/>
        <color rgb="FFF8696B"/>
        <color rgb="FFFCFCFF"/>
        <color rgb="FF63BE7B"/>
      </colorScale>
    </cfRule>
    <cfRule type="colorScale" priority="669">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onditionalFormatting>
  <conditionalFormatting sqref="M7">
    <cfRule type="colorScale" priority="485">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63BE7B"/>
      </colorScale>
    </cfRule>
    <cfRule type="colorScale" priority="583">
      <colorScale>
        <cfvo type="min"/>
        <cfvo type="percentile" val="50"/>
        <cfvo type="max"/>
        <color rgb="FFF8696B"/>
        <color rgb="FFFCFCFF"/>
        <color rgb="FF63BE7B"/>
      </colorScale>
    </cfRule>
  </conditionalFormatting>
  <conditionalFormatting sqref="M8">
    <cfRule type="colorScale" priority="320">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74">
      <colorScale>
        <cfvo type="min"/>
        <cfvo type="percentile" val="50"/>
        <cfvo type="max"/>
        <color rgb="FFF8696B"/>
        <color rgb="FFFCFCFF"/>
        <color rgb="FF63BE7B"/>
      </colorScale>
    </cfRule>
    <cfRule type="colorScale" priority="381">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onditionalFormatting>
  <conditionalFormatting sqref="M9">
    <cfRule type="colorScale" priority="264">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63BE7B"/>
      </colorScale>
    </cfRule>
  </conditionalFormatting>
  <conditionalFormatting sqref="M10">
    <cfRule type="colorScale" priority="208">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onditionalFormatting>
  <conditionalFormatting sqref="N2">
    <cfRule type="colorScale" priority="5254">
      <colorScale>
        <cfvo type="min"/>
        <cfvo type="percentile" val="50"/>
        <cfvo type="max"/>
        <color rgb="FF63BE7B"/>
        <color rgb="FFFCFCFF"/>
        <color rgb="FFF8696B"/>
      </colorScale>
    </cfRule>
    <cfRule type="colorScale" priority="5284">
      <colorScale>
        <cfvo type="min"/>
        <cfvo type="percentile" val="50"/>
        <cfvo type="max"/>
        <color rgb="FF63BE7B"/>
        <color rgb="FFFCFCFF"/>
        <color rgb="FFF8696B"/>
      </colorScale>
    </cfRule>
  </conditionalFormatting>
  <conditionalFormatting sqref="N2:N10">
    <cfRule type="colorScale" priority="106">
      <colorScale>
        <cfvo type="min"/>
        <cfvo type="percentile" val="50"/>
        <cfvo type="max"/>
        <color rgb="FF63BE7B"/>
        <color rgb="FFFCFCFF"/>
        <color rgb="FFF8696B"/>
      </colorScale>
    </cfRule>
  </conditionalFormatting>
  <conditionalFormatting sqref="N2:N12">
    <cfRule type="colorScale" priority="87">
      <colorScale>
        <cfvo type="min"/>
        <cfvo type="percentile" val="50"/>
        <cfvo type="max"/>
        <color rgb="FF63BE7B"/>
        <color rgb="FFFCFCFF"/>
        <color rgb="FFF8696B"/>
      </colorScale>
    </cfRule>
  </conditionalFormatting>
  <conditionalFormatting sqref="N2:N14">
    <cfRule type="colorScale" priority="1">
      <colorScale>
        <cfvo type="min"/>
        <cfvo type="percentile" val="50"/>
        <cfvo type="max"/>
        <color rgb="FF63BE7B"/>
        <color rgb="FFFCFCFF"/>
        <color rgb="FFF8696B"/>
      </colorScale>
    </cfRule>
  </conditionalFormatting>
  <conditionalFormatting sqref="N3">
    <cfRule type="colorScale" priority="119">
      <colorScale>
        <cfvo type="min"/>
        <cfvo type="percentile" val="50"/>
        <cfvo type="max"/>
        <color rgb="FF63BE7B"/>
        <color rgb="FFFCFCFF"/>
        <color rgb="FFF8696B"/>
      </colorScale>
    </cfRule>
    <cfRule type="colorScale" priority="132">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89">
      <colorScale>
        <cfvo type="min"/>
        <cfvo type="percentile" val="50"/>
        <cfvo type="max"/>
        <color rgb="FF63BE7B"/>
        <color rgb="FFFCFCFF"/>
        <color rgb="FFF8696B"/>
      </colorScale>
    </cfRule>
  </conditionalFormatting>
  <conditionalFormatting sqref="N4">
    <cfRule type="colorScale" priority="818">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77">
      <colorScale>
        <cfvo type="min"/>
        <cfvo type="percentile" val="50"/>
        <cfvo type="max"/>
        <color rgb="FFF8696B"/>
        <color rgb="FFFCFCFF"/>
        <color rgb="FF63BE7B"/>
      </colorScale>
    </cfRule>
    <cfRule type="colorScale" priority="894">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fRule type="colorScale" priority="915">
      <colorScale>
        <cfvo type="min"/>
        <cfvo type="percentile" val="50"/>
        <cfvo type="max"/>
        <color rgb="FF63BE7B"/>
        <color rgb="FFFCFCFF"/>
        <color rgb="FFF8696B"/>
      </colorScale>
    </cfRule>
    <cfRule type="colorScale" priority="922">
      <colorScale>
        <cfvo type="min"/>
        <cfvo type="percentile" val="50"/>
        <cfvo type="max"/>
        <color rgb="FF63BE7B"/>
        <color rgb="FFFCFCFF"/>
        <color rgb="FFF8696B"/>
      </colorScale>
    </cfRule>
    <cfRule type="colorScale" priority="931">
      <colorScale>
        <cfvo type="min"/>
        <cfvo type="percentile" val="50"/>
        <cfvo type="max"/>
        <color rgb="FF63BE7B"/>
        <color rgb="FFFCFCFF"/>
        <color rgb="FFF8696B"/>
      </colorScale>
    </cfRule>
  </conditionalFormatting>
  <conditionalFormatting sqref="N4:N10 N2">
    <cfRule type="colorScale" priority="194">
      <colorScale>
        <cfvo type="min"/>
        <cfvo type="percentile" val="50"/>
        <cfvo type="max"/>
        <color rgb="FF63BE7B"/>
        <color rgb="FFFCFCFF"/>
        <color rgb="FFF8696B"/>
      </colorScale>
    </cfRule>
  </conditionalFormatting>
  <conditionalFormatting sqref="N5">
    <cfRule type="colorScale" priority="698">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57">
      <colorScale>
        <cfvo type="min"/>
        <cfvo type="percentile" val="50"/>
        <cfvo type="max"/>
        <color rgb="FFF8696B"/>
        <color rgb="FFFCFCFF"/>
        <color rgb="FF63BE7B"/>
      </colorScale>
    </cfRule>
    <cfRule type="colorScale" priority="774">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fRule type="colorScale" priority="788">
      <colorScale>
        <cfvo type="min"/>
        <cfvo type="percentile" val="50"/>
        <cfvo type="max"/>
        <color rgb="FF63BE7B"/>
        <color rgb="FFFCFCFF"/>
        <color rgb="FFF8696B"/>
      </colorScale>
    </cfRule>
    <cfRule type="colorScale" priority="795">
      <colorScale>
        <cfvo type="min"/>
        <cfvo type="percentile" val="50"/>
        <cfvo type="max"/>
        <color rgb="FF63BE7B"/>
        <color rgb="FFFCFCFF"/>
        <color rgb="FFF8696B"/>
      </colorScale>
    </cfRule>
    <cfRule type="colorScale" priority="802">
      <colorScale>
        <cfvo type="min"/>
        <cfvo type="percentile" val="50"/>
        <cfvo type="max"/>
        <color rgb="FF63BE7B"/>
        <color rgb="FFFCFCFF"/>
        <color rgb="FFF8696B"/>
      </colorScale>
    </cfRule>
    <cfRule type="colorScale" priority="811">
      <colorScale>
        <cfvo type="min"/>
        <cfvo type="percentile" val="50"/>
        <cfvo type="max"/>
        <color rgb="FF63BE7B"/>
        <color rgb="FFFCFCFF"/>
        <color rgb="FFF8696B"/>
      </colorScale>
    </cfRule>
  </conditionalFormatting>
  <conditionalFormatting sqref="N6">
    <cfRule type="colorScale" priority="591">
      <colorScale>
        <cfvo type="min"/>
        <cfvo type="percentile" val="50"/>
        <cfvo type="max"/>
        <color rgb="FF63BE7B"/>
        <color rgb="FFFCFCFF"/>
        <color rgb="FFF8696B"/>
      </colorScale>
    </cfRule>
    <cfRule type="colorScale" priority="603">
      <colorScale>
        <cfvo type="min"/>
        <cfvo type="percentile" val="50"/>
        <cfvo type="max"/>
        <color rgb="FF63BE7B"/>
        <color rgb="FFFCFCFF"/>
        <color rgb="FFF8696B"/>
      </colorScale>
    </cfRule>
    <cfRule type="colorScale" priority="646">
      <colorScale>
        <cfvo type="min"/>
        <cfvo type="percentile" val="50"/>
        <cfvo type="max"/>
        <color rgb="FFF8696B"/>
        <color rgb="FFFCFCFF"/>
        <color rgb="FF63BE7B"/>
      </colorScale>
    </cfRule>
    <cfRule type="colorScale" priority="661">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fRule type="colorScale" priority="682">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onditionalFormatting>
  <conditionalFormatting sqref="N7">
    <cfRule type="colorScale" priority="484">
      <colorScale>
        <cfvo type="min"/>
        <cfvo type="percentile" val="50"/>
        <cfvo type="max"/>
        <color rgb="FF63BE7B"/>
        <color rgb="FFFCFCFF"/>
        <color rgb="FFF8696B"/>
      </colorScale>
    </cfRule>
    <cfRule type="colorScale" priority="496">
      <colorScale>
        <cfvo type="min"/>
        <cfvo type="percentile" val="50"/>
        <cfvo type="max"/>
        <color rgb="FF63BE7B"/>
        <color rgb="FFFCFCFF"/>
        <color rgb="FFF8696B"/>
      </colorScale>
    </cfRule>
    <cfRule type="colorScale" priority="539">
      <colorScale>
        <cfvo type="min"/>
        <cfvo type="percentile" val="50"/>
        <cfvo type="max"/>
        <color rgb="FFF8696B"/>
        <color rgb="FFFCFCFF"/>
        <color rgb="FF63BE7B"/>
      </colorScale>
    </cfRule>
    <cfRule type="colorScale" priority="554">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8">
      <colorScale>
        <cfvo type="min"/>
        <cfvo type="percentile" val="50"/>
        <cfvo type="max"/>
        <color rgb="FF63BE7B"/>
        <color rgb="FFFCFCFF"/>
        <color rgb="FFF8696B"/>
      </colorScale>
    </cfRule>
    <cfRule type="colorScale" priority="575">
      <colorScale>
        <cfvo type="min"/>
        <cfvo type="percentile" val="50"/>
        <cfvo type="max"/>
        <color rgb="FF63BE7B"/>
        <color rgb="FFFCFCFF"/>
        <color rgb="FFF8696B"/>
      </colorScale>
    </cfRule>
    <cfRule type="colorScale" priority="582">
      <colorScale>
        <cfvo type="min"/>
        <cfvo type="percentile" val="50"/>
        <cfvo type="max"/>
        <color rgb="FF63BE7B"/>
        <color rgb="FFFCFCFF"/>
        <color rgb="FFF8696B"/>
      </colorScale>
    </cfRule>
  </conditionalFormatting>
  <conditionalFormatting sqref="N8">
    <cfRule type="colorScale" priority="319">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fRule type="colorScale" priority="364">
      <colorScale>
        <cfvo type="min"/>
        <cfvo type="percentile" val="50"/>
        <cfvo type="max"/>
        <color rgb="FFF8696B"/>
        <color rgb="FFFCFCFF"/>
        <color rgb="FF63BE7B"/>
      </colorScale>
    </cfRule>
    <cfRule type="colorScale" priority="373">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onditionalFormatting>
  <conditionalFormatting sqref="N9">
    <cfRule type="colorScale" priority="263">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312">
      <colorScale>
        <cfvo type="min"/>
        <cfvo type="percentile" val="50"/>
        <cfvo type="max"/>
        <color rgb="FF63BE7B"/>
        <color rgb="FFFCFCFF"/>
        <color rgb="FFF8696B"/>
      </colorScale>
    </cfRule>
  </conditionalFormatting>
  <conditionalFormatting sqref="N10">
    <cfRule type="colorScale" priority="207">
      <colorScale>
        <cfvo type="min"/>
        <cfvo type="percentile" val="50"/>
        <cfvo type="max"/>
        <color rgb="FF63BE7B"/>
        <color rgb="FFFCFCFF"/>
        <color rgb="FFF8696B"/>
      </colorScale>
    </cfRule>
    <cfRule type="colorScale" priority="225">
      <colorScale>
        <cfvo type="min"/>
        <cfvo type="percentile" val="50"/>
        <cfvo type="max"/>
        <color rgb="FF63BE7B"/>
        <color rgb="FFFCFCFF"/>
        <color rgb="FFF8696B"/>
      </colorScale>
    </cfRule>
    <cfRule type="colorScale" priority="238">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onditionalFormatting>
  <conditionalFormatting sqref="P2">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onditionalFormatting>
  <conditionalFormatting sqref="P2:P10">
    <cfRule type="colorScale" priority="7">
      <colorScale>
        <cfvo type="min"/>
        <cfvo type="percentile" val="50"/>
        <cfvo type="max"/>
        <color rgb="FFF8696B"/>
        <color rgb="FFFCFCFF"/>
        <color rgb="FF63BE7B"/>
      </colorScale>
    </cfRule>
  </conditionalFormatting>
  <conditionalFormatting sqref="P2:P12">
    <cfRule type="colorScale" priority="6">
      <colorScale>
        <cfvo type="min"/>
        <cfvo type="percentile" val="50"/>
        <cfvo type="max"/>
        <color rgb="FFF8696B"/>
        <color rgb="FFFCFCFF"/>
        <color rgb="FF63BE7B"/>
      </colorScale>
    </cfRule>
  </conditionalFormatting>
  <conditionalFormatting sqref="P2:P14">
    <cfRule type="colorScale" priority="5">
      <colorScale>
        <cfvo type="min"/>
        <cfvo type="percentile" val="50"/>
        <cfvo type="max"/>
        <color rgb="FFF8696B"/>
        <color rgb="FFFCFCFF"/>
        <color rgb="FF63BE7B"/>
      </colorScale>
    </cfRule>
  </conditionalFormatting>
  <conditionalFormatting sqref="P3">
    <cfRule type="colorScale" priority="8">
      <colorScale>
        <cfvo type="min"/>
        <cfvo type="percentile" val="50"/>
        <cfvo type="max"/>
        <color rgb="FFF8696B"/>
        <color rgb="FFFCFCFF"/>
        <color rgb="FF63BE7B"/>
      </colorScale>
    </cfRule>
    <cfRule type="colorScale" priority="9">
      <colorScale>
        <cfvo type="min"/>
        <cfvo type="percentile" val="50"/>
        <cfvo type="max"/>
        <color rgb="FFF8696B"/>
        <color rgb="FFFCFCFF"/>
        <color rgb="FF63BE7B"/>
      </colorScale>
    </cfRule>
    <cfRule type="colorScale" priority="10">
      <colorScale>
        <cfvo type="min"/>
        <cfvo type="percentile" val="50"/>
        <cfvo type="max"/>
        <color rgb="FFF8696B"/>
        <color rgb="FFFCFCFF"/>
        <color rgb="FF63BE7B"/>
      </colorScale>
    </cfRule>
    <cfRule type="colorScale" priority="11">
      <colorScale>
        <cfvo type="min"/>
        <cfvo type="percentile" val="50"/>
        <cfvo type="max"/>
        <color rgb="FFF8696B"/>
        <color rgb="FFFCFCFF"/>
        <color rgb="FF63BE7B"/>
      </colorScale>
    </cfRule>
    <cfRule type="colorScale" priority="12">
      <colorScale>
        <cfvo type="min"/>
        <cfvo type="percentile" val="50"/>
        <cfvo type="max"/>
        <color rgb="FFF8696B"/>
        <color rgb="FFFCFCFF"/>
        <color rgb="FF63BE7B"/>
      </colorScale>
    </cfRule>
  </conditionalFormatting>
  <conditionalFormatting sqref="P4">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onditionalFormatting>
  <conditionalFormatting sqref="P4:P10 P2">
    <cfRule type="colorScale" priority="13">
      <colorScale>
        <cfvo type="min"/>
        <cfvo type="percentile" val="50"/>
        <cfvo type="max"/>
        <color rgb="FFF8696B"/>
        <color rgb="FFFCFCFF"/>
        <color rgb="FF63BE7B"/>
      </colorScale>
    </cfRule>
  </conditionalFormatting>
  <conditionalFormatting sqref="P5">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onditionalFormatting>
  <conditionalFormatting sqref="P6">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onditionalFormatting>
  <conditionalFormatting sqref="P7">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onditionalFormatting>
  <conditionalFormatting sqref="P8">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onditionalFormatting>
  <conditionalFormatting sqref="P9">
    <cfRule type="colorScale" priority="18">
      <colorScale>
        <cfvo type="min"/>
        <cfvo type="percentile" val="50"/>
        <cfvo type="max"/>
        <color rgb="FFF8696B"/>
        <color rgb="FFFCFCFF"/>
        <color rgb="FF63BE7B"/>
      </colorScale>
    </cfRule>
    <cfRule type="colorScale" priority="19">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onditionalFormatting>
  <conditionalFormatting sqref="P10">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fRule type="colorScale" priority="17">
      <colorScale>
        <cfvo type="min"/>
        <cfvo type="percentile" val="50"/>
        <cfvo type="max"/>
        <color rgb="FFF8696B"/>
        <color rgb="FFFCFCFF"/>
        <color rgb="FF63BE7B"/>
      </colorScale>
    </cfRule>
  </conditionalFormatting>
  <hyperlinks>
    <hyperlink ref="A4" r:id="rId1" display="Financials/MA.xlsx" xr:uid="{20B3F7C4-4A1D-F749-8096-90511F4491B5}"/>
    <hyperlink ref="A10" r:id="rId2" display="Financials/SPGI.xlsx" xr:uid="{5DC7BB48-F8E5-0A4F-91D0-F450799F4547}"/>
    <hyperlink ref="A2" r:id="rId3" display="Financials/ADYEN.xlsx" xr:uid="{B8AE4928-EB76-F94D-BC05-199AD0D92911}"/>
    <hyperlink ref="A6" r:id="rId4" display="Financials/FICO.xlsx" xr:uid="{87B25557-3A3B-7C40-95A2-7C18D7E6080B}"/>
    <hyperlink ref="A8" r:id="rId5" display="Software/TW.xlsx" xr:uid="{FEFCD41E-033E-BB48-9B6A-C071F5698D2B}"/>
    <hyperlink ref="A11" r:id="rId6" display="Financials/MCO.xlsx" xr:uid="{63E6F6ED-4C73-4D4D-9935-381F4DD58615}"/>
    <hyperlink ref="A12" r:id="rId7" display="Financials/APO.xlsx" xr:uid="{F5D1E332-470C-6D48-BF88-1F0E8619EF51}"/>
    <hyperlink ref="A5" r:id="rId8" display="Financials/EVR.xlsx" xr:uid="{ECDA48B8-8189-404A-8395-A82143F13097}"/>
    <hyperlink ref="A3" r:id="rId9" display="Financials/KNSL.xlsx" xr:uid="{FD701CB8-7A86-1E4C-9668-CDD1E76B3C3D}"/>
    <hyperlink ref="A7" r:id="rId10" display="Financials/SEZL.xlsx" xr:uid="{DB20F081-A3E0-A84D-B1E6-30EC5FE6AF14}"/>
    <hyperlink ref="A9" r:id="rId11" display="Financials/BRK.B.xlsx" xr:uid="{A3253A9E-85DF-7441-98BD-91BC698144B7}"/>
    <hyperlink ref="A13" r:id="rId12" display="Financials/BN.xlsx" xr:uid="{B2B61706-637F-4C48-A5BC-665B11A434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834-5143-0243-A6CA-817E3CADCEF6}">
  <dimension ref="A1:Q33"/>
  <sheetViews>
    <sheetView workbookViewId="0">
      <pane ySplit="1" topLeftCell="A2" activePane="bottomLeft" state="frozen"/>
      <selection pane="bottomLeft" activeCell="A15" sqref="A15:XFD1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23</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70">
        <v>#VALUE!</v>
      </c>
      <c r="B2" s="12" cm="1">
        <f t="array" aca="1" ref="B2" ca="1">_FV(A2,"Price",TRUE)</f>
        <v>533.26</v>
      </c>
      <c r="C2" s="5">
        <f>'[70]DCF Model'!$K$6</f>
        <v>-0.24429185203814086</v>
      </c>
      <c r="D2" s="5">
        <f>'[70]DCF Model'!$K$11</f>
        <v>3.772949890681767E-2</v>
      </c>
      <c r="E2" s="5">
        <f>'[70]DCF Model'!$K$16</f>
        <v>-6.0703170739764281E-4</v>
      </c>
      <c r="F2" s="5">
        <f>'[70]DCF Model'!$K$19</f>
        <v>2.511775811296111E-2</v>
      </c>
      <c r="G2" s="5">
        <f>'[70]DCF Model'!$E$3</f>
        <v>0.13071327263576887</v>
      </c>
      <c r="H2" s="5">
        <f>'[70]DCF Model'!$E$4</f>
        <v>8.8542762927103072E-2</v>
      </c>
      <c r="I2" s="5">
        <f>'[70]DCF Model'!$E$5</f>
        <v>9.3524170350101729E-2</v>
      </c>
      <c r="J2" s="5">
        <f>'[70]DCF Model'!$E$6</f>
        <v>0.30599999999999999</v>
      </c>
      <c r="K2" s="7">
        <f>'[70]DCF Model'!$C$3</f>
        <v>1.8354810910264505</v>
      </c>
      <c r="L2" s="7">
        <f>'[70]DCF Model'!$C$4</f>
        <v>20.729882718225038</v>
      </c>
      <c r="M2" s="8">
        <f>'[70]DCF Model'!$C$5</f>
        <v>5.0953491598107664E-2</v>
      </c>
      <c r="N2" s="9">
        <f>'[70]DCF Model'!$C$6</f>
        <v>-3.9128109813924637E-2</v>
      </c>
      <c r="O2" s="10" cm="1">
        <f t="array" aca="1" ref="O2" ca="1">_FV(A2,"Market cap",TRUE)</f>
        <v>126401444078</v>
      </c>
      <c r="P2" s="5">
        <f t="shared" ref="P2:P16" si="0">AVERAGE(C2,D2,E2,F2,G2,H2,I2,J2)</f>
        <v>5.4591072398401747E-2</v>
      </c>
      <c r="Q2" s="14" t="str" cm="1">
        <f t="array" aca="1" ref="Q2" ca="1">_FV(A2,"Industry")</f>
        <v>Aerospace &amp; Defense</v>
      </c>
    </row>
    <row r="3" spans="1:17" ht="34" customHeight="1" x14ac:dyDescent="0.2">
      <c r="A3" s="11" t="e" vm="71">
        <v>#VALUE!</v>
      </c>
      <c r="B3" s="12" cm="1">
        <f t="array" aca="1" ref="B3" ca="1">_FV(A3,"Price",TRUE)</f>
        <v>145.6</v>
      </c>
      <c r="C3" s="5">
        <f>'[71]DCF Model'!$K$6</f>
        <v>-0.54642491819470274</v>
      </c>
      <c r="D3" s="5">
        <f>'[71]DCF Model'!$K$11</f>
        <v>0.10947102660440378</v>
      </c>
      <c r="E3" s="5">
        <f>'[71]DCF Model'!$K$16</f>
        <v>0.29890507136987682</v>
      </c>
      <c r="F3" s="5">
        <f>'[71]DCF Model'!$K$19</f>
        <v>0.62318953497982033</v>
      </c>
      <c r="G3" s="5">
        <f>'[71]DCF Model'!$E$3</f>
        <v>0.11891662596087102</v>
      </c>
      <c r="H3" s="5">
        <f>'[71]DCF Model'!$E$4</f>
        <v>-4.3001973191807853E-2</v>
      </c>
      <c r="I3" s="5">
        <f>'[71]DCF Model'!$E$5</f>
        <v>1.1013131931686739E-2</v>
      </c>
      <c r="J3" s="5">
        <f>'[71]DCF Model'!$E$6</f>
        <v>0.111</v>
      </c>
      <c r="K3" s="7">
        <f>'[71]DCF Model'!$C$3</f>
        <v>1.4962727087160645</v>
      </c>
      <c r="L3" s="7" t="s">
        <v>18</v>
      </c>
      <c r="M3" s="8">
        <f>'[71]DCF Model'!$C$5</f>
        <v>7.3603774683139072E-3</v>
      </c>
      <c r="N3" s="9">
        <f>'[71]DCF Model'!$C$6</f>
        <v>2.3440613343615729E-2</v>
      </c>
      <c r="O3" s="10" cm="1">
        <f t="array" aca="1" ref="O3" ca="1">_FV(A3,"Market cap",TRUE)</f>
        <v>108788068480</v>
      </c>
      <c r="P3" s="5">
        <f t="shared" si="0"/>
        <v>8.5383562432518503E-2</v>
      </c>
      <c r="Q3" s="14" t="str" cm="1">
        <f t="array" aca="1" ref="Q3" ca="1">_FV(A3,"Industry")</f>
        <v>Aerospace &amp; Defense</v>
      </c>
    </row>
    <row r="4" spans="1:17" ht="34" customHeight="1" x14ac:dyDescent="0.2">
      <c r="A4" s="11" t="e" vm="72">
        <v>#VALUE!</v>
      </c>
      <c r="B4" s="12" cm="1">
        <f t="array" aca="1" ref="B4" ca="1">_FV(A4,"Price",TRUE)</f>
        <v>219.05</v>
      </c>
      <c r="C4" s="5">
        <f>'[72]DCF Model'!$K$6</f>
        <v>-0.52489439938349136</v>
      </c>
      <c r="D4" s="5">
        <f>'[72]DCF Model'!$K$11</f>
        <v>6.2831549524496474E-2</v>
      </c>
      <c r="E4" s="5">
        <f>'[72]DCF Model'!$K$16</f>
        <v>0.12374939635850346</v>
      </c>
      <c r="F4" s="5">
        <f>'[72]DCF Model'!$K$19</f>
        <v>0.20654134462898854</v>
      </c>
      <c r="G4" s="5">
        <f>'[72]DCF Model'!$E$3</f>
        <v>0.38284539312640753</v>
      </c>
      <c r="H4" s="5">
        <f>'[72]DCF Model'!$E$4</f>
        <v>0.13630073800738007</v>
      </c>
      <c r="I4" s="5">
        <f>'[72]DCF Model'!$E$5</f>
        <v>0.11023985239852399</v>
      </c>
      <c r="J4" s="5">
        <f>'[72]DCF Model'!$E$6</f>
        <v>0.13</v>
      </c>
      <c r="K4" s="7">
        <f>'[72]DCF Model'!$C$3</f>
        <v>4.0810429345018449</v>
      </c>
      <c r="L4" s="7">
        <f>'[72]DCF Model'!$C$4</f>
        <v>29.941458822335026</v>
      </c>
      <c r="M4" s="8">
        <f>'[72]DCF Model'!$C$5</f>
        <v>2.7012666656000394E-2</v>
      </c>
      <c r="N4" s="9">
        <f>'[72]DCF Model'!$C$6</f>
        <v>-1.5859874428979626E-2</v>
      </c>
      <c r="O4" s="10" cm="1">
        <f t="array" aca="1" ref="O4" ca="1">_FV(A4,"Market cap",TRUE)</f>
        <v>87919112775</v>
      </c>
      <c r="P4" s="5">
        <f t="shared" si="0"/>
        <v>7.8451734332601095E-2</v>
      </c>
      <c r="Q4" s="14" t="str" cm="1">
        <f t="array" aca="1" ref="Q4" ca="1">_FV(A4,"Industry")</f>
        <v>Professional &amp; Commercial Services</v>
      </c>
    </row>
    <row r="5" spans="1:17" ht="34" customHeight="1" x14ac:dyDescent="0.2">
      <c r="A5" s="11" t="e" vm="73">
        <v>#VALUE!</v>
      </c>
      <c r="B5" s="12" cm="1">
        <f t="array" aca="1" ref="B5" ca="1">_FV(A5,"Price",TRUE)</f>
        <v>1250.6199999999999</v>
      </c>
      <c r="C5" s="5">
        <f>'[73]DCF Model'!$K$6</f>
        <v>-0.56850386152558241</v>
      </c>
      <c r="D5" s="5">
        <f>'[73]DCF Model'!$K$11</f>
        <v>9.0350322004959654E-2</v>
      </c>
      <c r="E5" s="5">
        <f>'[73]DCF Model'!$K$16</f>
        <v>0.15523094255660963</v>
      </c>
      <c r="F5" s="5">
        <f>'[73]DCF Model'!$K$19</f>
        <v>9.579102538191625E-2</v>
      </c>
      <c r="G5" s="5">
        <f>'[73]DCF Model'!$E$3</f>
        <v>0.5834472285497343</v>
      </c>
      <c r="H5" s="5">
        <f>'[73]DCF Model'!$E$4</f>
        <v>0.24369323915237134</v>
      </c>
      <c r="I5" s="5">
        <f>'[73]DCF Model'!$E$5</f>
        <v>0.36919778002018161</v>
      </c>
      <c r="J5" s="5">
        <f>'[73]DCF Model'!$E$6</f>
        <v>7.2999999999999995E-2</v>
      </c>
      <c r="K5" s="7">
        <f>'[73]DCF Model'!$C$3</f>
        <v>9.4089203773965693</v>
      </c>
      <c r="L5" s="7">
        <f>'[73]DCF Model'!$C$4</f>
        <v>38.609689830227744</v>
      </c>
      <c r="M5" s="8">
        <f>'[73]DCF Model'!$C$5</f>
        <v>3.9239122578518193E-2</v>
      </c>
      <c r="N5" s="9">
        <f>'[73]DCF Model'!$C$6</f>
        <v>6.0934848416180536E-3</v>
      </c>
      <c r="O5" s="10" cm="1">
        <f t="array" aca="1" ref="O5" ca="1">_FV(A5,"Market cap",TRUE)</f>
        <v>70322925379</v>
      </c>
      <c r="P5" s="5">
        <f t="shared" si="0"/>
        <v>0.13027583451752378</v>
      </c>
      <c r="Q5" s="14" t="str" cm="1">
        <f t="array" aca="1" ref="Q5" ca="1">_FV(A5,"Industry")</f>
        <v>Aerospace &amp; Defense</v>
      </c>
    </row>
    <row r="6" spans="1:17" ht="34" customHeight="1" x14ac:dyDescent="0.2">
      <c r="A6" s="11" t="e" vm="74">
        <v>#VALUE!</v>
      </c>
      <c r="B6" s="12" cm="1">
        <f t="array" aca="1" ref="B6" ca="1">_FV(A6,"Price",TRUE)</f>
        <v>6.73</v>
      </c>
      <c r="C6" s="5">
        <f>'[74]DCF Model'!$K$6</f>
        <v>-0.28746851126960304</v>
      </c>
      <c r="D6" s="5">
        <f>'[74]DCF Model'!$K$11</f>
        <v>7.4114631312629076E-2</v>
      </c>
      <c r="E6" s="5">
        <f>'[74]DCF Model'!$K$16</f>
        <v>5.9090182534001355E-2</v>
      </c>
      <c r="F6" s="5">
        <f>'[74]DCF Model'!$K$19</f>
        <v>0.23253361831724631</v>
      </c>
      <c r="G6" s="5">
        <f>'[74]DCF Model'!$E$3</f>
        <v>0.22115430365894276</v>
      </c>
      <c r="H6" s="5">
        <f>'[74]DCF Model'!$E$4</f>
        <v>9.1191150681235664E-2</v>
      </c>
      <c r="I6" s="5">
        <f>'[74]DCF Model'!$E$5</f>
        <v>0.11097621295921579</v>
      </c>
      <c r="J6" s="5">
        <f>'[74]DCF Model'!$E$6</f>
        <v>0.114</v>
      </c>
      <c r="K6" s="7">
        <f>'[74]DCF Model'!$C$3</f>
        <v>2.8627137011556276</v>
      </c>
      <c r="L6" s="7">
        <f>'[74]DCF Model'!$C$4</f>
        <v>31.392450690335306</v>
      </c>
      <c r="M6" s="8">
        <f>'[74]DCF Model'!$C$5</f>
        <v>3.876608859433503E-2</v>
      </c>
      <c r="N6" s="9">
        <f>'[74]DCF Model'!$C$6</f>
        <v>2.8138004113128129E-4</v>
      </c>
      <c r="O6" s="10" cm="1">
        <f t="array" aca="1" ref="O6" ca="1">_FV(A6,"Market cap",TRUE)</f>
        <v>57859650000</v>
      </c>
      <c r="P6" s="5">
        <f t="shared" si="0"/>
        <v>7.6948948524208499E-2</v>
      </c>
      <c r="Q6" s="14" t="str" cm="1">
        <f t="array" aca="1" ref="Q6" ca="1">_FV(A6,"Industry")</f>
        <v>Aerospace &amp; Defense</v>
      </c>
    </row>
    <row r="7" spans="1:17" ht="34" customHeight="1" x14ac:dyDescent="0.2">
      <c r="A7" s="11" t="e" vm="75">
        <v>#VALUE!</v>
      </c>
      <c r="B7" s="12" cm="1">
        <f t="array" aca="1" ref="B7" ca="1">_FV(A7,"Price",TRUE)</f>
        <v>116</v>
      </c>
      <c r="C7" s="5">
        <f>'[75]DCF Model'!$K$6</f>
        <v>-0.59100449006453204</v>
      </c>
      <c r="D7" s="5">
        <f>'[75]DCF Model'!$K$11</f>
        <v>0.10591688763837914</v>
      </c>
      <c r="E7" s="5">
        <f>'[75]DCF Model'!$K$16</f>
        <v>0.17593074659074959</v>
      </c>
      <c r="F7" s="5">
        <f>'[75]DCF Model'!$K$19</f>
        <v>0.15568742757601595</v>
      </c>
      <c r="G7" s="5">
        <f>'[75]DCF Model'!$E$3</f>
        <v>0.27936746987951805</v>
      </c>
      <c r="H7" s="5">
        <f>'[75]DCF Model'!$E$4</f>
        <v>0.14241652138929864</v>
      </c>
      <c r="I7" s="5">
        <f>'[75]DCF Model'!$E$5</f>
        <v>0.13383398149389836</v>
      </c>
      <c r="J7" s="5">
        <f>'[75]DCF Model'!$E$6</f>
        <v>0.111</v>
      </c>
      <c r="K7" s="7">
        <f>'[75]DCF Model'!$C$3</f>
        <v>6.0874433219793485</v>
      </c>
      <c r="L7" s="7">
        <f>'[75]DCF Model'!$C$4</f>
        <v>42.743940538606402</v>
      </c>
      <c r="M7" s="8">
        <f>'[75]DCF Model'!$C$5</f>
        <v>2.1985252989654428E-2</v>
      </c>
      <c r="N7" s="9">
        <f>'[75]DCF Model'!$C$6</f>
        <v>-1.7065230758352496E-2</v>
      </c>
      <c r="O7" s="10" cm="1">
        <f t="array" aca="1" ref="O7" ca="1">_FV(A7,"Market cap",TRUE)</f>
        <v>47126241200</v>
      </c>
      <c r="P7" s="5">
        <f t="shared" si="0"/>
        <v>6.4143568062915962E-2</v>
      </c>
      <c r="Q7" s="14" t="str" cm="1">
        <f t="array" aca="1" ref="Q7" ca="1">_FV(A7,"Industry")</f>
        <v>Aerospace &amp; Defense</v>
      </c>
    </row>
    <row r="8" spans="1:17" ht="34" customHeight="1" x14ac:dyDescent="0.2">
      <c r="A8" s="11" t="e" vm="76">
        <v>#VALUE!</v>
      </c>
      <c r="B8" s="12" cm="1">
        <f t="array" aca="1" ref="B8" ca="1">_FV(A8,"Price",TRUE)</f>
        <v>140.94</v>
      </c>
      <c r="C8" s="5">
        <f>'[76]DCF Model'!$K$6</f>
        <v>-0.59931207387958163</v>
      </c>
      <c r="D8" s="5">
        <f>'[76]DCF Model'!$K$11</f>
        <v>0.123076711163894</v>
      </c>
      <c r="E8" s="5">
        <f>'[76]DCF Model'!$K$16</f>
        <v>0.45543912244542961</v>
      </c>
      <c r="F8" s="5">
        <f>'[76]DCF Model'!$K$19</f>
        <v>0.19757008424970635</v>
      </c>
      <c r="G8" s="5">
        <f>'[76]DCF Model'!$E$3</f>
        <v>0.34984700568264609</v>
      </c>
      <c r="H8" s="5">
        <f>'[76]DCF Model'!$E$4</f>
        <v>0.13297532284874056</v>
      </c>
      <c r="I8" s="5">
        <f>'[76]DCF Model'!$E$5</f>
        <v>0.12671013936836723</v>
      </c>
      <c r="J8" s="5">
        <f>'[76]DCF Model'!$E$6</f>
        <v>0.14599999999999999</v>
      </c>
      <c r="K8" s="7">
        <f>'[76]DCF Model'!$C$3</f>
        <v>5.863035304948216</v>
      </c>
      <c r="L8" s="7">
        <f>'[76]DCF Model'!$C$4</f>
        <v>44.091152999999998</v>
      </c>
      <c r="M8" s="8">
        <f>'[76]DCF Model'!$C$5</f>
        <v>2.1611696464018879E-2</v>
      </c>
      <c r="N8" s="9">
        <f>'[76]DCF Model'!$C$6</f>
        <v>5.3052356698089533E-2</v>
      </c>
      <c r="O8" s="10" cm="1">
        <f t="array" aca="1" ref="O8" ca="1">_FV(A8,"Market cap",TRUE)</f>
        <v>52899855840</v>
      </c>
      <c r="P8" s="5">
        <f t="shared" si="0"/>
        <v>0.11653828898490028</v>
      </c>
      <c r="Q8" s="14" t="str" cm="1">
        <f t="array" aca="1" ref="Q8" ca="1">_FV(A8,"Industry")</f>
        <v>Machinery, Equipment &amp; Components</v>
      </c>
    </row>
    <row r="9" spans="1:17" ht="34" customHeight="1" x14ac:dyDescent="0.2">
      <c r="A9" s="11" t="e" vm="77">
        <v>#VALUE!</v>
      </c>
      <c r="B9" s="12" cm="1">
        <f t="array" aca="1" ref="B9" ca="1">_FV(A9,"Price",TRUE)</f>
        <v>57.46</v>
      </c>
      <c r="C9" s="5">
        <f ca="1">'[77]DCF Model'!$K$6</f>
        <v>-0.74958995460014588</v>
      </c>
      <c r="D9" s="5">
        <f>'[77]DCF Model'!$K$11</f>
        <v>6.02638660363203E-2</v>
      </c>
      <c r="E9" s="5">
        <f>'[77]DCF Model'!$K$16</f>
        <v>0.26948605564134132</v>
      </c>
      <c r="F9" s="5">
        <f>'[77]DCF Model'!$K$19</f>
        <v>0.4369863137608988</v>
      </c>
      <c r="G9" s="5">
        <f>'[77]DCF Model'!$E$3</f>
        <v>0.30209933435739889</v>
      </c>
      <c r="H9" s="5">
        <f>'[77]DCF Model'!$F$17</f>
        <v>0.13632326820603907</v>
      </c>
      <c r="I9" s="5">
        <f>'[77]DCF Model'!$F$20</f>
        <v>0.14476021314387211</v>
      </c>
      <c r="J9" s="5">
        <f>'[77]DCF Model'!$E$6</f>
        <v>8.3000000000000004E-2</v>
      </c>
      <c r="K9" s="7">
        <f ca="1">'[77]DCF Model'!$C$3</f>
        <v>15.138503552397868</v>
      </c>
      <c r="L9" s="7">
        <f ca="1">'[77]DCF Model'!$C$4</f>
        <v>111.0485667752443</v>
      </c>
      <c r="M9" s="8">
        <f ca="1">'[77]DCF Model'!$C$5</f>
        <v>9.5623859150162013E-3</v>
      </c>
      <c r="N9" s="9">
        <f>'[77]DCF Model'!$C$6</f>
        <v>1.3715184625683477E-2</v>
      </c>
      <c r="O9" s="10" cm="1">
        <f t="array" aca="1" ref="O9" ca="1">_FV(A9,"Market cap",TRUE)</f>
        <v>34091910000</v>
      </c>
      <c r="P9" s="5">
        <f t="shared" ca="1" si="0"/>
        <v>8.5416137068215575E-2</v>
      </c>
      <c r="Q9" s="14" t="str" cm="1">
        <f t="array" aca="1" ref="Q9" ca="1">_FV(A9,"Industry")</f>
        <v>Uranium</v>
      </c>
    </row>
    <row r="10" spans="1:17" ht="34" customHeight="1" x14ac:dyDescent="0.2">
      <c r="A10" s="11" t="e" vm="78">
        <v>#VALUE!</v>
      </c>
      <c r="B10" s="12" cm="1">
        <f t="array" aca="1" ref="B10" ca="1">_FV(A10,"Price",TRUE)</f>
        <v>272.77999999999997</v>
      </c>
      <c r="C10" s="5">
        <f>'[78]DCF Model'!$K$6</f>
        <v>-0.74577603966945616</v>
      </c>
      <c r="D10" s="5">
        <f>'[78]DCF Model'!$K$11</f>
        <v>0.12802166048164482</v>
      </c>
      <c r="E10" s="5">
        <f>'[78]DCF Model'!$K$16</f>
        <v>0.13967441256212521</v>
      </c>
      <c r="F10" s="5">
        <f>'[78]DCF Model'!$K$19</f>
        <v>0.20620845384776976</v>
      </c>
      <c r="G10" s="5">
        <f>'[78]DCF Model'!$E$3</f>
        <v>0.38847708894878707</v>
      </c>
      <c r="H10" s="5">
        <f>'[78]DCF Model'!$E$4</f>
        <v>0.13195876288659794</v>
      </c>
      <c r="I10" s="5">
        <f>'[78]DCF Model'!$E$5</f>
        <v>0.13041237113402063</v>
      </c>
      <c r="J10" s="5">
        <f>'[78]DCF Model'!$E$6</f>
        <v>0.112</v>
      </c>
      <c r="K10" s="7">
        <f>'[78]DCF Model'!$C$3</f>
        <v>8.0772603092783513</v>
      </c>
      <c r="L10" s="7">
        <f>'[78]DCF Model'!$C$4</f>
        <v>61.210488281250001</v>
      </c>
      <c r="M10" s="8">
        <f>'[78]DCF Model'!$C$5</f>
        <v>1.6145619447749615E-2</v>
      </c>
      <c r="N10" s="9">
        <f>'[78]DCF Model'!$C$6</f>
        <v>8.094036405009275E-3</v>
      </c>
      <c r="O10" s="10" cm="1">
        <f t="array" aca="1" ref="O10" ca="1">_FV(A10,"Market cap",TRUE)</f>
        <v>32322970000</v>
      </c>
      <c r="P10" s="5">
        <f t="shared" si="0"/>
        <v>6.1372088773936163E-2</v>
      </c>
      <c r="Q10" s="14" t="str" cm="1">
        <f t="array" aca="1" ref="Q10" ca="1">_FV(A10,"Industry")</f>
        <v>Aerospace &amp; Defense</v>
      </c>
    </row>
    <row r="11" spans="1:17" ht="34" customHeight="1" x14ac:dyDescent="0.2">
      <c r="A11" s="11" t="e" vm="79">
        <v>#VALUE!</v>
      </c>
      <c r="B11" s="12" cm="1">
        <f t="array" aca="1" ref="B11" ca="1">_FV(A11,"Price",TRUE)</f>
        <v>39.020000000000003</v>
      </c>
      <c r="C11" s="5">
        <f>'[79]DCF Model'!$K$6</f>
        <v>-0.51161479773572882</v>
      </c>
      <c r="D11" s="5">
        <f>'[79]DCF Model'!$K$11</f>
        <v>0.32816197278758075</v>
      </c>
      <c r="E11" s="5">
        <f>'[79]DCF Model'!$K$16</f>
        <v>0.73466100640646048</v>
      </c>
      <c r="F11" s="5">
        <f>'[79]DCF Model'!$K$19</f>
        <v>0.3812566950980239</v>
      </c>
      <c r="G11" s="5">
        <f>'[79]DCF Model'!$E$3</f>
        <v>0.17757009345794392</v>
      </c>
      <c r="H11" s="5">
        <f>'[79]DCF Model'!$E$4</f>
        <v>5.5776892430278883E-2</v>
      </c>
      <c r="I11" s="5">
        <f>'[79]DCF Model'!$E$5</f>
        <v>0.15651678998292545</v>
      </c>
      <c r="J11" s="5">
        <f>'[79]DCF Model'!$E$6</f>
        <v>-0.04</v>
      </c>
      <c r="K11" s="7">
        <f>'[79]DCF Model'!$C$3</f>
        <v>10.185107068867387</v>
      </c>
      <c r="L11" s="7">
        <f>'[79]DCF Model'!$C$4</f>
        <v>182.60441959183674</v>
      </c>
      <c r="M11" s="8">
        <f>'[79]DCF Model'!$C$5</f>
        <v>1.5367220876975085E-2</v>
      </c>
      <c r="N11" s="9">
        <f>'[79]DCF Model'!$C$6</f>
        <v>0.05</v>
      </c>
      <c r="O11" s="10" cm="1">
        <f t="array" aca="1" ref="O11" ca="1">_FV(A11,"Market cap",TRUE)</f>
        <v>22849214540</v>
      </c>
      <c r="P11" s="5">
        <f t="shared" si="0"/>
        <v>0.16029108155343555</v>
      </c>
      <c r="Q11" s="14" t="str" cm="1">
        <f t="array" aca="1" ref="Q11" ca="1">_FV(A11,"Industry")</f>
        <v>Machinery, Equipment &amp; Components</v>
      </c>
    </row>
    <row r="12" spans="1:17" ht="34" customHeight="1" x14ac:dyDescent="0.2">
      <c r="A12" s="11" t="e" vm="80">
        <v>#VALUE!</v>
      </c>
      <c r="B12" s="12" cm="1">
        <f t="array" aca="1" ref="B12" ca="1">_FV(A12,"Price",TRUE)</f>
        <v>361.84</v>
      </c>
      <c r="C12" s="5">
        <f>'[80]DCF Model'!$K$6</f>
        <v>-0.55263899811257833</v>
      </c>
      <c r="D12" s="5">
        <f>'[80]DCF Model'!$K$11</f>
        <v>5.3551609114593557E-2</v>
      </c>
      <c r="E12" s="5">
        <f>'[80]DCF Model'!$K$16</f>
        <v>6.5971476956470487E-2</v>
      </c>
      <c r="F12" s="5">
        <f>'[80]DCF Model'!$K$19</f>
        <v>6.0458155118145451E-2</v>
      </c>
      <c r="G12" s="5">
        <f>'[80]DCF Model'!$E$3</f>
        <v>0.3750439367311072</v>
      </c>
      <c r="H12" s="5">
        <f>'[80]DCF Model'!$E$4</f>
        <v>0.13348638897999343</v>
      </c>
      <c r="I12" s="5">
        <f>'[80]DCF Model'!$E$5</f>
        <v>0.13906198753689733</v>
      </c>
      <c r="J12" s="5">
        <f>'[80]DCF Model'!$E$6</f>
        <v>0.112</v>
      </c>
      <c r="K12" s="7">
        <f>'[80]DCF Model'!$C$3</f>
        <v>4.6955427576254509</v>
      </c>
      <c r="L12" s="7">
        <f>'[80]DCF Model'!$C$4</f>
        <v>35.176191321867321</v>
      </c>
      <c r="M12" s="8">
        <f>'[80]DCF Model'!$C$5</f>
        <v>2.9615742996070889E-2</v>
      </c>
      <c r="N12" s="9">
        <f>'[80]DCF Model'!$C$6</f>
        <v>-2.6667884524169277E-2</v>
      </c>
      <c r="O12" s="10" cm="1">
        <f t="array" aca="1" ref="O12" ca="1">_FV(A12,"Market cap",TRUE)</f>
        <v>13731169451</v>
      </c>
      <c r="P12" s="5">
        <f t="shared" si="0"/>
        <v>4.8366819540578643E-2</v>
      </c>
      <c r="Q12" s="14" t="str" cm="1">
        <f t="array" aca="1" ref="Q12" ca="1">_FV(A12,"Industry")</f>
        <v>Aerospace &amp; Defense</v>
      </c>
    </row>
    <row r="13" spans="1:17" ht="34" customHeight="1" x14ac:dyDescent="0.2">
      <c r="A13" s="11" t="e" vm="81">
        <v>#VALUE!</v>
      </c>
      <c r="B13" s="12" cm="1">
        <f t="array" aca="1" ref="B13" ca="1">_FV(A13,"Price",TRUE)</f>
        <v>130.33000000000001</v>
      </c>
      <c r="C13" s="5">
        <f>'[81]DCF Model'!$K$6</f>
        <v>-0.70528092685803379</v>
      </c>
      <c r="D13" s="5">
        <f>'[81]DCF Model'!$K$11</f>
        <v>5.4675428043284888E-2</v>
      </c>
      <c r="E13" s="5">
        <f>'[81]DCF Model'!$K$16</f>
        <v>9.3866474743780237E-2</v>
      </c>
      <c r="F13" s="5">
        <f>'[81]DCF Model'!$K$19</f>
        <v>0.11370062051347091</v>
      </c>
      <c r="G13" s="5">
        <f>'[81]DCF Model'!$E$3</f>
        <v>0.24879807692307693</v>
      </c>
      <c r="H13" s="5">
        <f>'[81]DCF Model'!$E$4</f>
        <v>0.11039453717754173</v>
      </c>
      <c r="I13" s="5">
        <f>'[81]DCF Model'!$E$5</f>
        <v>9.0667678300455232E-2</v>
      </c>
      <c r="J13" s="5">
        <f>'[81]DCF Model'!$E$6</f>
        <v>0.115</v>
      </c>
      <c r="K13" s="7">
        <f>'[81]DCF Model'!$C$3</f>
        <v>4.1981774817905917</v>
      </c>
      <c r="L13" s="7">
        <f>'[81]DCF Model'!$C$4</f>
        <v>38.028851690721652</v>
      </c>
      <c r="M13" s="8">
        <f>'[81]DCF Model'!$C$5</f>
        <v>2.1596914064191487E-2</v>
      </c>
      <c r="N13" s="9">
        <f>'[81]DCF Model'!$C$6</f>
        <v>-1.3349398883834981E-2</v>
      </c>
      <c r="O13" s="10" cm="1">
        <f t="array" aca="1" ref="O13" ca="1">_FV(A13,"Market cap",TRUE)</f>
        <v>11539260000</v>
      </c>
      <c r="P13" s="5">
        <f t="shared" si="0"/>
        <v>1.522773610544702E-2</v>
      </c>
      <c r="Q13" s="14" t="str" cm="1">
        <f t="array" aca="1" ref="Q13" ca="1">_FV(A13,"Industry")</f>
        <v>Aerospace &amp; Defense</v>
      </c>
    </row>
    <row r="14" spans="1:17" ht="34" customHeight="1" x14ac:dyDescent="0.2">
      <c r="A14" s="11" t="e" vm="82">
        <v>#VALUE!</v>
      </c>
      <c r="B14" s="12" cm="1">
        <f t="array" aca="1" ref="B14" ca="1">_FV(A14,"Price",TRUE)</f>
        <v>94.42</v>
      </c>
      <c r="C14" s="5">
        <f>'[82]DCF Model'!$K$6</f>
        <v>-0.37514721187710265</v>
      </c>
      <c r="D14" s="5">
        <f>'[82]DCF Model'!$K$11</f>
        <v>0.10688777762841614</v>
      </c>
      <c r="E14" s="5">
        <f>'[82]DCF Model'!$K$16</f>
        <v>0.33715530474779232</v>
      </c>
      <c r="F14" s="5">
        <f>'[82]DCF Model'!$K$19</f>
        <v>0.22912883603000322</v>
      </c>
      <c r="G14" s="5">
        <f>'[82]DCF Model'!$E$3</f>
        <v>0.22156898769061179</v>
      </c>
      <c r="H14" s="5">
        <f>'[82]DCF Model'!$E$4</f>
        <v>5.2340752110514199E-2</v>
      </c>
      <c r="I14" s="5">
        <f>'[82]DCF Model'!$E$5</f>
        <v>5.0038372985418265E-2</v>
      </c>
      <c r="J14" s="5">
        <f>'[82]DCF Model'!$E$6</f>
        <v>8.3000000000000004E-2</v>
      </c>
      <c r="K14" s="7">
        <f>'[82]DCF Model'!$C$3</f>
        <v>1.5875518035303147</v>
      </c>
      <c r="L14" s="7">
        <f>'[82]DCF Model'!$C$4</f>
        <v>30.331085043988271</v>
      </c>
      <c r="M14" s="8">
        <f>'[82]DCF Model'!$C$5</f>
        <v>3.1519206412128124E-2</v>
      </c>
      <c r="N14" s="9">
        <f>'[82]DCF Model'!$C$6</f>
        <v>1.3715184625683477E-2</v>
      </c>
      <c r="O14" s="10" cm="1">
        <f t="array" aca="1" ref="O14" ca="1">_FV(A14,"Market cap",TRUE)</f>
        <v>10021150000</v>
      </c>
      <c r="P14" s="5">
        <f t="shared" si="0"/>
        <v>8.8121602414456643E-2</v>
      </c>
      <c r="Q14" s="14" t="str" cm="1">
        <f t="array" aca="1" ref="Q14" ca="1">_FV(A14,"Industry")</f>
        <v>Aerospace &amp; Defense</v>
      </c>
    </row>
    <row r="15" spans="1:17" ht="34" customHeight="1" x14ac:dyDescent="0.2">
      <c r="A15" s="11" t="e" vm="83">
        <v>#VALUE!</v>
      </c>
      <c r="B15" s="12" cm="1">
        <f t="array" aca="1" ref="B15" ca="1">_FV(A15,"Price",TRUE)</f>
        <v>20.5</v>
      </c>
      <c r="C15" s="5">
        <f>'[83]DCF Model'!$K$6</f>
        <v>-0.71982362493995222</v>
      </c>
      <c r="D15" s="5">
        <f>'[83]DCF Model'!$K$11</f>
        <v>0.44678765870241699</v>
      </c>
      <c r="E15" s="5">
        <f>'[83]DCF Model'!$K$16</f>
        <v>0.10410391318760129</v>
      </c>
      <c r="F15" s="5">
        <f>'[83]DCF Model'!$K$19</f>
        <v>0.85202001919648962</v>
      </c>
      <c r="G15" s="5">
        <f>'[83]DCF Model'!$E$3</f>
        <v>0.20983265306122448</v>
      </c>
      <c r="H15" s="5">
        <f>'[83]DCF Model'!$E$4</f>
        <v>-0.31560283687943264</v>
      </c>
      <c r="I15" s="5">
        <f>'[83]DCF Model'!$E$5</f>
        <v>-0.42553191489361702</v>
      </c>
      <c r="J15" s="5">
        <f>'[83]DCF Model'!$E$6</f>
        <v>-0.19500000000000001</v>
      </c>
      <c r="K15" s="7">
        <f>'[83]DCF Model'!$C$3</f>
        <v>22.648197468085108</v>
      </c>
      <c r="L15" s="7" t="s">
        <v>18</v>
      </c>
      <c r="M15" s="8">
        <f>'[83]DCF Model'!$C$5</f>
        <v>-1.8788776258828493E-2</v>
      </c>
      <c r="N15" s="9">
        <f>'[83]DCF Model'!$C$6</f>
        <v>2.6744287998228256E-2</v>
      </c>
      <c r="O15" s="10" cm="1">
        <f t="array" aca="1" ref="O15" ca="1">_FV(A15,"Market cap",TRUE)</f>
        <v>10181122050</v>
      </c>
      <c r="P15" s="5">
        <f t="shared" si="0"/>
        <v>-5.4017665706586893E-3</v>
      </c>
      <c r="Q15" s="14" t="str" cm="1">
        <f t="array" aca="1" ref="Q15" ca="1">_FV(A15,"Industry")</f>
        <v>Aerospace &amp; Defense</v>
      </c>
    </row>
    <row r="16" spans="1:17" ht="34" customHeight="1" x14ac:dyDescent="0.2">
      <c r="A16" s="11" t="e" vm="84">
        <v>#VALUE!</v>
      </c>
      <c r="B16" s="12" cm="1">
        <f t="array" aca="1" ref="B16" ca="1">_FV(A16,"Price",TRUE)</f>
        <v>312.39999999999998</v>
      </c>
      <c r="C16" s="5">
        <f>'[84]DCF Model'!$K$6</f>
        <v>-0.5936709889661953</v>
      </c>
      <c r="D16" s="5">
        <f>'[84]DCF Model'!$K$11</f>
        <v>0.16337835684543642</v>
      </c>
      <c r="E16" s="5">
        <f>'[84]DCF Model'!$K$16</f>
        <v>5.2371733058664716E-2</v>
      </c>
      <c r="F16" s="5">
        <f>'[84]DCF Model'!$K$19</f>
        <v>0.10696032571032571</v>
      </c>
      <c r="G16" s="5">
        <f>'[84]DCF Model'!$E$3</f>
        <v>0.21142857142857144</v>
      </c>
      <c r="H16" s="5">
        <f>'[84]DCF Model'!$E$4</f>
        <v>0.14119922630560927</v>
      </c>
      <c r="I16" s="5">
        <f>'[84]DCF Model'!$E$5</f>
        <v>0.15667311411992263</v>
      </c>
      <c r="J16" s="5">
        <f>'[84]DCF Model'!$E$6</f>
        <v>0.14499999999999999</v>
      </c>
      <c r="K16" s="7">
        <f>'[84]DCF Model'!$C$3</f>
        <v>3.3506824352030948</v>
      </c>
      <c r="L16" s="7">
        <f>'[84]DCF Model'!$C$4</f>
        <v>23.730175602739727</v>
      </c>
      <c r="M16" s="8">
        <f>'[84]DCF Model'!$C$5</f>
        <v>4.6758568485594551E-2</v>
      </c>
      <c r="N16" s="9">
        <f>'[84]DCF Model'!$C$6</f>
        <v>7.0106910052958327E-3</v>
      </c>
      <c r="O16" s="10" cm="1">
        <f t="array" aca="1" ref="O16" ca="1">_FV(A16,"Market cap",TRUE)</f>
        <v>3745001215</v>
      </c>
      <c r="P16" s="5">
        <f t="shared" si="0"/>
        <v>4.7917542312791862E-2</v>
      </c>
      <c r="Q16" s="14" t="str" cm="1">
        <f t="array" aca="1" ref="Q16" ca="1">_FV(A16,"Industry")</f>
        <v>Machinery, Equipment &amp; Components</v>
      </c>
    </row>
    <row r="17" spans="1:15" ht="34" customHeight="1" x14ac:dyDescent="0.2">
      <c r="A17" s="11"/>
      <c r="B17" s="12"/>
      <c r="M17" s="8"/>
      <c r="O17" s="10"/>
    </row>
    <row r="18" spans="1:15" ht="34" customHeight="1" x14ac:dyDescent="0.2">
      <c r="A18" s="11"/>
      <c r="B18" s="12"/>
      <c r="M18" s="8"/>
      <c r="O18" s="10"/>
    </row>
    <row r="19" spans="1:15" ht="34" customHeight="1" x14ac:dyDescent="0.2">
      <c r="A19" s="11"/>
      <c r="B19" s="12"/>
      <c r="M19" s="8"/>
      <c r="O19" s="10"/>
    </row>
    <row r="20" spans="1:15" ht="34" customHeight="1" x14ac:dyDescent="0.2">
      <c r="A20" s="11"/>
      <c r="B20" s="12"/>
      <c r="M20" s="8"/>
      <c r="O20" s="10"/>
    </row>
    <row r="21" spans="1:15" ht="34" customHeight="1" x14ac:dyDescent="0.2">
      <c r="A21" s="11"/>
      <c r="B21" s="12"/>
      <c r="M21" s="8"/>
      <c r="O21" s="10"/>
    </row>
    <row r="22" spans="1:15" ht="34" customHeight="1" x14ac:dyDescent="0.2">
      <c r="A22" s="11"/>
      <c r="B22" s="12"/>
      <c r="M22" s="8"/>
      <c r="O22" s="10"/>
    </row>
    <row r="23" spans="1:15" ht="34" customHeight="1" x14ac:dyDescent="0.2">
      <c r="A23" s="11"/>
      <c r="B23" s="12"/>
      <c r="M23" s="8"/>
      <c r="O23" s="10"/>
    </row>
    <row r="24" spans="1:15" ht="34" customHeight="1" x14ac:dyDescent="0.2">
      <c r="A24" s="11"/>
      <c r="B24" s="12"/>
      <c r="M24" s="8"/>
      <c r="O24" s="10"/>
    </row>
    <row r="25" spans="1:15" ht="34" customHeight="1" x14ac:dyDescent="0.2">
      <c r="A25" s="11"/>
      <c r="B25" s="12"/>
      <c r="M25" s="8"/>
      <c r="O25" s="10"/>
    </row>
    <row r="26" spans="1:15" ht="34" customHeight="1" x14ac:dyDescent="0.2">
      <c r="A26" s="11"/>
      <c r="B26" s="12"/>
      <c r="M26" s="8"/>
      <c r="O26" s="10"/>
    </row>
    <row r="27" spans="1:15" ht="34" customHeight="1" x14ac:dyDescent="0.2">
      <c r="A27" s="11"/>
      <c r="B27" s="12"/>
      <c r="M27" s="8"/>
      <c r="O27" s="10"/>
    </row>
    <row r="28" spans="1:15" ht="34" customHeight="1" x14ac:dyDescent="0.2">
      <c r="A28" s="11"/>
      <c r="B28" s="12"/>
      <c r="M28" s="8"/>
      <c r="O28" s="10"/>
    </row>
    <row r="29" spans="1:15" ht="34" customHeight="1" x14ac:dyDescent="0.2">
      <c r="A29" s="11"/>
      <c r="B29" s="12"/>
      <c r="M29" s="8"/>
      <c r="O29" s="10"/>
    </row>
    <row r="30" spans="1:15" ht="34" customHeight="1" x14ac:dyDescent="0.2">
      <c r="A30" s="11"/>
      <c r="B30" s="12"/>
      <c r="M30" s="8"/>
      <c r="O30" s="10"/>
    </row>
    <row r="31" spans="1:15" ht="34" customHeight="1" x14ac:dyDescent="0.2">
      <c r="A31" s="11"/>
      <c r="B31" s="12"/>
      <c r="M31" s="8"/>
      <c r="O31" s="10"/>
    </row>
    <row r="32" spans="1:15" ht="34" customHeight="1" x14ac:dyDescent="0.2">
      <c r="A32" s="11"/>
      <c r="B32" s="12"/>
      <c r="M32" s="8"/>
      <c r="O32" s="10"/>
    </row>
    <row r="33" spans="1:15" ht="34" customHeight="1" x14ac:dyDescent="0.2">
      <c r="A33" s="11"/>
      <c r="B33" s="12"/>
      <c r="M33" s="8"/>
      <c r="O33" s="10"/>
    </row>
  </sheetData>
  <autoFilter ref="A1:P33" xr:uid="{29BB830F-6CB2-A446-9573-F3AE78C789D0}">
    <sortState xmlns:xlrd2="http://schemas.microsoft.com/office/spreadsheetml/2017/richdata2" ref="A2:P33">
      <sortCondition descending="1" ref="O1:O33"/>
    </sortState>
  </autoFilter>
  <conditionalFormatting sqref="C2:C3">
    <cfRule type="colorScale" priority="5661">
      <colorScale>
        <cfvo type="min"/>
        <cfvo type="percentile" val="50"/>
        <cfvo type="max"/>
        <color rgb="FFF8696B"/>
        <color rgb="FFFCFCFF"/>
        <color rgb="FF63BE7B"/>
      </colorScale>
    </cfRule>
  </conditionalFormatting>
  <conditionalFormatting sqref="C2:C10">
    <cfRule type="colorScale" priority="316">
      <colorScale>
        <cfvo type="min"/>
        <cfvo type="percentile" val="50"/>
        <cfvo type="max"/>
        <color rgb="FFF8696B"/>
        <color rgb="FFFCFCFF"/>
        <color rgb="FF63BE7B"/>
      </colorScale>
    </cfRule>
  </conditionalFormatting>
  <conditionalFormatting sqref="C2:C11">
    <cfRule type="colorScale" priority="303">
      <colorScale>
        <cfvo type="min"/>
        <cfvo type="percentile" val="50"/>
        <cfvo type="max"/>
        <color rgb="FFF8696B"/>
        <color rgb="FFFCFCFF"/>
        <color rgb="FF63BE7B"/>
      </colorScale>
    </cfRule>
  </conditionalFormatting>
  <conditionalFormatting sqref="C2:C12">
    <cfRule type="colorScale" priority="278">
      <colorScale>
        <cfvo type="min"/>
        <cfvo type="percentile" val="50"/>
        <cfvo type="max"/>
        <color rgb="FFF8696B"/>
        <color rgb="FFFCFCFF"/>
        <color rgb="FF63BE7B"/>
      </colorScale>
    </cfRule>
  </conditionalFormatting>
  <conditionalFormatting sqref="C2:C13">
    <cfRule type="colorScale" priority="247">
      <colorScale>
        <cfvo type="min"/>
        <cfvo type="percentile" val="50"/>
        <cfvo type="max"/>
        <color rgb="FFF8696B"/>
        <color rgb="FFFCFCFF"/>
        <color rgb="FF63BE7B"/>
      </colorScale>
    </cfRule>
  </conditionalFormatting>
  <conditionalFormatting sqref="C2:C14">
    <cfRule type="colorScale" priority="206">
      <colorScale>
        <cfvo type="min"/>
        <cfvo type="percentile" val="50"/>
        <cfvo type="max"/>
        <color rgb="FFF8696B"/>
        <color rgb="FFFCFCFF"/>
        <color rgb="FF63BE7B"/>
      </colorScale>
    </cfRule>
  </conditionalFormatting>
  <conditionalFormatting sqref="C2:C15">
    <cfRule type="colorScale" priority="158">
      <colorScale>
        <cfvo type="min"/>
        <cfvo type="percentile" val="50"/>
        <cfvo type="max"/>
        <color rgb="FFF8696B"/>
        <color rgb="FFFCFCFF"/>
        <color rgb="FF63BE7B"/>
      </colorScale>
    </cfRule>
  </conditionalFormatting>
  <conditionalFormatting sqref="C2:C33">
    <cfRule type="colorScale" priority="97">
      <colorScale>
        <cfvo type="min"/>
        <cfvo type="percentile" val="50"/>
        <cfvo type="max"/>
        <color rgb="FFF8696B"/>
        <color rgb="FFFCFCFF"/>
        <color rgb="FF63BE7B"/>
      </colorScale>
    </cfRule>
  </conditionalFormatting>
  <conditionalFormatting sqref="C2:J2">
    <cfRule type="colorScale" priority="5648">
      <colorScale>
        <cfvo type="min"/>
        <cfvo type="percentile" val="50"/>
        <cfvo type="max"/>
        <color rgb="FFF8696B"/>
        <color rgb="FFFCFCFF"/>
        <color rgb="FF63BE7B"/>
      </colorScale>
    </cfRule>
  </conditionalFormatting>
  <conditionalFormatting sqref="C4:J4">
    <cfRule type="colorScale" priority="501">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49">
      <colorScale>
        <cfvo type="min"/>
        <cfvo type="percentile" val="50"/>
        <cfvo type="max"/>
        <color rgb="FFF8696B"/>
        <color rgb="FFFCFCFF"/>
        <color rgb="FF63BE7B"/>
      </colorScale>
    </cfRule>
    <cfRule type="colorScale" priority="556">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70">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63BE7B"/>
      </colorScale>
    </cfRule>
  </conditionalFormatting>
  <conditionalFormatting sqref="C5:J5">
    <cfRule type="colorScale" priority="464">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onditionalFormatting>
  <conditionalFormatting sqref="C6:J6">
    <cfRule type="colorScale" priority="439">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onditionalFormatting>
  <conditionalFormatting sqref="C7:J7">
    <cfRule type="colorScale" priority="414">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onditionalFormatting>
  <conditionalFormatting sqref="C8:J8">
    <cfRule type="colorScale" priority="401">
      <colorScale>
        <cfvo type="min"/>
        <cfvo type="percentile" val="50"/>
        <cfvo type="max"/>
        <color rgb="FFF8696B"/>
        <color rgb="FFFCFCFF"/>
        <color rgb="FF63BE7B"/>
      </colorScale>
    </cfRule>
  </conditionalFormatting>
  <conditionalFormatting sqref="C9:J9">
    <cfRule type="colorScale" priority="361">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onditionalFormatting>
  <conditionalFormatting sqref="C10:J10">
    <cfRule type="colorScale" priority="331">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onditionalFormatting>
  <conditionalFormatting sqref="D2:D3">
    <cfRule type="colorScale" priority="96">
      <colorScale>
        <cfvo type="min"/>
        <cfvo type="percentile" val="50"/>
        <cfvo type="max"/>
        <color rgb="FFF8696B"/>
        <color rgb="FFFCFCFF"/>
        <color rgb="FF63BE7B"/>
      </colorScale>
    </cfRule>
  </conditionalFormatting>
  <conditionalFormatting sqref="D2:D10">
    <cfRule type="colorScale" priority="95">
      <colorScale>
        <cfvo type="min"/>
        <cfvo type="percentile" val="50"/>
        <cfvo type="max"/>
        <color rgb="FFF8696B"/>
        <color rgb="FFFCFCFF"/>
        <color rgb="FF63BE7B"/>
      </colorScale>
    </cfRule>
  </conditionalFormatting>
  <conditionalFormatting sqref="D2:D11">
    <cfRule type="colorScale" priority="94">
      <colorScale>
        <cfvo type="min"/>
        <cfvo type="percentile" val="50"/>
        <cfvo type="max"/>
        <color rgb="FFF8696B"/>
        <color rgb="FFFCFCFF"/>
        <color rgb="FF63BE7B"/>
      </colorScale>
    </cfRule>
  </conditionalFormatting>
  <conditionalFormatting sqref="D2:D12">
    <cfRule type="colorScale" priority="93">
      <colorScale>
        <cfvo type="min"/>
        <cfvo type="percentile" val="50"/>
        <cfvo type="max"/>
        <color rgb="FFF8696B"/>
        <color rgb="FFFCFCFF"/>
        <color rgb="FF63BE7B"/>
      </colorScale>
    </cfRule>
  </conditionalFormatting>
  <conditionalFormatting sqref="D2:D13">
    <cfRule type="colorScale" priority="92">
      <colorScale>
        <cfvo type="min"/>
        <cfvo type="percentile" val="50"/>
        <cfvo type="max"/>
        <color rgb="FFF8696B"/>
        <color rgb="FFFCFCFF"/>
        <color rgb="FF63BE7B"/>
      </colorScale>
    </cfRule>
  </conditionalFormatting>
  <conditionalFormatting sqref="D2:D14">
    <cfRule type="colorScale" priority="91">
      <colorScale>
        <cfvo type="min"/>
        <cfvo type="percentile" val="50"/>
        <cfvo type="max"/>
        <color rgb="FFF8696B"/>
        <color rgb="FFFCFCFF"/>
        <color rgb="FF63BE7B"/>
      </colorScale>
    </cfRule>
  </conditionalFormatting>
  <conditionalFormatting sqref="D2:D15">
    <cfRule type="colorScale" priority="90">
      <colorScale>
        <cfvo type="min"/>
        <cfvo type="percentile" val="50"/>
        <cfvo type="max"/>
        <color rgb="FFF8696B"/>
        <color rgb="FFFCFCFF"/>
        <color rgb="FF63BE7B"/>
      </colorScale>
    </cfRule>
  </conditionalFormatting>
  <conditionalFormatting sqref="D2:D33">
    <cfRule type="colorScale" priority="89">
      <colorScale>
        <cfvo type="min"/>
        <cfvo type="percentile" val="50"/>
        <cfvo type="max"/>
        <color rgb="FFF8696B"/>
        <color rgb="FFFCFCFF"/>
        <color rgb="FF63BE7B"/>
      </colorScale>
    </cfRule>
  </conditionalFormatting>
  <conditionalFormatting sqref="E2:E3">
    <cfRule type="colorScale" priority="88">
      <colorScale>
        <cfvo type="min"/>
        <cfvo type="percentile" val="50"/>
        <cfvo type="max"/>
        <color rgb="FFF8696B"/>
        <color rgb="FFFCFCFF"/>
        <color rgb="FF63BE7B"/>
      </colorScale>
    </cfRule>
  </conditionalFormatting>
  <conditionalFormatting sqref="E2:E10">
    <cfRule type="colorScale" priority="87">
      <colorScale>
        <cfvo type="min"/>
        <cfvo type="percentile" val="50"/>
        <cfvo type="max"/>
        <color rgb="FFF8696B"/>
        <color rgb="FFFCFCFF"/>
        <color rgb="FF63BE7B"/>
      </colorScale>
    </cfRule>
  </conditionalFormatting>
  <conditionalFormatting sqref="E2:E11">
    <cfRule type="colorScale" priority="86">
      <colorScale>
        <cfvo type="min"/>
        <cfvo type="percentile" val="50"/>
        <cfvo type="max"/>
        <color rgb="FFF8696B"/>
        <color rgb="FFFCFCFF"/>
        <color rgb="FF63BE7B"/>
      </colorScale>
    </cfRule>
  </conditionalFormatting>
  <conditionalFormatting sqref="E2:E12">
    <cfRule type="colorScale" priority="85">
      <colorScale>
        <cfvo type="min"/>
        <cfvo type="percentile" val="50"/>
        <cfvo type="max"/>
        <color rgb="FFF8696B"/>
        <color rgb="FFFCFCFF"/>
        <color rgb="FF63BE7B"/>
      </colorScale>
    </cfRule>
  </conditionalFormatting>
  <conditionalFormatting sqref="E2:E13">
    <cfRule type="colorScale" priority="84">
      <colorScale>
        <cfvo type="min"/>
        <cfvo type="percentile" val="50"/>
        <cfvo type="max"/>
        <color rgb="FFF8696B"/>
        <color rgb="FFFCFCFF"/>
        <color rgb="FF63BE7B"/>
      </colorScale>
    </cfRule>
  </conditionalFormatting>
  <conditionalFormatting sqref="E2:E14">
    <cfRule type="colorScale" priority="83">
      <colorScale>
        <cfvo type="min"/>
        <cfvo type="percentile" val="50"/>
        <cfvo type="max"/>
        <color rgb="FFF8696B"/>
        <color rgb="FFFCFCFF"/>
        <color rgb="FF63BE7B"/>
      </colorScale>
    </cfRule>
  </conditionalFormatting>
  <conditionalFormatting sqref="E2:E15">
    <cfRule type="colorScale" priority="82">
      <colorScale>
        <cfvo type="min"/>
        <cfvo type="percentile" val="50"/>
        <cfvo type="max"/>
        <color rgb="FFF8696B"/>
        <color rgb="FFFCFCFF"/>
        <color rgb="FF63BE7B"/>
      </colorScale>
    </cfRule>
  </conditionalFormatting>
  <conditionalFormatting sqref="E2:E33">
    <cfRule type="colorScale" priority="81">
      <colorScale>
        <cfvo type="min"/>
        <cfvo type="percentile" val="50"/>
        <cfvo type="max"/>
        <color rgb="FFF8696B"/>
        <color rgb="FFFCFCFF"/>
        <color rgb="FF63BE7B"/>
      </colorScale>
    </cfRule>
  </conditionalFormatting>
  <conditionalFormatting sqref="F2:F3">
    <cfRule type="colorScale" priority="80">
      <colorScale>
        <cfvo type="min"/>
        <cfvo type="percentile" val="50"/>
        <cfvo type="max"/>
        <color rgb="FFF8696B"/>
        <color rgb="FFFCFCFF"/>
        <color rgb="FF63BE7B"/>
      </colorScale>
    </cfRule>
  </conditionalFormatting>
  <conditionalFormatting sqref="F2:F10">
    <cfRule type="colorScale" priority="79">
      <colorScale>
        <cfvo type="min"/>
        <cfvo type="percentile" val="50"/>
        <cfvo type="max"/>
        <color rgb="FFF8696B"/>
        <color rgb="FFFCFCFF"/>
        <color rgb="FF63BE7B"/>
      </colorScale>
    </cfRule>
  </conditionalFormatting>
  <conditionalFormatting sqref="F2:F11">
    <cfRule type="colorScale" priority="78">
      <colorScale>
        <cfvo type="min"/>
        <cfvo type="percentile" val="50"/>
        <cfvo type="max"/>
        <color rgb="FFF8696B"/>
        <color rgb="FFFCFCFF"/>
        <color rgb="FF63BE7B"/>
      </colorScale>
    </cfRule>
  </conditionalFormatting>
  <conditionalFormatting sqref="F2:F12">
    <cfRule type="colorScale" priority="77">
      <colorScale>
        <cfvo type="min"/>
        <cfvo type="percentile" val="50"/>
        <cfvo type="max"/>
        <color rgb="FFF8696B"/>
        <color rgb="FFFCFCFF"/>
        <color rgb="FF63BE7B"/>
      </colorScale>
    </cfRule>
  </conditionalFormatting>
  <conditionalFormatting sqref="F2:F13">
    <cfRule type="colorScale" priority="76">
      <colorScale>
        <cfvo type="min"/>
        <cfvo type="percentile" val="50"/>
        <cfvo type="max"/>
        <color rgb="FFF8696B"/>
        <color rgb="FFFCFCFF"/>
        <color rgb="FF63BE7B"/>
      </colorScale>
    </cfRule>
  </conditionalFormatting>
  <conditionalFormatting sqref="F2:F14">
    <cfRule type="colorScale" priority="75">
      <colorScale>
        <cfvo type="min"/>
        <cfvo type="percentile" val="50"/>
        <cfvo type="max"/>
        <color rgb="FFF8696B"/>
        <color rgb="FFFCFCFF"/>
        <color rgb="FF63BE7B"/>
      </colorScale>
    </cfRule>
  </conditionalFormatting>
  <conditionalFormatting sqref="F2:F15">
    <cfRule type="colorScale" priority="74">
      <colorScale>
        <cfvo type="min"/>
        <cfvo type="percentile" val="50"/>
        <cfvo type="max"/>
        <color rgb="FFF8696B"/>
        <color rgb="FFFCFCFF"/>
        <color rgb="FF63BE7B"/>
      </colorScale>
    </cfRule>
  </conditionalFormatting>
  <conditionalFormatting sqref="F2:F33">
    <cfRule type="colorScale" priority="73">
      <colorScale>
        <cfvo type="min"/>
        <cfvo type="percentile" val="50"/>
        <cfvo type="max"/>
        <color rgb="FFF8696B"/>
        <color rgb="FFFCFCFF"/>
        <color rgb="FF63BE7B"/>
      </colorScale>
    </cfRule>
  </conditionalFormatting>
  <conditionalFormatting sqref="G2:G3">
    <cfRule type="colorScale" priority="72">
      <colorScale>
        <cfvo type="min"/>
        <cfvo type="percentile" val="50"/>
        <cfvo type="max"/>
        <color rgb="FFF8696B"/>
        <color rgb="FFFCFCFF"/>
        <color rgb="FF63BE7B"/>
      </colorScale>
    </cfRule>
  </conditionalFormatting>
  <conditionalFormatting sqref="G2:G10">
    <cfRule type="colorScale" priority="71">
      <colorScale>
        <cfvo type="min"/>
        <cfvo type="percentile" val="50"/>
        <cfvo type="max"/>
        <color rgb="FFF8696B"/>
        <color rgb="FFFCFCFF"/>
        <color rgb="FF63BE7B"/>
      </colorScale>
    </cfRule>
  </conditionalFormatting>
  <conditionalFormatting sqref="G2:G11">
    <cfRule type="colorScale" priority="70">
      <colorScale>
        <cfvo type="min"/>
        <cfvo type="percentile" val="50"/>
        <cfvo type="max"/>
        <color rgb="FFF8696B"/>
        <color rgb="FFFCFCFF"/>
        <color rgb="FF63BE7B"/>
      </colorScale>
    </cfRule>
  </conditionalFormatting>
  <conditionalFormatting sqref="G2:G12">
    <cfRule type="colorScale" priority="69">
      <colorScale>
        <cfvo type="min"/>
        <cfvo type="percentile" val="50"/>
        <cfvo type="max"/>
        <color rgb="FFF8696B"/>
        <color rgb="FFFCFCFF"/>
        <color rgb="FF63BE7B"/>
      </colorScale>
    </cfRule>
  </conditionalFormatting>
  <conditionalFormatting sqref="G2:G13">
    <cfRule type="colorScale" priority="68">
      <colorScale>
        <cfvo type="min"/>
        <cfvo type="percentile" val="50"/>
        <cfvo type="max"/>
        <color rgb="FFF8696B"/>
        <color rgb="FFFCFCFF"/>
        <color rgb="FF63BE7B"/>
      </colorScale>
    </cfRule>
  </conditionalFormatting>
  <conditionalFormatting sqref="G2:G14">
    <cfRule type="colorScale" priority="67">
      <colorScale>
        <cfvo type="min"/>
        <cfvo type="percentile" val="50"/>
        <cfvo type="max"/>
        <color rgb="FFF8696B"/>
        <color rgb="FFFCFCFF"/>
        <color rgb="FF63BE7B"/>
      </colorScale>
    </cfRule>
  </conditionalFormatting>
  <conditionalFormatting sqref="G2:G15">
    <cfRule type="colorScale" priority="66">
      <colorScale>
        <cfvo type="min"/>
        <cfvo type="percentile" val="50"/>
        <cfvo type="max"/>
        <color rgb="FFF8696B"/>
        <color rgb="FFFCFCFF"/>
        <color rgb="FF63BE7B"/>
      </colorScale>
    </cfRule>
  </conditionalFormatting>
  <conditionalFormatting sqref="G2:G33">
    <cfRule type="colorScale" priority="65">
      <colorScale>
        <cfvo type="min"/>
        <cfvo type="percentile" val="50"/>
        <cfvo type="max"/>
        <color rgb="FFF8696B"/>
        <color rgb="FFFCFCFF"/>
        <color rgb="FF63BE7B"/>
      </colorScale>
    </cfRule>
  </conditionalFormatting>
  <conditionalFormatting sqref="H2:H3">
    <cfRule type="colorScale" priority="64">
      <colorScale>
        <cfvo type="min"/>
        <cfvo type="percentile" val="50"/>
        <cfvo type="max"/>
        <color rgb="FFF8696B"/>
        <color rgb="FFFCFCFF"/>
        <color rgb="FF63BE7B"/>
      </colorScale>
    </cfRule>
  </conditionalFormatting>
  <conditionalFormatting sqref="H2:H10">
    <cfRule type="colorScale" priority="63">
      <colorScale>
        <cfvo type="min"/>
        <cfvo type="percentile" val="50"/>
        <cfvo type="max"/>
        <color rgb="FFF8696B"/>
        <color rgb="FFFCFCFF"/>
        <color rgb="FF63BE7B"/>
      </colorScale>
    </cfRule>
  </conditionalFormatting>
  <conditionalFormatting sqref="H2:H11">
    <cfRule type="colorScale" priority="62">
      <colorScale>
        <cfvo type="min"/>
        <cfvo type="percentile" val="50"/>
        <cfvo type="max"/>
        <color rgb="FFF8696B"/>
        <color rgb="FFFCFCFF"/>
        <color rgb="FF63BE7B"/>
      </colorScale>
    </cfRule>
  </conditionalFormatting>
  <conditionalFormatting sqref="H2:H12">
    <cfRule type="colorScale" priority="61">
      <colorScale>
        <cfvo type="min"/>
        <cfvo type="percentile" val="50"/>
        <cfvo type="max"/>
        <color rgb="FFF8696B"/>
        <color rgb="FFFCFCFF"/>
        <color rgb="FF63BE7B"/>
      </colorScale>
    </cfRule>
  </conditionalFormatting>
  <conditionalFormatting sqref="H2:H13">
    <cfRule type="colorScale" priority="60">
      <colorScale>
        <cfvo type="min"/>
        <cfvo type="percentile" val="50"/>
        <cfvo type="max"/>
        <color rgb="FFF8696B"/>
        <color rgb="FFFCFCFF"/>
        <color rgb="FF63BE7B"/>
      </colorScale>
    </cfRule>
  </conditionalFormatting>
  <conditionalFormatting sqref="H2:H14">
    <cfRule type="colorScale" priority="59">
      <colorScale>
        <cfvo type="min"/>
        <cfvo type="percentile" val="50"/>
        <cfvo type="max"/>
        <color rgb="FFF8696B"/>
        <color rgb="FFFCFCFF"/>
        <color rgb="FF63BE7B"/>
      </colorScale>
    </cfRule>
  </conditionalFormatting>
  <conditionalFormatting sqref="H2:H15">
    <cfRule type="colorScale" priority="58">
      <colorScale>
        <cfvo type="min"/>
        <cfvo type="percentile" val="50"/>
        <cfvo type="max"/>
        <color rgb="FFF8696B"/>
        <color rgb="FFFCFCFF"/>
        <color rgb="FF63BE7B"/>
      </colorScale>
    </cfRule>
  </conditionalFormatting>
  <conditionalFormatting sqref="H2:H33">
    <cfRule type="colorScale" priority="57">
      <colorScale>
        <cfvo type="min"/>
        <cfvo type="percentile" val="50"/>
        <cfvo type="max"/>
        <color rgb="FFF8696B"/>
        <color rgb="FFFCFCFF"/>
        <color rgb="FF63BE7B"/>
      </colorScale>
    </cfRule>
  </conditionalFormatting>
  <conditionalFormatting sqref="I2:I3">
    <cfRule type="colorScale" priority="56">
      <colorScale>
        <cfvo type="min"/>
        <cfvo type="percentile" val="50"/>
        <cfvo type="max"/>
        <color rgb="FFF8696B"/>
        <color rgb="FFFCFCFF"/>
        <color rgb="FF63BE7B"/>
      </colorScale>
    </cfRule>
  </conditionalFormatting>
  <conditionalFormatting sqref="I2:I10">
    <cfRule type="colorScale" priority="55">
      <colorScale>
        <cfvo type="min"/>
        <cfvo type="percentile" val="50"/>
        <cfvo type="max"/>
        <color rgb="FFF8696B"/>
        <color rgb="FFFCFCFF"/>
        <color rgb="FF63BE7B"/>
      </colorScale>
    </cfRule>
  </conditionalFormatting>
  <conditionalFormatting sqref="I2:I11">
    <cfRule type="colorScale" priority="54">
      <colorScale>
        <cfvo type="min"/>
        <cfvo type="percentile" val="50"/>
        <cfvo type="max"/>
        <color rgb="FFF8696B"/>
        <color rgb="FFFCFCFF"/>
        <color rgb="FF63BE7B"/>
      </colorScale>
    </cfRule>
  </conditionalFormatting>
  <conditionalFormatting sqref="I2:I12">
    <cfRule type="colorScale" priority="53">
      <colorScale>
        <cfvo type="min"/>
        <cfvo type="percentile" val="50"/>
        <cfvo type="max"/>
        <color rgb="FFF8696B"/>
        <color rgb="FFFCFCFF"/>
        <color rgb="FF63BE7B"/>
      </colorScale>
    </cfRule>
  </conditionalFormatting>
  <conditionalFormatting sqref="I2:I13">
    <cfRule type="colorScale" priority="52">
      <colorScale>
        <cfvo type="min"/>
        <cfvo type="percentile" val="50"/>
        <cfvo type="max"/>
        <color rgb="FFF8696B"/>
        <color rgb="FFFCFCFF"/>
        <color rgb="FF63BE7B"/>
      </colorScale>
    </cfRule>
  </conditionalFormatting>
  <conditionalFormatting sqref="I2:I14">
    <cfRule type="colorScale" priority="51">
      <colorScale>
        <cfvo type="min"/>
        <cfvo type="percentile" val="50"/>
        <cfvo type="max"/>
        <color rgb="FFF8696B"/>
        <color rgb="FFFCFCFF"/>
        <color rgb="FF63BE7B"/>
      </colorScale>
    </cfRule>
  </conditionalFormatting>
  <conditionalFormatting sqref="I2:I15">
    <cfRule type="colorScale" priority="50">
      <colorScale>
        <cfvo type="min"/>
        <cfvo type="percentile" val="50"/>
        <cfvo type="max"/>
        <color rgb="FFF8696B"/>
        <color rgb="FFFCFCFF"/>
        <color rgb="FF63BE7B"/>
      </colorScale>
    </cfRule>
  </conditionalFormatting>
  <conditionalFormatting sqref="I2:I33">
    <cfRule type="colorScale" priority="49">
      <colorScale>
        <cfvo type="min"/>
        <cfvo type="percentile" val="50"/>
        <cfvo type="max"/>
        <color rgb="FFF8696B"/>
        <color rgb="FFFCFCFF"/>
        <color rgb="FF63BE7B"/>
      </colorScale>
    </cfRule>
  </conditionalFormatting>
  <conditionalFormatting sqref="J2:J3">
    <cfRule type="colorScale" priority="48">
      <colorScale>
        <cfvo type="min"/>
        <cfvo type="percentile" val="50"/>
        <cfvo type="max"/>
        <color rgb="FFF8696B"/>
        <color rgb="FFFCFCFF"/>
        <color rgb="FF63BE7B"/>
      </colorScale>
    </cfRule>
  </conditionalFormatting>
  <conditionalFormatting sqref="J2:J10">
    <cfRule type="colorScale" priority="47">
      <colorScale>
        <cfvo type="min"/>
        <cfvo type="percentile" val="50"/>
        <cfvo type="max"/>
        <color rgb="FFF8696B"/>
        <color rgb="FFFCFCFF"/>
        <color rgb="FF63BE7B"/>
      </colorScale>
    </cfRule>
  </conditionalFormatting>
  <conditionalFormatting sqref="J2:J11">
    <cfRule type="colorScale" priority="46">
      <colorScale>
        <cfvo type="min"/>
        <cfvo type="percentile" val="50"/>
        <cfvo type="max"/>
        <color rgb="FFF8696B"/>
        <color rgb="FFFCFCFF"/>
        <color rgb="FF63BE7B"/>
      </colorScale>
    </cfRule>
  </conditionalFormatting>
  <conditionalFormatting sqref="J2:J12">
    <cfRule type="colorScale" priority="45">
      <colorScale>
        <cfvo type="min"/>
        <cfvo type="percentile" val="50"/>
        <cfvo type="max"/>
        <color rgb="FFF8696B"/>
        <color rgb="FFFCFCFF"/>
        <color rgb="FF63BE7B"/>
      </colorScale>
    </cfRule>
  </conditionalFormatting>
  <conditionalFormatting sqref="J2:J13">
    <cfRule type="colorScale" priority="44">
      <colorScale>
        <cfvo type="min"/>
        <cfvo type="percentile" val="50"/>
        <cfvo type="max"/>
        <color rgb="FFF8696B"/>
        <color rgb="FFFCFCFF"/>
        <color rgb="FF63BE7B"/>
      </colorScale>
    </cfRule>
  </conditionalFormatting>
  <conditionalFormatting sqref="J2:J14">
    <cfRule type="colorScale" priority="43">
      <colorScale>
        <cfvo type="min"/>
        <cfvo type="percentile" val="50"/>
        <cfvo type="max"/>
        <color rgb="FFF8696B"/>
        <color rgb="FFFCFCFF"/>
        <color rgb="FF63BE7B"/>
      </colorScale>
    </cfRule>
  </conditionalFormatting>
  <conditionalFormatting sqref="J2:J15">
    <cfRule type="colorScale" priority="42">
      <colorScale>
        <cfvo type="min"/>
        <cfvo type="percentile" val="50"/>
        <cfvo type="max"/>
        <color rgb="FFF8696B"/>
        <color rgb="FFFCFCFF"/>
        <color rgb="FF63BE7B"/>
      </colorScale>
    </cfRule>
  </conditionalFormatting>
  <conditionalFormatting sqref="J2:J33">
    <cfRule type="colorScale" priority="41">
      <colorScale>
        <cfvo type="min"/>
        <cfvo type="percentile" val="50"/>
        <cfvo type="max"/>
        <color rgb="FFF8696B"/>
        <color rgb="FFFCFCFF"/>
        <color rgb="FF63BE7B"/>
      </colorScale>
    </cfRule>
  </conditionalFormatting>
  <conditionalFormatting sqref="K2:K3">
    <cfRule type="colorScale" priority="5669">
      <colorScale>
        <cfvo type="min"/>
        <cfvo type="percentile" val="50"/>
        <cfvo type="max"/>
        <color rgb="FF63BE7B"/>
        <color rgb="FFFCFCFF"/>
        <color rgb="FFF8696B"/>
      </colorScale>
    </cfRule>
  </conditionalFormatting>
  <conditionalFormatting sqref="K2:K10">
    <cfRule type="colorScale" priority="308">
      <colorScale>
        <cfvo type="min"/>
        <cfvo type="percentile" val="50"/>
        <cfvo type="max"/>
        <color rgb="FF63BE7B"/>
        <color rgb="FFFCFCFF"/>
        <color rgb="FFF8696B"/>
      </colorScale>
    </cfRule>
  </conditionalFormatting>
  <conditionalFormatting sqref="K2:K11">
    <cfRule type="colorScale" priority="283">
      <colorScale>
        <cfvo type="min"/>
        <cfvo type="percentile" val="50"/>
        <cfvo type="max"/>
        <color rgb="FF63BE7B"/>
        <color rgb="FFFCFCFF"/>
        <color rgb="FFF8696B"/>
      </colorScale>
    </cfRule>
  </conditionalFormatting>
  <conditionalFormatting sqref="K2:K12">
    <cfRule type="colorScale" priority="252">
      <colorScale>
        <cfvo type="min"/>
        <cfvo type="percentile" val="50"/>
        <cfvo type="max"/>
        <color rgb="FF63BE7B"/>
        <color rgb="FFFCFCFF"/>
        <color rgb="FFF8696B"/>
      </colorScale>
    </cfRule>
  </conditionalFormatting>
  <conditionalFormatting sqref="K2:K13">
    <cfRule type="colorScale" priority="211">
      <colorScale>
        <cfvo type="min"/>
        <cfvo type="percentile" val="50"/>
        <cfvo type="max"/>
        <color rgb="FF63BE7B"/>
        <color rgb="FFFCFCFF"/>
        <color rgb="FFF8696B"/>
      </colorScale>
    </cfRule>
  </conditionalFormatting>
  <conditionalFormatting sqref="K2:K14">
    <cfRule type="colorScale" priority="163">
      <colorScale>
        <cfvo type="min"/>
        <cfvo type="percentile" val="50"/>
        <cfvo type="max"/>
        <color rgb="FF63BE7B"/>
        <color rgb="FFFCFCFF"/>
        <color rgb="FFF8696B"/>
      </colorScale>
    </cfRule>
  </conditionalFormatting>
  <conditionalFormatting sqref="K2:K15">
    <cfRule type="colorScale" priority="108">
      <colorScale>
        <cfvo type="min"/>
        <cfvo type="percentile" val="50"/>
        <cfvo type="max"/>
        <color rgb="FF63BE7B"/>
        <color rgb="FFFCFCFF"/>
        <color rgb="FFF8696B"/>
      </colorScale>
    </cfRule>
  </conditionalFormatting>
  <conditionalFormatting sqref="K2:K33">
    <cfRule type="colorScale" priority="11">
      <colorScale>
        <cfvo type="min"/>
        <cfvo type="percentile" val="50"/>
        <cfvo type="max"/>
        <color rgb="FF63BE7B"/>
        <color rgb="FFFCFCFF"/>
        <color rgb="FFF8696B"/>
      </colorScale>
    </cfRule>
  </conditionalFormatting>
  <conditionalFormatting sqref="K2:L2">
    <cfRule type="colorScale" priority="5656">
      <colorScale>
        <cfvo type="min"/>
        <cfvo type="percentile" val="50"/>
        <cfvo type="max"/>
        <color rgb="FF63BE7B"/>
        <color rgb="FFFCFCFF"/>
        <color rgb="FFF8696B"/>
      </colorScale>
    </cfRule>
  </conditionalFormatting>
  <conditionalFormatting sqref="K4:L4">
    <cfRule type="colorScale" priority="493">
      <colorScale>
        <cfvo type="min"/>
        <cfvo type="percentile" val="50"/>
        <cfvo type="max"/>
        <color rgb="FF63BE7B"/>
        <color rgb="FFFCFCFF"/>
        <color rgb="FFF8696B"/>
      </colorScale>
    </cfRule>
    <cfRule type="colorScale" priority="505">
      <colorScale>
        <cfvo type="min"/>
        <cfvo type="percentile" val="50"/>
        <cfvo type="max"/>
        <color rgb="FF63BE7B"/>
        <color rgb="FFFCFCFF"/>
        <color rgb="FFF8696B"/>
      </colorScale>
    </cfRule>
    <cfRule type="colorScale" priority="536">
      <colorScale>
        <cfvo type="min"/>
        <cfvo type="percentile" val="50"/>
        <cfvo type="max"/>
        <color rgb="FF63BE7B"/>
        <color rgb="FFFCFCFF"/>
        <color rgb="FFF8696B"/>
      </colorScale>
    </cfRule>
    <cfRule type="colorScale" priority="553">
      <colorScale>
        <cfvo type="min"/>
        <cfvo type="percentile" val="50"/>
        <cfvo type="max"/>
        <color rgb="FF63BE7B"/>
        <color rgb="FFFCFCFF"/>
        <color rgb="FFF8696B"/>
      </colorScale>
    </cfRule>
    <cfRule type="colorScale" priority="560">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fRule type="colorScale" priority="574">
      <colorScale>
        <cfvo type="min"/>
        <cfvo type="percentile" val="50"/>
        <cfvo type="max"/>
        <color rgb="FF63BE7B"/>
        <color rgb="FFFCFCFF"/>
        <color rgb="FFF8696B"/>
      </colorScale>
    </cfRule>
  </conditionalFormatting>
  <conditionalFormatting sqref="K5:L5">
    <cfRule type="colorScale" priority="456">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fRule type="colorScale" priority="483">
      <colorScale>
        <cfvo type="min"/>
        <cfvo type="percentile" val="50"/>
        <cfvo type="max"/>
        <color rgb="FF63BE7B"/>
        <color rgb="FFFCFCFF"/>
        <color rgb="FFF8696B"/>
      </colorScale>
    </cfRule>
  </conditionalFormatting>
  <conditionalFormatting sqref="K6:L6">
    <cfRule type="colorScale" priority="431">
      <colorScale>
        <cfvo type="min"/>
        <cfvo type="percentile" val="50"/>
        <cfvo type="max"/>
        <color rgb="FF63BE7B"/>
        <color rgb="FFFCFCFF"/>
        <color rgb="FFF8696B"/>
      </colorScale>
    </cfRule>
    <cfRule type="colorScale" priority="443">
      <colorScale>
        <cfvo type="min"/>
        <cfvo type="percentile" val="50"/>
        <cfvo type="max"/>
        <color rgb="FF63BE7B"/>
        <color rgb="FFFCFCFF"/>
        <color rgb="FFF8696B"/>
      </colorScale>
    </cfRule>
  </conditionalFormatting>
  <conditionalFormatting sqref="K7:L7">
    <cfRule type="colorScale" priority="406">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onditionalFormatting>
  <conditionalFormatting sqref="K8:L8">
    <cfRule type="colorScale" priority="393">
      <colorScale>
        <cfvo type="min"/>
        <cfvo type="percentile" val="50"/>
        <cfvo type="max"/>
        <color rgb="FF63BE7B"/>
        <color rgb="FFFCFCFF"/>
        <color rgb="FFF8696B"/>
      </colorScale>
    </cfRule>
  </conditionalFormatting>
  <conditionalFormatting sqref="K9:L9">
    <cfRule type="colorScale" priority="349">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K10:L10">
    <cfRule type="colorScale" priority="321">
      <colorScale>
        <cfvo type="min"/>
        <cfvo type="percentile" val="50"/>
        <cfvo type="max"/>
        <color rgb="FF63BE7B"/>
        <color rgb="FFFCFCFF"/>
        <color rgb="FFF8696B"/>
      </colorScale>
    </cfRule>
    <cfRule type="colorScale" priority="335">
      <colorScale>
        <cfvo type="min"/>
        <cfvo type="percentile" val="50"/>
        <cfvo type="max"/>
        <color rgb="FF63BE7B"/>
        <color rgb="FFFCFCFF"/>
        <color rgb="FFF8696B"/>
      </colorScale>
    </cfRule>
  </conditionalFormatting>
  <conditionalFormatting sqref="L2:L3">
    <cfRule type="colorScale" priority="10">
      <colorScale>
        <cfvo type="min"/>
        <cfvo type="percentile" val="50"/>
        <cfvo type="max"/>
        <color rgb="FF63BE7B"/>
        <color rgb="FFFCFCFF"/>
        <color rgb="FFF8696B"/>
      </colorScale>
    </cfRule>
  </conditionalFormatting>
  <conditionalFormatting sqref="L2:L10">
    <cfRule type="colorScale" priority="9">
      <colorScale>
        <cfvo type="min"/>
        <cfvo type="percentile" val="50"/>
        <cfvo type="max"/>
        <color rgb="FF63BE7B"/>
        <color rgb="FFFCFCFF"/>
        <color rgb="FFF8696B"/>
      </colorScale>
    </cfRule>
  </conditionalFormatting>
  <conditionalFormatting sqref="L2:L11">
    <cfRule type="colorScale" priority="8">
      <colorScale>
        <cfvo type="min"/>
        <cfvo type="percentile" val="50"/>
        <cfvo type="max"/>
        <color rgb="FF63BE7B"/>
        <color rgb="FFFCFCFF"/>
        <color rgb="FFF8696B"/>
      </colorScale>
    </cfRule>
  </conditionalFormatting>
  <conditionalFormatting sqref="L2:L12">
    <cfRule type="colorScale" priority="7">
      <colorScale>
        <cfvo type="min"/>
        <cfvo type="percentile" val="50"/>
        <cfvo type="max"/>
        <color rgb="FF63BE7B"/>
        <color rgb="FFFCFCFF"/>
        <color rgb="FFF8696B"/>
      </colorScale>
    </cfRule>
  </conditionalFormatting>
  <conditionalFormatting sqref="L2:L13">
    <cfRule type="colorScale" priority="6">
      <colorScale>
        <cfvo type="min"/>
        <cfvo type="percentile" val="50"/>
        <cfvo type="max"/>
        <color rgb="FF63BE7B"/>
        <color rgb="FFFCFCFF"/>
        <color rgb="FFF8696B"/>
      </colorScale>
    </cfRule>
  </conditionalFormatting>
  <conditionalFormatting sqref="L2:L14">
    <cfRule type="colorScale" priority="5">
      <colorScale>
        <cfvo type="min"/>
        <cfvo type="percentile" val="50"/>
        <cfvo type="max"/>
        <color rgb="FF63BE7B"/>
        <color rgb="FFFCFCFF"/>
        <color rgb="FFF8696B"/>
      </colorScale>
    </cfRule>
  </conditionalFormatting>
  <conditionalFormatting sqref="L2:L15">
    <cfRule type="colorScale" priority="4">
      <colorScale>
        <cfvo type="min"/>
        <cfvo type="percentile" val="50"/>
        <cfvo type="max"/>
        <color rgb="FF63BE7B"/>
        <color rgb="FFFCFCFF"/>
        <color rgb="FFF8696B"/>
      </colorScale>
    </cfRule>
  </conditionalFormatting>
  <conditionalFormatting sqref="L2:L33">
    <cfRule type="colorScale" priority="3">
      <colorScale>
        <cfvo type="min"/>
        <cfvo type="percentile" val="50"/>
        <cfvo type="max"/>
        <color rgb="FF63BE7B"/>
        <color rgb="FFFCFCFF"/>
        <color rgb="FFF8696B"/>
      </colorScale>
    </cfRule>
  </conditionalFormatting>
  <conditionalFormatting sqref="M2">
    <cfRule type="colorScale" priority="5658">
      <colorScale>
        <cfvo type="min"/>
        <cfvo type="percentile" val="50"/>
        <cfvo type="max"/>
        <color rgb="FFF8696B"/>
        <color rgb="FFFCFCFF"/>
        <color rgb="FF63BE7B"/>
      </colorScale>
    </cfRule>
  </conditionalFormatting>
  <conditionalFormatting sqref="M2:M3">
    <cfRule type="colorScale" priority="5671">
      <colorScale>
        <cfvo type="min"/>
        <cfvo type="percentile" val="50"/>
        <cfvo type="max"/>
        <color rgb="FFF8696B"/>
        <color rgb="FFFCFCFF"/>
        <color rgb="FF63BE7B"/>
      </colorScale>
    </cfRule>
  </conditionalFormatting>
  <conditionalFormatting sqref="M2:M10">
    <cfRule type="colorScale" priority="306">
      <colorScale>
        <cfvo type="min"/>
        <cfvo type="percentile" val="50"/>
        <cfvo type="max"/>
        <color rgb="FFF8696B"/>
        <color rgb="FFFCFCFF"/>
        <color rgb="FF63BE7B"/>
      </colorScale>
    </cfRule>
  </conditionalFormatting>
  <conditionalFormatting sqref="M2:M11">
    <cfRule type="colorScale" priority="281">
      <colorScale>
        <cfvo type="min"/>
        <cfvo type="percentile" val="50"/>
        <cfvo type="max"/>
        <color rgb="FFF8696B"/>
        <color rgb="FFFCFCFF"/>
        <color rgb="FF63BE7B"/>
      </colorScale>
    </cfRule>
  </conditionalFormatting>
  <conditionalFormatting sqref="M2:M12">
    <cfRule type="colorScale" priority="250">
      <colorScale>
        <cfvo type="min"/>
        <cfvo type="percentile" val="50"/>
        <cfvo type="max"/>
        <color rgb="FFF8696B"/>
        <color rgb="FFFCFCFF"/>
        <color rgb="FF63BE7B"/>
      </colorScale>
    </cfRule>
  </conditionalFormatting>
  <conditionalFormatting sqref="M2:M13">
    <cfRule type="colorScale" priority="209">
      <colorScale>
        <cfvo type="min"/>
        <cfvo type="percentile" val="50"/>
        <cfvo type="max"/>
        <color rgb="FFF8696B"/>
        <color rgb="FFFCFCFF"/>
        <color rgb="FF63BE7B"/>
      </colorScale>
    </cfRule>
  </conditionalFormatting>
  <conditionalFormatting sqref="M2:M14">
    <cfRule type="colorScale" priority="161">
      <colorScale>
        <cfvo type="min"/>
        <cfvo type="percentile" val="50"/>
        <cfvo type="max"/>
        <color rgb="FFF8696B"/>
        <color rgb="FFFCFCFF"/>
        <color rgb="FF63BE7B"/>
      </colorScale>
    </cfRule>
  </conditionalFormatting>
  <conditionalFormatting sqref="M2:M15">
    <cfRule type="colorScale" priority="100">
      <colorScale>
        <cfvo type="min"/>
        <cfvo type="percentile" val="50"/>
        <cfvo type="max"/>
        <color rgb="FFF8696B"/>
        <color rgb="FFFCFCFF"/>
        <color rgb="FF63BE7B"/>
      </colorScale>
    </cfRule>
  </conditionalFormatting>
  <conditionalFormatting sqref="M2:M33">
    <cfRule type="colorScale" priority="2">
      <colorScale>
        <cfvo type="min"/>
        <cfvo type="percentile" val="50"/>
        <cfvo type="max"/>
        <color rgb="FFF8696B"/>
        <color rgb="FFFCFCFF"/>
        <color rgb="FF63BE7B"/>
      </colorScale>
    </cfRule>
  </conditionalFormatting>
  <conditionalFormatting sqref="M4">
    <cfRule type="colorScale" priority="491">
      <colorScale>
        <cfvo type="min"/>
        <cfvo type="percentile" val="50"/>
        <cfvo type="max"/>
        <color rgb="FFF8696B"/>
        <color rgb="FFFCFCFF"/>
        <color rgb="FF63BE7B"/>
      </colorScale>
    </cfRule>
    <cfRule type="colorScale" priority="503">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fRule type="colorScale" priority="558">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72">
      <colorScale>
        <cfvo type="min"/>
        <cfvo type="percentile" val="50"/>
        <cfvo type="max"/>
        <color rgb="FFF8696B"/>
        <color rgb="FFFCFCFF"/>
        <color rgb="FF63BE7B"/>
      </colorScale>
    </cfRule>
  </conditionalFormatting>
  <conditionalFormatting sqref="M5">
    <cfRule type="colorScale" priority="454">
      <colorScale>
        <cfvo type="min"/>
        <cfvo type="percentile" val="50"/>
        <cfvo type="max"/>
        <color rgb="FFF8696B"/>
        <color rgb="FFFCFCFF"/>
        <color rgb="FF63BE7B"/>
      </colorScale>
    </cfRule>
    <cfRule type="colorScale" priority="466">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onditionalFormatting>
  <conditionalFormatting sqref="M6">
    <cfRule type="colorScale" priority="429">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onditionalFormatting>
  <conditionalFormatting sqref="M7">
    <cfRule type="colorScale" priority="404">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onditionalFormatting>
  <conditionalFormatting sqref="M8">
    <cfRule type="colorScale" priority="391">
      <colorScale>
        <cfvo type="min"/>
        <cfvo type="percentile" val="50"/>
        <cfvo type="max"/>
        <color rgb="FFF8696B"/>
        <color rgb="FFFCFCFF"/>
        <color rgb="FF63BE7B"/>
      </colorScale>
    </cfRule>
  </conditionalFormatting>
  <conditionalFormatting sqref="M9">
    <cfRule type="colorScale" priority="347">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onditionalFormatting>
  <conditionalFormatting sqref="M10">
    <cfRule type="colorScale" priority="319">
      <colorScale>
        <cfvo type="min"/>
        <cfvo type="percentile" val="50"/>
        <cfvo type="max"/>
        <color rgb="FFF8696B"/>
        <color rgb="FFFCFCFF"/>
        <color rgb="FF63BE7B"/>
      </colorScale>
    </cfRule>
    <cfRule type="colorScale" priority="333">
      <colorScale>
        <cfvo type="min"/>
        <cfvo type="percentile" val="50"/>
        <cfvo type="max"/>
        <color rgb="FFF8696B"/>
        <color rgb="FFFCFCFF"/>
        <color rgb="FF63BE7B"/>
      </colorScale>
    </cfRule>
  </conditionalFormatting>
  <conditionalFormatting sqref="N2">
    <cfRule type="colorScale" priority="5659">
      <colorScale>
        <cfvo type="min"/>
        <cfvo type="percentile" val="50"/>
        <cfvo type="max"/>
        <color rgb="FF63BE7B"/>
        <color rgb="FFFCFCFF"/>
        <color rgb="FFF8696B"/>
      </colorScale>
    </cfRule>
  </conditionalFormatting>
  <conditionalFormatting sqref="N2:N3">
    <cfRule type="colorScale" priority="5672">
      <colorScale>
        <cfvo type="min"/>
        <cfvo type="percentile" val="50"/>
        <cfvo type="max"/>
        <color rgb="FF63BE7B"/>
        <color rgb="FFFCFCFF"/>
        <color rgb="FFF8696B"/>
      </colorScale>
    </cfRule>
  </conditionalFormatting>
  <conditionalFormatting sqref="N2:N10">
    <cfRule type="colorScale" priority="305">
      <colorScale>
        <cfvo type="min"/>
        <cfvo type="percentile" val="50"/>
        <cfvo type="max"/>
        <color rgb="FF63BE7B"/>
        <color rgb="FFFCFCFF"/>
        <color rgb="FFF8696B"/>
      </colorScale>
    </cfRule>
  </conditionalFormatting>
  <conditionalFormatting sqref="N2:N11">
    <cfRule type="colorScale" priority="280">
      <colorScale>
        <cfvo type="min"/>
        <cfvo type="percentile" val="50"/>
        <cfvo type="max"/>
        <color rgb="FF63BE7B"/>
        <color rgb="FFFCFCFF"/>
        <color rgb="FFF8696B"/>
      </colorScale>
    </cfRule>
  </conditionalFormatting>
  <conditionalFormatting sqref="N2:N12">
    <cfRule type="colorScale" priority="249">
      <colorScale>
        <cfvo type="min"/>
        <cfvo type="percentile" val="50"/>
        <cfvo type="max"/>
        <color rgb="FF63BE7B"/>
        <color rgb="FFFCFCFF"/>
        <color rgb="FFF8696B"/>
      </colorScale>
    </cfRule>
  </conditionalFormatting>
  <conditionalFormatting sqref="N2:N13">
    <cfRule type="colorScale" priority="208">
      <colorScale>
        <cfvo type="min"/>
        <cfvo type="percentile" val="50"/>
        <cfvo type="max"/>
        <color rgb="FF63BE7B"/>
        <color rgb="FFFCFCFF"/>
        <color rgb="FFF8696B"/>
      </colorScale>
    </cfRule>
  </conditionalFormatting>
  <conditionalFormatting sqref="N2:N14">
    <cfRule type="colorScale" priority="160">
      <colorScale>
        <cfvo type="min"/>
        <cfvo type="percentile" val="50"/>
        <cfvo type="max"/>
        <color rgb="FF63BE7B"/>
        <color rgb="FFFCFCFF"/>
        <color rgb="FFF8696B"/>
      </colorScale>
    </cfRule>
  </conditionalFormatting>
  <conditionalFormatting sqref="N2:N15">
    <cfRule type="colorScale" priority="99">
      <colorScale>
        <cfvo type="min"/>
        <cfvo type="percentile" val="50"/>
        <cfvo type="max"/>
        <color rgb="FF63BE7B"/>
        <color rgb="FFFCFCFF"/>
        <color rgb="FFF8696B"/>
      </colorScale>
    </cfRule>
  </conditionalFormatting>
  <conditionalFormatting sqref="N2:N33">
    <cfRule type="colorScale" priority="1">
      <colorScale>
        <cfvo type="min"/>
        <cfvo type="percentile" val="50"/>
        <cfvo type="max"/>
        <color rgb="FF63BE7B"/>
        <color rgb="FFFCFCFF"/>
        <color rgb="FFF8696B"/>
      </colorScale>
    </cfRule>
  </conditionalFormatting>
  <conditionalFormatting sqref="N4">
    <cfRule type="colorScale" priority="490">
      <colorScale>
        <cfvo type="min"/>
        <cfvo type="percentile" val="50"/>
        <cfvo type="max"/>
        <color rgb="FF63BE7B"/>
        <color rgb="FFFCFCFF"/>
        <color rgb="FFF8696B"/>
      </colorScale>
    </cfRule>
    <cfRule type="colorScale" priority="502">
      <colorScale>
        <cfvo type="min"/>
        <cfvo type="percentile" val="50"/>
        <cfvo type="max"/>
        <color rgb="FF63BE7B"/>
        <color rgb="FFFCFCFF"/>
        <color rgb="FFF8696B"/>
      </colorScale>
    </cfRule>
    <cfRule type="colorScale" priority="539">
      <colorScale>
        <cfvo type="min"/>
        <cfvo type="percentile" val="50"/>
        <cfvo type="max"/>
        <color rgb="FFF8696B"/>
        <color rgb="FFFCFCFF"/>
        <color rgb="FF63BE7B"/>
      </colorScale>
    </cfRule>
    <cfRule type="colorScale" priority="550">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fRule type="colorScale" priority="571">
      <colorScale>
        <cfvo type="min"/>
        <cfvo type="percentile" val="50"/>
        <cfvo type="max"/>
        <color rgb="FF63BE7B"/>
        <color rgb="FFFCFCFF"/>
        <color rgb="FFF8696B"/>
      </colorScale>
    </cfRule>
  </conditionalFormatting>
  <conditionalFormatting sqref="N5">
    <cfRule type="colorScale" priority="453">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86">
      <colorScale>
        <cfvo type="min"/>
        <cfvo type="percentile" val="50"/>
        <cfvo type="max"/>
        <color rgb="FFF8696B"/>
        <color rgb="FFFCFCFF"/>
        <color rgb="FF63BE7B"/>
      </colorScale>
    </cfRule>
  </conditionalFormatting>
  <conditionalFormatting sqref="N6">
    <cfRule type="colorScale" priority="428">
      <colorScale>
        <cfvo type="min"/>
        <cfvo type="percentile" val="50"/>
        <cfvo type="max"/>
        <color rgb="FF63BE7B"/>
        <color rgb="FFFCFCFF"/>
        <color rgb="FFF8696B"/>
      </colorScale>
    </cfRule>
    <cfRule type="colorScale" priority="440">
      <colorScale>
        <cfvo type="min"/>
        <cfvo type="percentile" val="50"/>
        <cfvo type="max"/>
        <color rgb="FF63BE7B"/>
        <color rgb="FFFCFCFF"/>
        <color rgb="FFF8696B"/>
      </colorScale>
    </cfRule>
  </conditionalFormatting>
  <conditionalFormatting sqref="N7">
    <cfRule type="colorScale" priority="403">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N8">
    <cfRule type="colorScale" priority="390">
      <colorScale>
        <cfvo type="min"/>
        <cfvo type="percentile" val="50"/>
        <cfvo type="max"/>
        <color rgb="FF63BE7B"/>
        <color rgb="FFFCFCFF"/>
        <color rgb="FFF8696B"/>
      </colorScale>
    </cfRule>
  </conditionalFormatting>
  <conditionalFormatting sqref="N9">
    <cfRule type="colorScale" priority="346">
      <colorScale>
        <cfvo type="min"/>
        <cfvo type="percentile" val="50"/>
        <cfvo type="max"/>
        <color rgb="FF63BE7B"/>
        <color rgb="FFFCFCFF"/>
        <color rgb="FFF8696B"/>
      </colorScale>
    </cfRule>
    <cfRule type="colorScale" priority="362">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onditionalFormatting>
  <conditionalFormatting sqref="N10">
    <cfRule type="colorScale" priority="318">
      <colorScale>
        <cfvo type="min"/>
        <cfvo type="percentile" val="50"/>
        <cfvo type="max"/>
        <color rgb="FF63BE7B"/>
        <color rgb="FFFCFCFF"/>
        <color rgb="FFF8696B"/>
      </colorScale>
    </cfRule>
    <cfRule type="colorScale" priority="332">
      <colorScale>
        <cfvo type="min"/>
        <cfvo type="percentile" val="50"/>
        <cfvo type="max"/>
        <color rgb="FF63BE7B"/>
        <color rgb="FFFCFCFF"/>
        <color rgb="FFF8696B"/>
      </colorScale>
    </cfRule>
  </conditionalFormatting>
  <conditionalFormatting sqref="P2">
    <cfRule type="colorScale" priority="40">
      <colorScale>
        <cfvo type="min"/>
        <cfvo type="percentile" val="50"/>
        <cfvo type="max"/>
        <color rgb="FFF8696B"/>
        <color rgb="FFFCFCFF"/>
        <color rgb="FF63BE7B"/>
      </colorScale>
    </cfRule>
  </conditionalFormatting>
  <conditionalFormatting sqref="P2:P3">
    <cfRule type="colorScale" priority="19">
      <colorScale>
        <cfvo type="min"/>
        <cfvo type="percentile" val="50"/>
        <cfvo type="max"/>
        <color rgb="FFF8696B"/>
        <color rgb="FFFCFCFF"/>
        <color rgb="FF63BE7B"/>
      </colorScale>
    </cfRule>
  </conditionalFormatting>
  <conditionalFormatting sqref="P2:P10">
    <cfRule type="colorScale" priority="18">
      <colorScale>
        <cfvo type="min"/>
        <cfvo type="percentile" val="50"/>
        <cfvo type="max"/>
        <color rgb="FFF8696B"/>
        <color rgb="FFFCFCFF"/>
        <color rgb="FF63BE7B"/>
      </colorScale>
    </cfRule>
  </conditionalFormatting>
  <conditionalFormatting sqref="P2:P11">
    <cfRule type="colorScale" priority="17">
      <colorScale>
        <cfvo type="min"/>
        <cfvo type="percentile" val="50"/>
        <cfvo type="max"/>
        <color rgb="FFF8696B"/>
        <color rgb="FFFCFCFF"/>
        <color rgb="FF63BE7B"/>
      </colorScale>
    </cfRule>
  </conditionalFormatting>
  <conditionalFormatting sqref="P2:P12">
    <cfRule type="colorScale" priority="16">
      <colorScale>
        <cfvo type="min"/>
        <cfvo type="percentile" val="50"/>
        <cfvo type="max"/>
        <color rgb="FFF8696B"/>
        <color rgb="FFFCFCFF"/>
        <color rgb="FF63BE7B"/>
      </colorScale>
    </cfRule>
  </conditionalFormatting>
  <conditionalFormatting sqref="P2:P13">
    <cfRule type="colorScale" priority="15">
      <colorScale>
        <cfvo type="min"/>
        <cfvo type="percentile" val="50"/>
        <cfvo type="max"/>
        <color rgb="FFF8696B"/>
        <color rgb="FFFCFCFF"/>
        <color rgb="FF63BE7B"/>
      </colorScale>
    </cfRule>
  </conditionalFormatting>
  <conditionalFormatting sqref="P2:P14">
    <cfRule type="colorScale" priority="14">
      <colorScale>
        <cfvo type="min"/>
        <cfvo type="percentile" val="50"/>
        <cfvo type="max"/>
        <color rgb="FFF8696B"/>
        <color rgb="FFFCFCFF"/>
        <color rgb="FF63BE7B"/>
      </colorScale>
    </cfRule>
  </conditionalFormatting>
  <conditionalFormatting sqref="P2:P15">
    <cfRule type="colorScale" priority="13">
      <colorScale>
        <cfvo type="min"/>
        <cfvo type="percentile" val="50"/>
        <cfvo type="max"/>
        <color rgb="FFF8696B"/>
        <color rgb="FFFCFCFF"/>
        <color rgb="FF63BE7B"/>
      </colorScale>
    </cfRule>
  </conditionalFormatting>
  <conditionalFormatting sqref="P2:P33">
    <cfRule type="colorScale" priority="12">
      <colorScale>
        <cfvo type="min"/>
        <cfvo type="percentile" val="50"/>
        <cfvo type="max"/>
        <color rgb="FFF8696B"/>
        <color rgb="FFFCFCFF"/>
        <color rgb="FF63BE7B"/>
      </colorScale>
    </cfRule>
  </conditionalFormatting>
  <conditionalFormatting sqref="P4">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onditionalFormatting>
  <conditionalFormatting sqref="P5">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onditionalFormatting>
  <conditionalFormatting sqref="P6">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onditionalFormatting>
  <conditionalFormatting sqref="P7">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onditionalFormatting>
  <conditionalFormatting sqref="P8">
    <cfRule type="colorScale" priority="25">
      <colorScale>
        <cfvo type="min"/>
        <cfvo type="percentile" val="50"/>
        <cfvo type="max"/>
        <color rgb="FFF8696B"/>
        <color rgb="FFFCFCFF"/>
        <color rgb="FF63BE7B"/>
      </colorScale>
    </cfRule>
  </conditionalFormatting>
  <conditionalFormatting sqref="P9">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onditionalFormatting>
  <conditionalFormatting sqref="P10">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onditionalFormatting>
  <hyperlinks>
    <hyperlink ref="A2" r:id="rId1" display="Defense/LMT.xlsx" xr:uid="{8310E4BC-5291-B349-88BC-17AF048E7D38}"/>
    <hyperlink ref="A3" r:id="rId2" display="Defense/BA.xlsx" xr:uid="{19F61956-D518-CA42-A195-430B00311FE7}"/>
    <hyperlink ref="A5" r:id="rId3" display="Defense/TDG.xlsx" xr:uid="{1C1B8E64-90D2-3942-9C4D-FCDFBDB8A56E}"/>
    <hyperlink ref="A9" r:id="rId4" display="Energy/CCJ.xlsx" xr:uid="{D339B44A-2292-0E4D-BC8C-58DB0DC177A4}"/>
    <hyperlink ref="A7" r:id="rId5" display="Defense/HWM.xlsx" xr:uid="{D198B01C-B459-EF43-9383-764AC6E52C42}"/>
    <hyperlink ref="A10" r:id="rId6" display="Defense/HEI.xlsx" xr:uid="{DFDEC3CB-D022-5A42-8802-D23CA5FE9F22}"/>
    <hyperlink ref="A12" r:id="rId7" display="Defense/CW.xlsx" xr:uid="{009DC9D0-796E-C34C-A092-2F94F8DF8348}"/>
    <hyperlink ref="A14" r:id="rId8" display="Defense/PSN.xlsx" xr:uid="{E78AB042-32EC-0F48-9442-DE81A408F4AE}"/>
    <hyperlink ref="A13" r:id="rId9" display="Defense/BWXT.xlsx" xr:uid="{FCB38B16-C975-3F42-975D-3181626BB298}"/>
    <hyperlink ref="A15" r:id="rId10" display="Defense/RKLB.xlsx" xr:uid="{94799693-D17F-9B48-83FB-6F8A53F291F3}"/>
    <hyperlink ref="A8" r:id="rId11" display="Industrials/VRT.xlsx" xr:uid="{361F6786-4342-994E-A800-8564CF6E03A7}"/>
    <hyperlink ref="A6" r:id="rId12" display="Industrials/RYCEY.xlsx" xr:uid="{DBFF2C80-AF01-3B43-AA22-B3C2221D9AE2}"/>
    <hyperlink ref="A16" r:id="rId13" display="Industrials/POWL.xlsx" xr:uid="{352C48B6-6C5F-1C4B-A48C-BFD47D865E1A}"/>
    <hyperlink ref="A4" r:id="rId14" display="Industrials/WM.xlsx" xr:uid="{D49A0481-855D-8E4A-852C-801E28BE4CAA}"/>
    <hyperlink ref="A11" r:id="rId15" display="Industrials/SYM.xlsx" xr:uid="{11F36487-6690-E64C-BAEB-BE62A4D3C5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830F-6CB2-A446-9573-F3AE78C789D0}">
  <dimension ref="A1:Q50"/>
  <sheetViews>
    <sheetView workbookViewId="0">
      <pane ySplit="1" topLeftCell="A2" activePane="bottomLeft" state="frozen"/>
      <selection pane="bottomLeft" activeCell="D6" sqref="D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7">
        <v>#VALUE!</v>
      </c>
      <c r="B2" s="12" cm="1">
        <f t="array" aca="1" ref="B2" ca="1">_FV(A2,"Price",TRUE)</f>
        <v>147.01</v>
      </c>
      <c r="C2" s="5">
        <v>-0.53219763332890635</v>
      </c>
      <c r="D2" s="5">
        <v>0.35996592928852433</v>
      </c>
      <c r="E2" s="5">
        <v>0.41044319014551772</v>
      </c>
      <c r="F2" s="5">
        <v>0.51182567891475217</v>
      </c>
      <c r="G2" s="5">
        <v>0.72717573290436954</v>
      </c>
      <c r="H2" s="5">
        <v>0.4884934834706674</v>
      </c>
      <c r="I2" s="5">
        <v>0.39767243360362431</v>
      </c>
      <c r="J2" s="5">
        <v>0.64300000000000002</v>
      </c>
      <c r="K2" s="7">
        <v>27.433991207034371</v>
      </c>
      <c r="L2" s="7">
        <v>48.95712390516676</v>
      </c>
      <c r="M2" s="8">
        <v>1.8939436431719268E-2</v>
      </c>
      <c r="N2" s="9">
        <v>-7.4996556950790438E-4</v>
      </c>
      <c r="O2" s="10" cm="1">
        <f t="array" aca="1" ref="O2" ca="1">_FV(A2,"Market cap",TRUE)</f>
        <v>3606155300000</v>
      </c>
      <c r="P2" s="5">
        <f t="shared" ref="P2:P20" si="0">AVERAGE(C2,D2,E2,F2,G2,H2,I2,J2)</f>
        <v>0.37579735187481866</v>
      </c>
      <c r="Q2" s="14" t="str" cm="1">
        <f t="array" aca="1" ref="Q2" ca="1">_FV(A2,"Industry")</f>
        <v>Semiconductors &amp; Semiconductor Equipment</v>
      </c>
    </row>
    <row r="3" spans="1:17" ht="34" customHeight="1" x14ac:dyDescent="0.2">
      <c r="A3" s="11" t="e" vm="59">
        <v>#VALUE!</v>
      </c>
      <c r="B3" s="12" cm="1">
        <f t="array" aca="1" ref="B3" ca="1">_FV(A3,"Price",TRUE)</f>
        <v>519.46</v>
      </c>
      <c r="C3" s="5">
        <v>-0.40644726277123722</v>
      </c>
      <c r="D3" s="5">
        <v>0.11679440298670088</v>
      </c>
      <c r="E3" s="5">
        <v>0.13460580040948344</v>
      </c>
      <c r="F3" s="5">
        <v>0.11164443470217607</v>
      </c>
      <c r="G3" s="5">
        <v>1</v>
      </c>
      <c r="H3" s="5">
        <v>0.47806736452324999</v>
      </c>
      <c r="I3" s="5">
        <v>0.51983194474115213</v>
      </c>
      <c r="J3" s="5">
        <v>0.54100000000000004</v>
      </c>
      <c r="K3" s="7">
        <v>16.521351951719719</v>
      </c>
      <c r="L3" s="7">
        <v>34.558627460787967</v>
      </c>
      <c r="M3" s="8">
        <v>3.1464249793857972E-2</v>
      </c>
      <c r="N3" s="9">
        <v>-2.0187644431610734E-2</v>
      </c>
      <c r="O3" s="10" cm="1">
        <f t="array" aca="1" ref="O3" ca="1">_FV(A3,"Market cap",TRUE)</f>
        <v>476776543206</v>
      </c>
      <c r="P3" s="5">
        <f t="shared" si="0"/>
        <v>0.31193708557394068</v>
      </c>
      <c r="Q3" s="14" t="str" cm="1">
        <f t="array" aca="1" ref="Q3" ca="1">_FV(A3,"Industry")</f>
        <v>Software &amp; IT Services</v>
      </c>
    </row>
    <row r="4" spans="1:17" ht="34" customHeight="1" x14ac:dyDescent="0.2">
      <c r="A4" s="11" t="e" vm="49">
        <v>#VALUE!</v>
      </c>
      <c r="B4" s="12" cm="1">
        <f t="array" aca="1" ref="B4" ca="1">_FV(A4,"Price",TRUE)</f>
        <v>102.63</v>
      </c>
      <c r="C4" s="5">
        <v>-0.22993212233618587</v>
      </c>
      <c r="D4" s="5">
        <v>0.15336542419716367</v>
      </c>
      <c r="E4" s="5">
        <v>0.15964350762086257</v>
      </c>
      <c r="F4" s="5">
        <v>0.1461035606390258</v>
      </c>
      <c r="G4" s="5">
        <v>0.84601744186046512</v>
      </c>
      <c r="H4" s="5">
        <v>0.35034397073372753</v>
      </c>
      <c r="I4" s="5">
        <v>0.30303936681775301</v>
      </c>
      <c r="J4" s="5">
        <v>0.68400000000000005</v>
      </c>
      <c r="K4" s="7">
        <v>8.5282032993580739</v>
      </c>
      <c r="L4" s="7">
        <v>24.342372102186904</v>
      </c>
      <c r="M4" s="8">
        <v>3.5533787854302563E-2</v>
      </c>
      <c r="N4" s="9">
        <v>-1.2180825940086404E-2</v>
      </c>
      <c r="O4" s="10" cm="1">
        <f t="array" aca="1" ref="O4" ca="1">_FV(A4,"Market cap",TRUE)</f>
        <v>338442600000</v>
      </c>
      <c r="P4" s="5">
        <f t="shared" si="0"/>
        <v>0.30157264369160147</v>
      </c>
      <c r="Q4" s="14" t="str" cm="1">
        <f t="array" aca="1" ref="Q4" ca="1">_FV(A4,"Industry")</f>
        <v>Pharmaceuticals</v>
      </c>
    </row>
    <row r="5" spans="1:17" ht="34" customHeight="1" x14ac:dyDescent="0.2">
      <c r="A5" s="11" t="e" vm="6">
        <v>#VALUE!</v>
      </c>
      <c r="B5" s="12" cm="1">
        <f t="array" aca="1" ref="B5" ca="1">_FV(A5,"Price",TRUE)</f>
        <v>178.12</v>
      </c>
      <c r="C5" s="5">
        <v>0.10609591661716888</v>
      </c>
      <c r="D5" s="5">
        <v>0.10646413874887894</v>
      </c>
      <c r="E5" s="5">
        <v>0.16318202578038626</v>
      </c>
      <c r="F5" s="5">
        <v>0.25762744227414369</v>
      </c>
      <c r="G5" s="5">
        <v>0.56929082628497074</v>
      </c>
      <c r="H5" s="5">
        <v>0.24006180871828237</v>
      </c>
      <c r="I5" s="5">
        <v>0.18295705920624594</v>
      </c>
      <c r="J5" s="5">
        <v>0.23200000000000001</v>
      </c>
      <c r="K5" s="7">
        <v>6.0572452504317793</v>
      </c>
      <c r="L5" s="7">
        <v>22.032803878249762</v>
      </c>
      <c r="M5" s="8">
        <v>3.9381985442099865E-2</v>
      </c>
      <c r="N5" s="9">
        <v>-2.5591568825894268E-2</v>
      </c>
      <c r="O5" s="10" cm="1">
        <f t="array" aca="1" ref="O5" ca="1">_FV(A5,"Market cap",TRUE)</f>
        <v>2154148000000</v>
      </c>
      <c r="P5" s="5">
        <f t="shared" si="0"/>
        <v>0.23220990220375962</v>
      </c>
      <c r="Q5" s="14" t="str" cm="1">
        <f t="array" aca="1" ref="Q5" ca="1">_FV(A5,"Industry")</f>
        <v>Software &amp; IT Services</v>
      </c>
    </row>
    <row r="6" spans="1:17" ht="34" customHeight="1" x14ac:dyDescent="0.2">
      <c r="A6" s="11" t="e" vm="30">
        <v>#VALUE!</v>
      </c>
      <c r="B6" s="12" cm="1">
        <f t="array" aca="1" ref="B6" ca="1">_FV(A6,"Price",TRUE)</f>
        <v>189.72</v>
      </c>
      <c r="C6" s="5">
        <v>-0.31614578654889092</v>
      </c>
      <c r="D6" s="5">
        <v>0.17603375528806789</v>
      </c>
      <c r="E6" s="5">
        <v>0.20023210077555037</v>
      </c>
      <c r="F6" s="5">
        <v>0.51147223139809983</v>
      </c>
      <c r="G6" s="5">
        <v>0.54360328888510201</v>
      </c>
      <c r="H6" s="5">
        <v>0.38787827148922877</v>
      </c>
      <c r="I6" s="5">
        <v>0.15291327624646758</v>
      </c>
      <c r="J6" s="5">
        <v>0.19700000000000001</v>
      </c>
      <c r="K6" s="7">
        <v>9.4754132926583079</v>
      </c>
      <c r="L6" s="7">
        <v>23.277222757955641</v>
      </c>
      <c r="M6" s="8">
        <v>3.59722022975053E-2</v>
      </c>
      <c r="N6" s="9">
        <v>2.5710245532846916E-5</v>
      </c>
      <c r="O6" s="10" cm="1">
        <f t="array" aca="1" ref="O6" ca="1">_FV(A6,"Market cap",TRUE)</f>
        <v>818231000000</v>
      </c>
      <c r="P6" s="5">
        <f t="shared" si="0"/>
        <v>0.23162339219170319</v>
      </c>
      <c r="Q6" s="14" t="str" cm="1">
        <f t="array" aca="1" ref="Q6" ca="1">_FV(A6,"Industry")</f>
        <v>Semiconductors &amp; Semiconductor Equipment</v>
      </c>
    </row>
    <row r="7" spans="1:17" ht="34" customHeight="1" x14ac:dyDescent="0.2">
      <c r="A7" s="11" t="e" vm="32">
        <v>#VALUE!</v>
      </c>
      <c r="B7" s="12" cm="1">
        <f t="array" aca="1" ref="B7" ca="1">_FV(A7,"Price",TRUE)</f>
        <v>662.16</v>
      </c>
      <c r="C7" s="5">
        <v>-0.18956628103420736</v>
      </c>
      <c r="D7" s="5">
        <v>0.10032039014029023</v>
      </c>
      <c r="E7" s="5">
        <v>0.14403776037328322</v>
      </c>
      <c r="F7" s="5">
        <v>0.37370642351489797</v>
      </c>
      <c r="G7" s="5">
        <v>0.51295030239284778</v>
      </c>
      <c r="H7" s="5">
        <v>0.28444648961346308</v>
      </c>
      <c r="I7" s="5">
        <v>0.13387457270575862</v>
      </c>
      <c r="J7" s="5">
        <v>0.49299999999999999</v>
      </c>
      <c r="K7" s="7">
        <v>8.7973768120706097</v>
      </c>
      <c r="L7" s="7">
        <v>32.93440807285257</v>
      </c>
      <c r="M7" s="8">
        <v>2.6626809901914992E-2</v>
      </c>
      <c r="N7" s="9">
        <v>-1.3234091213934188E-2</v>
      </c>
      <c r="O7" s="10" cm="1">
        <f t="array" aca="1" ref="O7" ca="1">_FV(A7,"Market cap",TRUE)</f>
        <v>265188000000</v>
      </c>
      <c r="P7" s="5">
        <f t="shared" si="0"/>
        <v>0.23159620721329172</v>
      </c>
      <c r="Q7" s="14" t="str" cm="1">
        <f t="array" aca="1" ref="Q7" ca="1">_FV(A7,"Industry")</f>
        <v>Semiconductors &amp; Semiconductor Equipment</v>
      </c>
    </row>
    <row r="8" spans="1:17" ht="34" customHeight="1" x14ac:dyDescent="0.2">
      <c r="A8" s="11" t="e" vm="14">
        <v>#VALUE!</v>
      </c>
      <c r="B8" s="12" cm="1">
        <f t="array" aca="1" ref="B8" ca="1">_FV(A8,"Price",TRUE)</f>
        <v>417.79</v>
      </c>
      <c r="C8" s="5">
        <v>-0.40412652216705003</v>
      </c>
      <c r="D8" s="5">
        <v>0.13163999597200804</v>
      </c>
      <c r="E8" s="5">
        <v>0.14041525910974922</v>
      </c>
      <c r="F8" s="5">
        <v>0.18188571263816136</v>
      </c>
      <c r="G8" s="5">
        <v>0.69767441860465118</v>
      </c>
      <c r="H8" s="5">
        <v>0.35959200326397389</v>
      </c>
      <c r="I8" s="5">
        <v>0.29116279069767442</v>
      </c>
      <c r="J8" s="5">
        <v>0.28199999999999997</v>
      </c>
      <c r="K8" s="7">
        <v>10.9922965729788</v>
      </c>
      <c r="L8" s="7">
        <v>31.422691554208825</v>
      </c>
      <c r="M8" s="8">
        <v>2.5387720188401391E-2</v>
      </c>
      <c r="N8" s="9">
        <v>-4.4410933615544783E-3</v>
      </c>
      <c r="O8" s="10" cm="1">
        <f t="array" aca="1" ref="O8" ca="1">_FV(A8,"Market cap",TRUE)</f>
        <v>3106218932990</v>
      </c>
      <c r="P8" s="5">
        <f t="shared" si="0"/>
        <v>0.210030457264896</v>
      </c>
      <c r="Q8" s="14" t="str" cm="1">
        <f t="array" aca="1" ref="Q8" ca="1">_FV(A8,"Industry")</f>
        <v>Software &amp; IT Services</v>
      </c>
    </row>
    <row r="9" spans="1:17" ht="34" customHeight="1" x14ac:dyDescent="0.2">
      <c r="A9" s="11" t="e" vm="55">
        <v>#VALUE!</v>
      </c>
      <c r="B9" s="12" cm="1">
        <f t="array" aca="1" ref="B9" ca="1">_FV(A9,"Price",TRUE)</f>
        <v>538.82000000000005</v>
      </c>
      <c r="C9" s="5">
        <v>-0.67930832195990765</v>
      </c>
      <c r="D9" s="5">
        <v>0.14853546579836796</v>
      </c>
      <c r="E9" s="5">
        <v>0.20508108213122714</v>
      </c>
      <c r="F9" s="5">
        <v>0.59562795248374811</v>
      </c>
      <c r="G9" s="5">
        <v>0.66381246490735546</v>
      </c>
      <c r="H9" s="5">
        <v>0.30712530712530711</v>
      </c>
      <c r="I9" s="5">
        <v>0.21805896805896807</v>
      </c>
      <c r="J9" s="5">
        <v>0.129</v>
      </c>
      <c r="K9" s="7">
        <v>22.542130405159707</v>
      </c>
      <c r="L9" s="7">
        <v>73.397176599199994</v>
      </c>
      <c r="M9" s="8">
        <v>9.6733966195606865E-3</v>
      </c>
      <c r="N9" s="9">
        <v>-5.1937687715971259E-4</v>
      </c>
      <c r="O9" s="10" cm="1">
        <f t="array" aca="1" ref="O9" ca="1">_FV(A9,"Market cap",TRUE)</f>
        <v>191916584308</v>
      </c>
      <c r="P9" s="5">
        <f t="shared" si="0"/>
        <v>0.19849161481813327</v>
      </c>
      <c r="Q9" s="14" t="str" cm="1">
        <f t="array" aca="1" ref="Q9" ca="1">_FV(A9,"Industry")</f>
        <v>Healthcare Equipment &amp; Supplies</v>
      </c>
    </row>
    <row r="10" spans="1:17" ht="34" customHeight="1" x14ac:dyDescent="0.2">
      <c r="A10" s="11" t="e" vm="29">
        <v>#VALUE!</v>
      </c>
      <c r="B10" s="12" cm="1">
        <f t="array" aca="1" ref="B10" ca="1">_FV(A10,"Price",TRUE)</f>
        <v>133.06</v>
      </c>
      <c r="C10" s="5">
        <v>-0.6580981469987226</v>
      </c>
      <c r="D10" s="5">
        <v>0.20611531900585484</v>
      </c>
      <c r="E10" s="5">
        <v>0.2674168258431906</v>
      </c>
      <c r="F10" s="5">
        <v>0.3216938486728409</v>
      </c>
      <c r="G10" s="5">
        <v>0.95236622332199194</v>
      </c>
      <c r="H10" s="5">
        <v>0.41797072185764766</v>
      </c>
      <c r="I10" s="5">
        <v>0.36875315497223626</v>
      </c>
      <c r="J10" s="5">
        <v>0.20399999999999999</v>
      </c>
      <c r="K10" s="7">
        <v>37.203735487127716</v>
      </c>
      <c r="L10" s="7">
        <v>89.010386473429946</v>
      </c>
      <c r="M10" s="8">
        <v>9.9117239208364651E-3</v>
      </c>
      <c r="N10" s="9">
        <v>0</v>
      </c>
      <c r="O10" s="10" cm="1">
        <f t="array" aca="1" ref="O10" ca="1">_FV(A10,"Market cap",TRUE)</f>
        <v>139446880000</v>
      </c>
      <c r="P10" s="5">
        <f t="shared" si="0"/>
        <v>0.26002724333437993</v>
      </c>
      <c r="Q10" s="14" t="str" cm="1">
        <f t="array" aca="1" ref="Q10" ca="1">_FV(A10,"Industry")</f>
        <v>Semiconductors &amp; Semiconductor Equipment</v>
      </c>
    </row>
    <row r="11" spans="1:17" ht="34" customHeight="1" x14ac:dyDescent="0.2">
      <c r="A11" s="11" t="e" vm="44">
        <v>#VALUE!</v>
      </c>
      <c r="B11" s="12" cm="1">
        <f t="array" aca="1" ref="B11" ca="1">_FV(A11,"Price",TRUE)</f>
        <v>1999.5</v>
      </c>
      <c r="C11" s="5">
        <v>-0.63663420773888113</v>
      </c>
      <c r="D11" s="5">
        <v>0.10541798864364456</v>
      </c>
      <c r="E11" s="5">
        <v>9.6582926110158007E-2</v>
      </c>
      <c r="F11" s="5">
        <v>0.1229054186933215</v>
      </c>
      <c r="G11" s="5">
        <v>0.72309525582780965</v>
      </c>
      <c r="H11" s="5">
        <v>0.32106948685484471</v>
      </c>
      <c r="I11" s="5">
        <v>0.23221866388619944</v>
      </c>
      <c r="J11" s="5">
        <v>0.23699999999999999</v>
      </c>
      <c r="K11" s="7">
        <v>14.750484917396829</v>
      </c>
      <c r="L11" s="7">
        <v>48.225344412858078</v>
      </c>
      <c r="M11" s="8">
        <v>1.7607222452722816E-2</v>
      </c>
      <c r="N11" s="9">
        <v>-3.1867431485022024E-4</v>
      </c>
      <c r="O11" s="10" cm="1">
        <f t="array" aca="1" ref="O11" ca="1">_FV(A11,"Market cap",TRUE)</f>
        <v>213039100000</v>
      </c>
      <c r="P11" s="5">
        <f t="shared" si="0"/>
        <v>0.1502069415346371</v>
      </c>
      <c r="Q11" s="14" t="str" cm="1">
        <f t="array" aca="1" ref="Q11" ca="1">_FV(A11,"Industry")</f>
        <v>Textiles &amp; Apparel</v>
      </c>
    </row>
    <row r="12" spans="1:17" ht="34" customHeight="1" x14ac:dyDescent="0.2">
      <c r="A12" s="11" t="e" vm="42">
        <v>#VALUE!</v>
      </c>
      <c r="B12" s="12" cm="1">
        <f t="array" aca="1" ref="B12" ca="1">_FV(A12,"Price",TRUE)</f>
        <v>577.29999999999995</v>
      </c>
      <c r="C12" s="5">
        <v>-0.33222662871326025</v>
      </c>
      <c r="D12" s="5">
        <v>4.9652512234094545E-2</v>
      </c>
      <c r="E12" s="5">
        <v>7.5284064093569775E-2</v>
      </c>
      <c r="F12" s="5">
        <v>0.21425504086392627</v>
      </c>
      <c r="G12" s="5">
        <v>0.68804336471161776</v>
      </c>
      <c r="H12" s="5">
        <v>0.17612851554792056</v>
      </c>
      <c r="I12" s="5">
        <v>9.9659907374090279E-2</v>
      </c>
      <c r="J12" s="5">
        <v>0.16900000000000001</v>
      </c>
      <c r="K12" s="7">
        <v>3.6215032649362118</v>
      </c>
      <c r="L12" s="7">
        <v>21.386599423631125</v>
      </c>
      <c r="M12" s="8">
        <v>5.1596418601532364E-2</v>
      </c>
      <c r="N12" s="9">
        <v>-2.6524030763773743E-3</v>
      </c>
      <c r="O12" s="10" cm="1">
        <f t="array" aca="1" ref="O12" ca="1">_FV(A12,"Market cap",TRUE)</f>
        <v>294383400000</v>
      </c>
      <c r="P12" s="5">
        <f t="shared" si="0"/>
        <v>0.14247459701399487</v>
      </c>
      <c r="Q12" s="14" t="str" cm="1">
        <f t="array" aca="1" ref="Q12" ca="1">_FV(A12,"Industry")</f>
        <v>Textiles &amp; Apparel</v>
      </c>
    </row>
    <row r="13" spans="1:17" ht="34" customHeight="1" x14ac:dyDescent="0.2">
      <c r="A13" s="11" t="e" vm="65">
        <v>#VALUE!</v>
      </c>
      <c r="B13" s="12" cm="1">
        <f t="array" aca="1" ref="B13" ca="1">_FV(A13,"Price",TRUE)</f>
        <v>502.31</v>
      </c>
      <c r="C13" s="5">
        <v>-0.54234266546335774</v>
      </c>
      <c r="D13" s="5">
        <v>6.9380024531411427E-2</v>
      </c>
      <c r="E13" s="5">
        <v>0.21202817221188153</v>
      </c>
      <c r="F13" s="5">
        <v>4.5156718848709664E-2</v>
      </c>
      <c r="G13" s="5">
        <v>0.66864047371369129</v>
      </c>
      <c r="H13" s="5">
        <v>0.33369947275922673</v>
      </c>
      <c r="I13" s="5">
        <v>0.38063854715875806</v>
      </c>
      <c r="J13" s="5">
        <v>7.0000000000000007E-2</v>
      </c>
      <c r="K13" s="7">
        <v>11.02842010837727</v>
      </c>
      <c r="L13" s="7">
        <v>33.048958744788237</v>
      </c>
      <c r="M13" s="8">
        <v>3.4514331465267827E-2</v>
      </c>
      <c r="N13" s="9">
        <v>0</v>
      </c>
      <c r="O13" s="10" cm="1">
        <f t="array" aca="1" ref="O13" ca="1">_FV(A13,"Market cap",TRUE)</f>
        <v>155866793000</v>
      </c>
      <c r="P13" s="5">
        <f t="shared" si="0"/>
        <v>0.15465009297004012</v>
      </c>
      <c r="Q13" s="14" t="str" cm="1">
        <f t="array" aca="1" ref="Q13" ca="1">_FV(A13,"Industry")</f>
        <v>Professional &amp; Commercial Services</v>
      </c>
    </row>
    <row r="14" spans="1:17" ht="34" customHeight="1" x14ac:dyDescent="0.2">
      <c r="A14" s="11" t="e" vm="18">
        <v>#VALUE!</v>
      </c>
      <c r="B14" s="12" cm="1">
        <f t="array" aca="1" ref="B14" ca="1">_FV(A14,"Price",TRUE)</f>
        <v>204.61</v>
      </c>
      <c r="C14" s="5">
        <v>-0.21683175802217536</v>
      </c>
      <c r="D14" s="5">
        <v>0.10603841743810807</v>
      </c>
      <c r="E14" s="5">
        <v>0.31035400854532963</v>
      </c>
      <c r="F14" s="5">
        <v>0.41731667865266359</v>
      </c>
      <c r="G14" s="5">
        <v>0.46972860125260962</v>
      </c>
      <c r="H14" s="5">
        <v>8.623313460935049E-2</v>
      </c>
      <c r="I14" s="5">
        <v>9.9077502353310323E-2</v>
      </c>
      <c r="J14" s="5">
        <v>9.1999999999999998E-2</v>
      </c>
      <c r="K14" s="7">
        <v>3.2910958503294636</v>
      </c>
      <c r="L14" s="7">
        <v>38.165095879195853</v>
      </c>
      <c r="M14" s="8">
        <v>3.0104714921442326E-2</v>
      </c>
      <c r="N14" s="9">
        <v>9.8392636008117016E-3</v>
      </c>
      <c r="O14" s="10" cm="1">
        <f t="array" aca="1" ref="O14" ca="1">_FV(A14,"Market cap",TRUE)</f>
        <v>2151476196100</v>
      </c>
      <c r="P14" s="5">
        <f t="shared" si="0"/>
        <v>0.17048957310364957</v>
      </c>
      <c r="Q14" s="14" t="str" cm="1">
        <f t="array" aca="1" ref="Q14" ca="1">_FV(A14,"Industry")</f>
        <v>Diversified Retail</v>
      </c>
    </row>
    <row r="15" spans="1:17" ht="34" customHeight="1" x14ac:dyDescent="0.2">
      <c r="A15" s="11" t="e" vm="56">
        <v>#VALUE!</v>
      </c>
      <c r="B15" s="12" cm="1">
        <f t="array" aca="1" ref="B15" ca="1">_FV(A15,"Price",TRUE)</f>
        <v>90.33</v>
      </c>
      <c r="C15" s="5">
        <v>-0.63807892404550204</v>
      </c>
      <c r="D15" s="5">
        <v>0.10815082838437165</v>
      </c>
      <c r="E15" s="5">
        <v>0.35435621951047269</v>
      </c>
      <c r="F15" s="5">
        <v>0.18625877331416513</v>
      </c>
      <c r="G15" s="5">
        <v>0.69164325842696628</v>
      </c>
      <c r="H15" s="5">
        <v>0.11025280898876405</v>
      </c>
      <c r="I15" s="5">
        <v>0.15323033707865169</v>
      </c>
      <c r="J15" s="5">
        <v>6.8000000000000005E-2</v>
      </c>
      <c r="K15" s="7">
        <v>7.9757825471988193</v>
      </c>
      <c r="L15" s="7">
        <v>36.40028066236318</v>
      </c>
      <c r="M15" s="8">
        <v>2.3085072424210179E-2</v>
      </c>
      <c r="N15" s="9">
        <v>7.6895684275866127E-3</v>
      </c>
      <c r="O15" s="10" cm="1">
        <f t="array" aca="1" ref="O15" ca="1">_FV(A15,"Market cap",TRUE)</f>
        <v>133130883240</v>
      </c>
      <c r="P15" s="5">
        <f t="shared" si="0"/>
        <v>0.12922666270723618</v>
      </c>
      <c r="Q15" s="14" t="str" cm="1">
        <f t="array" aca="1" ref="Q15" ca="1">_FV(A15,"Industry")</f>
        <v>Healthcare Equipment &amp; Supplies</v>
      </c>
    </row>
    <row r="16" spans="1:17" ht="34" customHeight="1" x14ac:dyDescent="0.2">
      <c r="A16" s="11" t="e" vm="20">
        <v>#VALUE!</v>
      </c>
      <c r="B16" s="12" cm="1">
        <f t="array" aca="1" ref="B16" ca="1">_FV(A16,"Price",TRUE)</f>
        <v>104.59</v>
      </c>
      <c r="C16" s="5">
        <v>-0.48603701314042436</v>
      </c>
      <c r="D16" s="5">
        <v>0.19851711270280772</v>
      </c>
      <c r="E16" s="5">
        <v>0.17945249925664331</v>
      </c>
      <c r="F16" s="5">
        <v>0.48617827157150678</v>
      </c>
      <c r="G16" s="5">
        <v>0.49787535410764872</v>
      </c>
      <c r="H16" s="5">
        <v>1.8696883852691217E-2</v>
      </c>
      <c r="I16" s="5">
        <v>3.8243626062322948E-3</v>
      </c>
      <c r="J16" s="5">
        <v>9.0999999999999998E-2</v>
      </c>
      <c r="K16" s="7">
        <v>11.99664468355895</v>
      </c>
      <c r="L16" s="7">
        <v>72.255749128919859</v>
      </c>
      <c r="M16" s="8">
        <v>1.0435252249558769E-2</v>
      </c>
      <c r="N16" s="9">
        <v>1.5793341545650597E-2</v>
      </c>
      <c r="O16" s="10" cm="1">
        <f t="array" aca="1" ref="O16" ca="1">_FV(A16,"Market cap",TRUE)</f>
        <v>136807400000</v>
      </c>
      <c r="P16" s="5">
        <f t="shared" si="0"/>
        <v>0.12368843386963821</v>
      </c>
      <c r="Q16" s="14" t="str" cm="1">
        <f t="array" aca="1" ref="Q16" ca="1">_FV(A16,"Industry")</f>
        <v>Software &amp; IT Services</v>
      </c>
    </row>
    <row r="17" spans="1:17" ht="34" customHeight="1" x14ac:dyDescent="0.2">
      <c r="A17" s="11" t="e" vm="71">
        <v>#VALUE!</v>
      </c>
      <c r="B17" s="12" cm="1">
        <f t="array" aca="1" ref="B17" ca="1">_FV(A17,"Price",TRUE)</f>
        <v>145.6</v>
      </c>
      <c r="C17" s="5">
        <v>-0.46373773449634614</v>
      </c>
      <c r="D17" s="5">
        <v>0.10947102660440378</v>
      </c>
      <c r="E17" s="5">
        <v>0.29890507136987682</v>
      </c>
      <c r="F17" s="5">
        <v>0.62318953497982033</v>
      </c>
      <c r="G17" s="5">
        <v>0.11891662596087102</v>
      </c>
      <c r="H17" s="5">
        <v>-2.8562614083348332E-2</v>
      </c>
      <c r="I17" s="5">
        <v>7.9247756896418747E-2</v>
      </c>
      <c r="J17" s="5">
        <v>0.111</v>
      </c>
      <c r="K17" s="7">
        <v>1.2979821305164319</v>
      </c>
      <c r="L17" s="13" t="s">
        <v>18</v>
      </c>
      <c r="M17" s="8">
        <v>8.4848101316347957E-3</v>
      </c>
      <c r="N17" s="9">
        <v>2.3440613343615729E-2</v>
      </c>
      <c r="O17" s="10" cm="1">
        <f t="array" aca="1" ref="O17" ca="1">_FV(A17,"Market cap",TRUE)</f>
        <v>108788068480</v>
      </c>
      <c r="P17" s="5">
        <f t="shared" si="0"/>
        <v>0.10605370840396201</v>
      </c>
      <c r="Q17" s="14" t="str" cm="1">
        <f t="array" aca="1" ref="Q17" ca="1">_FV(A17,"Industry")</f>
        <v>Aerospace &amp; Defense</v>
      </c>
    </row>
    <row r="18" spans="1:17" ht="34" customHeight="1" x14ac:dyDescent="0.2">
      <c r="A18" s="11" t="e" vm="36">
        <v>#VALUE!</v>
      </c>
      <c r="B18" s="12" cm="1">
        <f t="array" aca="1" ref="B18" ca="1">_FV(A18,"Price",TRUE)</f>
        <v>346</v>
      </c>
      <c r="C18" s="5">
        <v>-0.70411964373117719</v>
      </c>
      <c r="D18" s="5">
        <v>0.14370774245764745</v>
      </c>
      <c r="E18" s="5">
        <v>0.12109097595115677</v>
      </c>
      <c r="F18" s="5">
        <v>0.57508042618446054</v>
      </c>
      <c r="G18" s="5">
        <v>0.18248891736331416</v>
      </c>
      <c r="H18" s="5">
        <v>8.6800494566801695E-2</v>
      </c>
      <c r="I18" s="5">
        <v>4.1435047898593702E-2</v>
      </c>
      <c r="J18" s="5">
        <v>0.121</v>
      </c>
      <c r="K18" s="7">
        <v>7.8359784320624035</v>
      </c>
      <c r="L18" s="7">
        <v>90.275734846554712</v>
      </c>
      <c r="M18" s="8">
        <v>5.2877950415297576E-3</v>
      </c>
      <c r="N18" s="9">
        <v>0.02</v>
      </c>
      <c r="O18" s="10" cm="1">
        <f t="array" aca="1" ref="O18" ca="1">_FV(A18,"Market cap",TRUE)</f>
        <v>1110680760000</v>
      </c>
      <c r="P18" s="5">
        <f t="shared" si="0"/>
        <v>7.0935495086349637E-2</v>
      </c>
      <c r="Q18" s="14" t="str" cm="1">
        <f t="array" aca="1" ref="Q18" ca="1">_FV(A18,"Industry")</f>
        <v>Automobiles &amp; Auto Parts</v>
      </c>
    </row>
    <row r="19" spans="1:17" ht="34" customHeight="1" x14ac:dyDescent="0.2">
      <c r="A19" s="11" t="e" vm="70">
        <v>#VALUE!</v>
      </c>
      <c r="B19" s="12" cm="1">
        <f t="array" aca="1" ref="B19" ca="1">_FV(A19,"Price",TRUE)</f>
        <v>533.26</v>
      </c>
      <c r="C19" s="5">
        <v>-0.23612487751168199</v>
      </c>
      <c r="D19" s="5">
        <v>3.772949890681767E-2</v>
      </c>
      <c r="E19" s="5">
        <v>-6.0703170739764281E-4</v>
      </c>
      <c r="F19" s="5">
        <v>2.511775811296111E-2</v>
      </c>
      <c r="G19" s="5">
        <v>0.13071327263576887</v>
      </c>
      <c r="H19" s="5">
        <v>0.10553445883088561</v>
      </c>
      <c r="I19" s="5">
        <v>0.11018590535450123</v>
      </c>
      <c r="J19" s="5">
        <v>0.30599999999999999</v>
      </c>
      <c r="K19" s="7">
        <v>1.8158570361608082</v>
      </c>
      <c r="L19" s="7">
        <v>20.508249077971474</v>
      </c>
      <c r="M19" s="8">
        <v>5.1504148447631119E-2</v>
      </c>
      <c r="N19" s="9">
        <v>-3.9128109813924637E-2</v>
      </c>
      <c r="O19" s="10" cm="1">
        <f t="array" aca="1" ref="O19" ca="1">_FV(A19,"Market cap",TRUE)</f>
        <v>126401444078</v>
      </c>
      <c r="P19" s="5">
        <f t="shared" si="0"/>
        <v>5.9818623077731857E-2</v>
      </c>
      <c r="Q19" s="14" t="str" cm="1">
        <f t="array" aca="1" ref="Q19" ca="1">_FV(A19,"Industry")</f>
        <v>Aerospace &amp; Defense</v>
      </c>
    </row>
    <row r="20" spans="1:17" ht="34" customHeight="1" x14ac:dyDescent="0.2">
      <c r="A20" s="11" t="e" vm="37">
        <v>#VALUE!</v>
      </c>
      <c r="B20" s="12" cm="1">
        <f t="array" aca="1" ref="B20" ca="1">_FV(A20,"Price",TRUE)</f>
        <v>24.2</v>
      </c>
      <c r="C20" s="5">
        <v>6.4259771111061514E-3</v>
      </c>
      <c r="D20" s="5">
        <v>5.8985185271368201E-2</v>
      </c>
      <c r="E20" s="5">
        <v>0.35162116676021882</v>
      </c>
      <c r="F20" s="5">
        <v>-1.5087852984860732</v>
      </c>
      <c r="G20" s="5">
        <v>0.40036512502766097</v>
      </c>
      <c r="H20" s="5">
        <v>3.1146271298959947E-2</v>
      </c>
      <c r="I20" s="5">
        <v>-0.27579848048978389</v>
      </c>
      <c r="J20" s="5">
        <v>0</v>
      </c>
      <c r="K20" s="7">
        <v>1.8218284510817537</v>
      </c>
      <c r="L20" s="7">
        <v>85.570233812949638</v>
      </c>
      <c r="M20" s="8">
        <v>-0.15247897883538386</v>
      </c>
      <c r="N20" s="9">
        <v>9.5845083629286787E-3</v>
      </c>
      <c r="O20" s="10" cm="1">
        <f t="array" aca="1" ref="O20" ca="1">_FV(A20,"Market cap",TRUE)</f>
        <v>104374600000</v>
      </c>
      <c r="P20" s="5">
        <f t="shared" si="0"/>
        <v>-0.11700500668831787</v>
      </c>
      <c r="Q20" s="14" t="str" cm="1">
        <f t="array" aca="1" ref="Q20" ca="1">_FV(A20,"Industry")</f>
        <v>Semiconductors &amp; Semiconductor Equipment</v>
      </c>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BB830F-6CB2-A446-9573-F3AE78C789D0}">
    <sortState xmlns:xlrd2="http://schemas.microsoft.com/office/spreadsheetml/2017/richdata2" ref="A2:P50">
      <sortCondition descending="1" ref="P1:P50"/>
    </sortState>
  </autoFilter>
  <conditionalFormatting sqref="C2:C9">
    <cfRule type="colorScale" priority="181">
      <colorScale>
        <cfvo type="min"/>
        <cfvo type="percentile" val="50"/>
        <cfvo type="max"/>
        <color rgb="FFF8696B"/>
        <color rgb="FFFCFCFF"/>
        <color rgb="FF63BE7B"/>
      </colorScale>
    </cfRule>
  </conditionalFormatting>
  <conditionalFormatting sqref="C2:C13">
    <cfRule type="colorScale" priority="169">
      <colorScale>
        <cfvo type="min"/>
        <cfvo type="percentile" val="50"/>
        <cfvo type="max"/>
        <color rgb="FFF8696B"/>
        <color rgb="FFFCFCFF"/>
        <color rgb="FF63BE7B"/>
      </colorScale>
    </cfRule>
  </conditionalFormatting>
  <conditionalFormatting sqref="C2:C14">
    <cfRule type="colorScale" priority="146">
      <colorScale>
        <cfvo type="min"/>
        <cfvo type="percentile" val="50"/>
        <cfvo type="max"/>
        <color rgb="FFF8696B"/>
        <color rgb="FFFCFCFF"/>
        <color rgb="FF63BE7B"/>
      </colorScale>
    </cfRule>
  </conditionalFormatting>
  <conditionalFormatting sqref="C2:C15">
    <cfRule type="colorScale" priority="134">
      <colorScale>
        <cfvo type="min"/>
        <cfvo type="percentile" val="50"/>
        <cfvo type="max"/>
        <color rgb="FFF8696B"/>
        <color rgb="FFFCFCFF"/>
        <color rgb="FF63BE7B"/>
      </colorScale>
    </cfRule>
  </conditionalFormatting>
  <conditionalFormatting sqref="C2:C16">
    <cfRule type="colorScale" priority="121">
      <colorScale>
        <cfvo type="min"/>
        <cfvo type="percentile" val="50"/>
        <cfvo type="max"/>
        <color rgb="FFF8696B"/>
        <color rgb="FFFCFCFF"/>
        <color rgb="FF63BE7B"/>
      </colorScale>
    </cfRule>
  </conditionalFormatting>
  <conditionalFormatting sqref="C2:C17">
    <cfRule type="colorScale" priority="107">
      <colorScale>
        <cfvo type="min"/>
        <cfvo type="percentile" val="50"/>
        <cfvo type="max"/>
        <color rgb="FFF8696B"/>
        <color rgb="FFFCFCFF"/>
        <color rgb="FF63BE7B"/>
      </colorScale>
    </cfRule>
  </conditionalFormatting>
  <conditionalFormatting sqref="C2:C19">
    <cfRule type="colorScale" priority="94">
      <colorScale>
        <cfvo type="min"/>
        <cfvo type="percentile" val="50"/>
        <cfvo type="max"/>
        <color rgb="FFF8696B"/>
        <color rgb="FFFCFCFF"/>
        <color rgb="FF63BE7B"/>
      </colorScale>
    </cfRule>
  </conditionalFormatting>
  <conditionalFormatting sqref="C2:C20">
    <cfRule type="colorScale" priority="81">
      <colorScale>
        <cfvo type="min"/>
        <cfvo type="percentile" val="50"/>
        <cfvo type="max"/>
        <color rgb="FFF8696B"/>
        <color rgb="FFFCFCFF"/>
        <color rgb="FF63BE7B"/>
      </colorScale>
    </cfRule>
  </conditionalFormatting>
  <conditionalFormatting sqref="D2:D9">
    <cfRule type="colorScale" priority="80">
      <colorScale>
        <cfvo type="min"/>
        <cfvo type="percentile" val="50"/>
        <cfvo type="max"/>
        <color rgb="FFF8696B"/>
        <color rgb="FFFCFCFF"/>
        <color rgb="FF63BE7B"/>
      </colorScale>
    </cfRule>
  </conditionalFormatting>
  <conditionalFormatting sqref="D2:D13">
    <cfRule type="colorScale" priority="79">
      <colorScale>
        <cfvo type="min"/>
        <cfvo type="percentile" val="50"/>
        <cfvo type="max"/>
        <color rgb="FFF8696B"/>
        <color rgb="FFFCFCFF"/>
        <color rgb="FF63BE7B"/>
      </colorScale>
    </cfRule>
  </conditionalFormatting>
  <conditionalFormatting sqref="D2:D14">
    <cfRule type="colorScale" priority="78">
      <colorScale>
        <cfvo type="min"/>
        <cfvo type="percentile" val="50"/>
        <cfvo type="max"/>
        <color rgb="FFF8696B"/>
        <color rgb="FFFCFCFF"/>
        <color rgb="FF63BE7B"/>
      </colorScale>
    </cfRule>
  </conditionalFormatting>
  <conditionalFormatting sqref="D2:D15">
    <cfRule type="colorScale" priority="77">
      <colorScale>
        <cfvo type="min"/>
        <cfvo type="percentile" val="50"/>
        <cfvo type="max"/>
        <color rgb="FFF8696B"/>
        <color rgb="FFFCFCFF"/>
        <color rgb="FF63BE7B"/>
      </colorScale>
    </cfRule>
  </conditionalFormatting>
  <conditionalFormatting sqref="D2:D16">
    <cfRule type="colorScale" priority="76">
      <colorScale>
        <cfvo type="min"/>
        <cfvo type="percentile" val="50"/>
        <cfvo type="max"/>
        <color rgb="FFF8696B"/>
        <color rgb="FFFCFCFF"/>
        <color rgb="FF63BE7B"/>
      </colorScale>
    </cfRule>
  </conditionalFormatting>
  <conditionalFormatting sqref="D2:D17">
    <cfRule type="colorScale" priority="75">
      <colorScale>
        <cfvo type="min"/>
        <cfvo type="percentile" val="50"/>
        <cfvo type="max"/>
        <color rgb="FFF8696B"/>
        <color rgb="FFFCFCFF"/>
        <color rgb="FF63BE7B"/>
      </colorScale>
    </cfRule>
  </conditionalFormatting>
  <conditionalFormatting sqref="D2:D19">
    <cfRule type="colorScale" priority="74">
      <colorScale>
        <cfvo type="min"/>
        <cfvo type="percentile" val="50"/>
        <cfvo type="max"/>
        <color rgb="FFF8696B"/>
        <color rgb="FFFCFCFF"/>
        <color rgb="FF63BE7B"/>
      </colorScale>
    </cfRule>
  </conditionalFormatting>
  <conditionalFormatting sqref="D2:D20">
    <cfRule type="colorScale" priority="73">
      <colorScale>
        <cfvo type="min"/>
        <cfvo type="percentile" val="50"/>
        <cfvo type="max"/>
        <color rgb="FFF8696B"/>
        <color rgb="FFFCFCFF"/>
        <color rgb="FF63BE7B"/>
      </colorScale>
    </cfRule>
  </conditionalFormatting>
  <conditionalFormatting sqref="E2:E9">
    <cfRule type="colorScale" priority="72">
      <colorScale>
        <cfvo type="min"/>
        <cfvo type="percentile" val="50"/>
        <cfvo type="max"/>
        <color rgb="FFF8696B"/>
        <color rgb="FFFCFCFF"/>
        <color rgb="FF63BE7B"/>
      </colorScale>
    </cfRule>
  </conditionalFormatting>
  <conditionalFormatting sqref="E2:E13">
    <cfRule type="colorScale" priority="71">
      <colorScale>
        <cfvo type="min"/>
        <cfvo type="percentile" val="50"/>
        <cfvo type="max"/>
        <color rgb="FFF8696B"/>
        <color rgb="FFFCFCFF"/>
        <color rgb="FF63BE7B"/>
      </colorScale>
    </cfRule>
  </conditionalFormatting>
  <conditionalFormatting sqref="E2:E14">
    <cfRule type="colorScale" priority="70">
      <colorScale>
        <cfvo type="min"/>
        <cfvo type="percentile" val="50"/>
        <cfvo type="max"/>
        <color rgb="FFF8696B"/>
        <color rgb="FFFCFCFF"/>
        <color rgb="FF63BE7B"/>
      </colorScale>
    </cfRule>
  </conditionalFormatting>
  <conditionalFormatting sqref="E2:E15">
    <cfRule type="colorScale" priority="69">
      <colorScale>
        <cfvo type="min"/>
        <cfvo type="percentile" val="50"/>
        <cfvo type="max"/>
        <color rgb="FFF8696B"/>
        <color rgb="FFFCFCFF"/>
        <color rgb="FF63BE7B"/>
      </colorScale>
    </cfRule>
  </conditionalFormatting>
  <conditionalFormatting sqref="E2:E16">
    <cfRule type="colorScale" priority="68">
      <colorScale>
        <cfvo type="min"/>
        <cfvo type="percentile" val="50"/>
        <cfvo type="max"/>
        <color rgb="FFF8696B"/>
        <color rgb="FFFCFCFF"/>
        <color rgb="FF63BE7B"/>
      </colorScale>
    </cfRule>
  </conditionalFormatting>
  <conditionalFormatting sqref="E2:E17">
    <cfRule type="colorScale" priority="67">
      <colorScale>
        <cfvo type="min"/>
        <cfvo type="percentile" val="50"/>
        <cfvo type="max"/>
        <color rgb="FFF8696B"/>
        <color rgb="FFFCFCFF"/>
        <color rgb="FF63BE7B"/>
      </colorScale>
    </cfRule>
  </conditionalFormatting>
  <conditionalFormatting sqref="E2:E19">
    <cfRule type="colorScale" priority="66">
      <colorScale>
        <cfvo type="min"/>
        <cfvo type="percentile" val="50"/>
        <cfvo type="max"/>
        <color rgb="FFF8696B"/>
        <color rgb="FFFCFCFF"/>
        <color rgb="FF63BE7B"/>
      </colorScale>
    </cfRule>
  </conditionalFormatting>
  <conditionalFormatting sqref="E2:E20">
    <cfRule type="colorScale" priority="65">
      <colorScale>
        <cfvo type="min"/>
        <cfvo type="percentile" val="50"/>
        <cfvo type="max"/>
        <color rgb="FFF8696B"/>
        <color rgb="FFFCFCFF"/>
        <color rgb="FF63BE7B"/>
      </colorScale>
    </cfRule>
  </conditionalFormatting>
  <conditionalFormatting sqref="F2:F9">
    <cfRule type="colorScale" priority="64">
      <colorScale>
        <cfvo type="min"/>
        <cfvo type="percentile" val="50"/>
        <cfvo type="max"/>
        <color rgb="FFF8696B"/>
        <color rgb="FFFCFCFF"/>
        <color rgb="FF63BE7B"/>
      </colorScale>
    </cfRule>
  </conditionalFormatting>
  <conditionalFormatting sqref="F2:F13">
    <cfRule type="colorScale" priority="63">
      <colorScale>
        <cfvo type="min"/>
        <cfvo type="percentile" val="50"/>
        <cfvo type="max"/>
        <color rgb="FFF8696B"/>
        <color rgb="FFFCFCFF"/>
        <color rgb="FF63BE7B"/>
      </colorScale>
    </cfRule>
  </conditionalFormatting>
  <conditionalFormatting sqref="F2:F14">
    <cfRule type="colorScale" priority="62">
      <colorScale>
        <cfvo type="min"/>
        <cfvo type="percentile" val="50"/>
        <cfvo type="max"/>
        <color rgb="FFF8696B"/>
        <color rgb="FFFCFCFF"/>
        <color rgb="FF63BE7B"/>
      </colorScale>
    </cfRule>
  </conditionalFormatting>
  <conditionalFormatting sqref="F2:F15">
    <cfRule type="colorScale" priority="61">
      <colorScale>
        <cfvo type="min"/>
        <cfvo type="percentile" val="50"/>
        <cfvo type="max"/>
        <color rgb="FFF8696B"/>
        <color rgb="FFFCFCFF"/>
        <color rgb="FF63BE7B"/>
      </colorScale>
    </cfRule>
  </conditionalFormatting>
  <conditionalFormatting sqref="F2:F16">
    <cfRule type="colorScale" priority="60">
      <colorScale>
        <cfvo type="min"/>
        <cfvo type="percentile" val="50"/>
        <cfvo type="max"/>
        <color rgb="FFF8696B"/>
        <color rgb="FFFCFCFF"/>
        <color rgb="FF63BE7B"/>
      </colorScale>
    </cfRule>
  </conditionalFormatting>
  <conditionalFormatting sqref="F2:F17">
    <cfRule type="colorScale" priority="59">
      <colorScale>
        <cfvo type="min"/>
        <cfvo type="percentile" val="50"/>
        <cfvo type="max"/>
        <color rgb="FFF8696B"/>
        <color rgb="FFFCFCFF"/>
        <color rgb="FF63BE7B"/>
      </colorScale>
    </cfRule>
  </conditionalFormatting>
  <conditionalFormatting sqref="F2:F19">
    <cfRule type="colorScale" priority="58">
      <colorScale>
        <cfvo type="min"/>
        <cfvo type="percentile" val="50"/>
        <cfvo type="max"/>
        <color rgb="FFF8696B"/>
        <color rgb="FFFCFCFF"/>
        <color rgb="FF63BE7B"/>
      </colorScale>
    </cfRule>
  </conditionalFormatting>
  <conditionalFormatting sqref="F2:F20">
    <cfRule type="colorScale" priority="57">
      <colorScale>
        <cfvo type="min"/>
        <cfvo type="percentile" val="50"/>
        <cfvo type="max"/>
        <color rgb="FFF8696B"/>
        <color rgb="FFFCFCFF"/>
        <color rgb="FF63BE7B"/>
      </colorScale>
    </cfRule>
  </conditionalFormatting>
  <conditionalFormatting sqref="G2:G9">
    <cfRule type="colorScale" priority="40">
      <colorScale>
        <cfvo type="min"/>
        <cfvo type="percentile" val="50"/>
        <cfvo type="max"/>
        <color rgb="FFF8696B"/>
        <color rgb="FFFCFCFF"/>
        <color rgb="FF63BE7B"/>
      </colorScale>
    </cfRule>
  </conditionalFormatting>
  <conditionalFormatting sqref="G2:G13">
    <cfRule type="colorScale" priority="39">
      <colorScale>
        <cfvo type="min"/>
        <cfvo type="percentile" val="50"/>
        <cfvo type="max"/>
        <color rgb="FFF8696B"/>
        <color rgb="FFFCFCFF"/>
        <color rgb="FF63BE7B"/>
      </colorScale>
    </cfRule>
  </conditionalFormatting>
  <conditionalFormatting sqref="G2:G14">
    <cfRule type="colorScale" priority="38">
      <colorScale>
        <cfvo type="min"/>
        <cfvo type="percentile" val="50"/>
        <cfvo type="max"/>
        <color rgb="FFF8696B"/>
        <color rgb="FFFCFCFF"/>
        <color rgb="FF63BE7B"/>
      </colorScale>
    </cfRule>
  </conditionalFormatting>
  <conditionalFormatting sqref="G2:G15">
    <cfRule type="colorScale" priority="37">
      <colorScale>
        <cfvo type="min"/>
        <cfvo type="percentile" val="50"/>
        <cfvo type="max"/>
        <color rgb="FFF8696B"/>
        <color rgb="FFFCFCFF"/>
        <color rgb="FF63BE7B"/>
      </colorScale>
    </cfRule>
  </conditionalFormatting>
  <conditionalFormatting sqref="G2:G16">
    <cfRule type="colorScale" priority="36">
      <colorScale>
        <cfvo type="min"/>
        <cfvo type="percentile" val="50"/>
        <cfvo type="max"/>
        <color rgb="FFF8696B"/>
        <color rgb="FFFCFCFF"/>
        <color rgb="FF63BE7B"/>
      </colorScale>
    </cfRule>
  </conditionalFormatting>
  <conditionalFormatting sqref="G2:G17">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9">
    <cfRule type="colorScale" priority="32">
      <colorScale>
        <cfvo type="min"/>
        <cfvo type="percentile" val="50"/>
        <cfvo type="max"/>
        <color rgb="FFF8696B"/>
        <color rgb="FFFCFCFF"/>
        <color rgb="FF63BE7B"/>
      </colorScale>
    </cfRule>
  </conditionalFormatting>
  <conditionalFormatting sqref="H2:H13">
    <cfRule type="colorScale" priority="31">
      <colorScale>
        <cfvo type="min"/>
        <cfvo type="percentile" val="50"/>
        <cfvo type="max"/>
        <color rgb="FFF8696B"/>
        <color rgb="FFFCFCFF"/>
        <color rgb="FF63BE7B"/>
      </colorScale>
    </cfRule>
  </conditionalFormatting>
  <conditionalFormatting sqref="H2:H14">
    <cfRule type="colorScale" priority="30">
      <colorScale>
        <cfvo type="min"/>
        <cfvo type="percentile" val="50"/>
        <cfvo type="max"/>
        <color rgb="FFF8696B"/>
        <color rgb="FFFCFCFF"/>
        <color rgb="FF63BE7B"/>
      </colorScale>
    </cfRule>
  </conditionalFormatting>
  <conditionalFormatting sqref="H2:H15">
    <cfRule type="colorScale" priority="29">
      <colorScale>
        <cfvo type="min"/>
        <cfvo type="percentile" val="50"/>
        <cfvo type="max"/>
        <color rgb="FFF8696B"/>
        <color rgb="FFFCFCFF"/>
        <color rgb="FF63BE7B"/>
      </colorScale>
    </cfRule>
  </conditionalFormatting>
  <conditionalFormatting sqref="H2:H16">
    <cfRule type="colorScale" priority="28">
      <colorScale>
        <cfvo type="min"/>
        <cfvo type="percentile" val="50"/>
        <cfvo type="max"/>
        <color rgb="FFF8696B"/>
        <color rgb="FFFCFCFF"/>
        <color rgb="FF63BE7B"/>
      </colorScale>
    </cfRule>
  </conditionalFormatting>
  <conditionalFormatting sqref="H2:H17">
    <cfRule type="colorScale" priority="27">
      <colorScale>
        <cfvo type="min"/>
        <cfvo type="percentile" val="50"/>
        <cfvo type="max"/>
        <color rgb="FFF8696B"/>
        <color rgb="FFFCFCFF"/>
        <color rgb="FF63BE7B"/>
      </colorScale>
    </cfRule>
  </conditionalFormatting>
  <conditionalFormatting sqref="H2:H19">
    <cfRule type="colorScale" priority="26">
      <colorScale>
        <cfvo type="min"/>
        <cfvo type="percentile" val="50"/>
        <cfvo type="max"/>
        <color rgb="FFF8696B"/>
        <color rgb="FFFCFCFF"/>
        <color rgb="FF63BE7B"/>
      </colorScale>
    </cfRule>
  </conditionalFormatting>
  <conditionalFormatting sqref="H2:H20">
    <cfRule type="colorScale" priority="25">
      <colorScale>
        <cfvo type="min"/>
        <cfvo type="percentile" val="50"/>
        <cfvo type="max"/>
        <color rgb="FFF8696B"/>
        <color rgb="FFFCFCFF"/>
        <color rgb="FF63BE7B"/>
      </colorScale>
    </cfRule>
  </conditionalFormatting>
  <conditionalFormatting sqref="I2:I9">
    <cfRule type="colorScale" priority="24">
      <colorScale>
        <cfvo type="min"/>
        <cfvo type="percentile" val="50"/>
        <cfvo type="max"/>
        <color rgb="FFF8696B"/>
        <color rgb="FFFCFCFF"/>
        <color rgb="FF63BE7B"/>
      </colorScale>
    </cfRule>
  </conditionalFormatting>
  <conditionalFormatting sqref="I2:I13">
    <cfRule type="colorScale" priority="23">
      <colorScale>
        <cfvo type="min"/>
        <cfvo type="percentile" val="50"/>
        <cfvo type="max"/>
        <color rgb="FFF8696B"/>
        <color rgb="FFFCFCFF"/>
        <color rgb="FF63BE7B"/>
      </colorScale>
    </cfRule>
  </conditionalFormatting>
  <conditionalFormatting sqref="I2:I14">
    <cfRule type="colorScale" priority="22">
      <colorScale>
        <cfvo type="min"/>
        <cfvo type="percentile" val="50"/>
        <cfvo type="max"/>
        <color rgb="FFF8696B"/>
        <color rgb="FFFCFCFF"/>
        <color rgb="FF63BE7B"/>
      </colorScale>
    </cfRule>
  </conditionalFormatting>
  <conditionalFormatting sqref="I2:I15">
    <cfRule type="colorScale" priority="21">
      <colorScale>
        <cfvo type="min"/>
        <cfvo type="percentile" val="50"/>
        <cfvo type="max"/>
        <color rgb="FFF8696B"/>
        <color rgb="FFFCFCFF"/>
        <color rgb="FF63BE7B"/>
      </colorScale>
    </cfRule>
  </conditionalFormatting>
  <conditionalFormatting sqref="I2:I16">
    <cfRule type="colorScale" priority="20">
      <colorScale>
        <cfvo type="min"/>
        <cfvo type="percentile" val="50"/>
        <cfvo type="max"/>
        <color rgb="FFF8696B"/>
        <color rgb="FFFCFCFF"/>
        <color rgb="FF63BE7B"/>
      </colorScale>
    </cfRule>
  </conditionalFormatting>
  <conditionalFormatting sqref="I2:I17">
    <cfRule type="colorScale" priority="19">
      <colorScale>
        <cfvo type="min"/>
        <cfvo type="percentile" val="50"/>
        <cfvo type="max"/>
        <color rgb="FFF8696B"/>
        <color rgb="FFFCFCFF"/>
        <color rgb="FF63BE7B"/>
      </colorScale>
    </cfRule>
  </conditionalFormatting>
  <conditionalFormatting sqref="I2:I19">
    <cfRule type="colorScale" priority="18">
      <colorScale>
        <cfvo type="min"/>
        <cfvo type="percentile" val="50"/>
        <cfvo type="max"/>
        <color rgb="FFF8696B"/>
        <color rgb="FFFCFCFF"/>
        <color rgb="FF63BE7B"/>
      </colorScale>
    </cfRule>
  </conditionalFormatting>
  <conditionalFormatting sqref="I2:I20">
    <cfRule type="colorScale" priority="17">
      <colorScale>
        <cfvo type="min"/>
        <cfvo type="percentile" val="50"/>
        <cfvo type="max"/>
        <color rgb="FFF8696B"/>
        <color rgb="FFFCFCFF"/>
        <color rgb="FF63BE7B"/>
      </colorScale>
    </cfRule>
  </conditionalFormatting>
  <conditionalFormatting sqref="J2:J9">
    <cfRule type="colorScale" priority="16">
      <colorScale>
        <cfvo type="min"/>
        <cfvo type="percentile" val="50"/>
        <cfvo type="max"/>
        <color rgb="FFF8696B"/>
        <color rgb="FFFCFCFF"/>
        <color rgb="FF63BE7B"/>
      </colorScale>
    </cfRule>
  </conditionalFormatting>
  <conditionalFormatting sqref="J2:J13">
    <cfRule type="colorScale" priority="15">
      <colorScale>
        <cfvo type="min"/>
        <cfvo type="percentile" val="50"/>
        <cfvo type="max"/>
        <color rgb="FFF8696B"/>
        <color rgb="FFFCFCFF"/>
        <color rgb="FF63BE7B"/>
      </colorScale>
    </cfRule>
  </conditionalFormatting>
  <conditionalFormatting sqref="J2:J14">
    <cfRule type="colorScale" priority="14">
      <colorScale>
        <cfvo type="min"/>
        <cfvo type="percentile" val="50"/>
        <cfvo type="max"/>
        <color rgb="FFF8696B"/>
        <color rgb="FFFCFCFF"/>
        <color rgb="FF63BE7B"/>
      </colorScale>
    </cfRule>
  </conditionalFormatting>
  <conditionalFormatting sqref="J2:J15">
    <cfRule type="colorScale" priority="13">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9">
    <cfRule type="colorScale" priority="10">
      <colorScale>
        <cfvo type="min"/>
        <cfvo type="percentile" val="50"/>
        <cfvo type="max"/>
        <color rgb="FFF8696B"/>
        <color rgb="FFFCFCFF"/>
        <color rgb="FF63BE7B"/>
      </colorScale>
    </cfRule>
  </conditionalFormatting>
  <conditionalFormatting sqref="J2:J20">
    <cfRule type="colorScale" priority="9">
      <colorScale>
        <cfvo type="min"/>
        <cfvo type="percentile" val="50"/>
        <cfvo type="max"/>
        <color rgb="FFF8696B"/>
        <color rgb="FFFCFCFF"/>
        <color rgb="FF63BE7B"/>
      </colorScale>
    </cfRule>
  </conditionalFormatting>
  <conditionalFormatting sqref="K2:K9">
    <cfRule type="colorScale" priority="173">
      <colorScale>
        <cfvo type="min"/>
        <cfvo type="percentile" val="50"/>
        <cfvo type="max"/>
        <color rgb="FF63BE7B"/>
        <color rgb="FFFCFCFF"/>
        <color rgb="FFF8696B"/>
      </colorScale>
    </cfRule>
  </conditionalFormatting>
  <conditionalFormatting sqref="K2:K13">
    <cfRule type="colorScale" priority="151">
      <colorScale>
        <cfvo type="min"/>
        <cfvo type="percentile" val="50"/>
        <cfvo type="max"/>
        <color rgb="FF63BE7B"/>
        <color rgb="FFFCFCFF"/>
        <color rgb="FFF8696B"/>
      </colorScale>
    </cfRule>
  </conditionalFormatting>
  <conditionalFormatting sqref="K2:K14">
    <cfRule type="colorScale" priority="138">
      <colorScale>
        <cfvo type="min"/>
        <cfvo type="percentile" val="50"/>
        <cfvo type="max"/>
        <color rgb="FF63BE7B"/>
        <color rgb="FFFCFCFF"/>
        <color rgb="FFF8696B"/>
      </colorScale>
    </cfRule>
  </conditionalFormatting>
  <conditionalFormatting sqref="K2:K15">
    <cfRule type="colorScale" priority="125">
      <colorScale>
        <cfvo type="min"/>
        <cfvo type="percentile" val="50"/>
        <cfvo type="max"/>
        <color rgb="FF63BE7B"/>
        <color rgb="FFFCFCFF"/>
        <color rgb="FFF8696B"/>
      </colorScale>
    </cfRule>
  </conditionalFormatting>
  <conditionalFormatting sqref="K2:K16">
    <cfRule type="colorScale" priority="112">
      <colorScale>
        <cfvo type="min"/>
        <cfvo type="percentile" val="50"/>
        <cfvo type="max"/>
        <color rgb="FF63BE7B"/>
        <color rgb="FFFCFCFF"/>
        <color rgb="FFF8696B"/>
      </colorScale>
    </cfRule>
  </conditionalFormatting>
  <conditionalFormatting sqref="K2:K17">
    <cfRule type="colorScale" priority="99">
      <colorScale>
        <cfvo type="min"/>
        <cfvo type="percentile" val="50"/>
        <cfvo type="max"/>
        <color rgb="FF63BE7B"/>
        <color rgb="FFFCFCFF"/>
        <color rgb="FFF8696B"/>
      </colorScale>
    </cfRule>
  </conditionalFormatting>
  <conditionalFormatting sqref="K2:K19">
    <cfRule type="colorScale" priority="86">
      <colorScale>
        <cfvo type="min"/>
        <cfvo type="percentile" val="50"/>
        <cfvo type="max"/>
        <color rgb="FF63BE7B"/>
        <color rgb="FFFCFCFF"/>
        <color rgb="FFF8696B"/>
      </colorScale>
    </cfRule>
  </conditionalFormatting>
  <conditionalFormatting sqref="K2:K20">
    <cfRule type="colorScale" priority="8">
      <colorScale>
        <cfvo type="min"/>
        <cfvo type="percentile" val="50"/>
        <cfvo type="max"/>
        <color rgb="FF63BE7B"/>
        <color rgb="FFFCFCFF"/>
        <color rgb="FFF8696B"/>
      </colorScale>
    </cfRule>
  </conditionalFormatting>
  <conditionalFormatting sqref="L2:L9">
    <cfRule type="colorScale" priority="172">
      <colorScale>
        <cfvo type="min"/>
        <cfvo type="percentile" val="50"/>
        <cfvo type="max"/>
        <color rgb="FF63BE7B"/>
        <color rgb="FFFCFCFF"/>
        <color rgb="FFF8696B"/>
      </colorScale>
    </cfRule>
  </conditionalFormatting>
  <conditionalFormatting sqref="L2:L13">
    <cfRule type="colorScale" priority="150">
      <colorScale>
        <cfvo type="min"/>
        <cfvo type="percentile" val="50"/>
        <cfvo type="max"/>
        <color rgb="FF63BE7B"/>
        <color rgb="FFFCFCFF"/>
        <color rgb="FFF8696B"/>
      </colorScale>
    </cfRule>
  </conditionalFormatting>
  <conditionalFormatting sqref="L2:L14">
    <cfRule type="colorScale" priority="137">
      <colorScale>
        <cfvo type="min"/>
        <cfvo type="percentile" val="50"/>
        <cfvo type="max"/>
        <color rgb="FF63BE7B"/>
        <color rgb="FFFCFCFF"/>
        <color rgb="FFF8696B"/>
      </colorScale>
    </cfRule>
  </conditionalFormatting>
  <conditionalFormatting sqref="L2:L15">
    <cfRule type="colorScale" priority="124">
      <colorScale>
        <cfvo type="min"/>
        <cfvo type="percentile" val="50"/>
        <cfvo type="max"/>
        <color rgb="FF63BE7B"/>
        <color rgb="FFFCFCFF"/>
        <color rgb="FFF8696B"/>
      </colorScale>
    </cfRule>
  </conditionalFormatting>
  <conditionalFormatting sqref="L2:L16">
    <cfRule type="colorScale" priority="111">
      <colorScale>
        <cfvo type="min"/>
        <cfvo type="percentile" val="50"/>
        <cfvo type="max"/>
        <color rgb="FF63BE7B"/>
        <color rgb="FFFCFCFF"/>
        <color rgb="FFF8696B"/>
      </colorScale>
    </cfRule>
  </conditionalFormatting>
  <conditionalFormatting sqref="L2:L17">
    <cfRule type="colorScale" priority="98">
      <colorScale>
        <cfvo type="min"/>
        <cfvo type="percentile" val="50"/>
        <cfvo type="max"/>
        <color rgb="FF63BE7B"/>
        <color rgb="FFFCFCFF"/>
        <color rgb="FFF8696B"/>
      </colorScale>
    </cfRule>
  </conditionalFormatting>
  <conditionalFormatting sqref="L2:L19">
    <cfRule type="colorScale" priority="85">
      <colorScale>
        <cfvo type="min"/>
        <cfvo type="percentile" val="50"/>
        <cfvo type="max"/>
        <color rgb="FF63BE7B"/>
        <color rgb="FFFCFCFF"/>
        <color rgb="FFF8696B"/>
      </colorScale>
    </cfRule>
  </conditionalFormatting>
  <conditionalFormatting sqref="L2:L20">
    <cfRule type="colorScale" priority="7">
      <colorScale>
        <cfvo type="min"/>
        <cfvo type="percentile" val="50"/>
        <cfvo type="max"/>
        <color rgb="FF63BE7B"/>
        <color rgb="FFFCFCFF"/>
        <color rgb="FFF8696B"/>
      </colorScale>
    </cfRule>
  </conditionalFormatting>
  <conditionalFormatting sqref="M2:M9">
    <cfRule type="colorScale" priority="171">
      <colorScale>
        <cfvo type="min"/>
        <cfvo type="percentile" val="50"/>
        <cfvo type="max"/>
        <color rgb="FFF8696B"/>
        <color rgb="FFFCFCFF"/>
        <color rgb="FF63BE7B"/>
      </colorScale>
    </cfRule>
  </conditionalFormatting>
  <conditionalFormatting sqref="M2:M13">
    <cfRule type="colorScale" priority="149">
      <colorScale>
        <cfvo type="min"/>
        <cfvo type="percentile" val="50"/>
        <cfvo type="max"/>
        <color rgb="FFF8696B"/>
        <color rgb="FFFCFCFF"/>
        <color rgb="FF63BE7B"/>
      </colorScale>
    </cfRule>
  </conditionalFormatting>
  <conditionalFormatting sqref="M2:M14">
    <cfRule type="colorScale" priority="136">
      <colorScale>
        <cfvo type="min"/>
        <cfvo type="percentile" val="50"/>
        <cfvo type="max"/>
        <color rgb="FFF8696B"/>
        <color rgb="FFFCFCFF"/>
        <color rgb="FF63BE7B"/>
      </colorScale>
    </cfRule>
  </conditionalFormatting>
  <conditionalFormatting sqref="M2:M15">
    <cfRule type="colorScale" priority="123">
      <colorScale>
        <cfvo type="min"/>
        <cfvo type="percentile" val="50"/>
        <cfvo type="max"/>
        <color rgb="FFF8696B"/>
        <color rgb="FFFCFCFF"/>
        <color rgb="FF63BE7B"/>
      </colorScale>
    </cfRule>
  </conditionalFormatting>
  <conditionalFormatting sqref="M2:M16">
    <cfRule type="colorScale" priority="110">
      <colorScale>
        <cfvo type="min"/>
        <cfvo type="percentile" val="50"/>
        <cfvo type="max"/>
        <color rgb="FFF8696B"/>
        <color rgb="FFFCFCFF"/>
        <color rgb="FF63BE7B"/>
      </colorScale>
    </cfRule>
  </conditionalFormatting>
  <conditionalFormatting sqref="M2:M17">
    <cfRule type="colorScale" priority="97">
      <colorScale>
        <cfvo type="min"/>
        <cfvo type="percentile" val="50"/>
        <cfvo type="max"/>
        <color rgb="FFF8696B"/>
        <color rgb="FFFCFCFF"/>
        <color rgb="FF63BE7B"/>
      </colorScale>
    </cfRule>
  </conditionalFormatting>
  <conditionalFormatting sqref="M2:M19">
    <cfRule type="colorScale" priority="84">
      <colorScale>
        <cfvo type="min"/>
        <cfvo type="percentile" val="50"/>
        <cfvo type="max"/>
        <color rgb="FFF8696B"/>
        <color rgb="FFFCFCFF"/>
        <color rgb="FF63BE7B"/>
      </colorScale>
    </cfRule>
  </conditionalFormatting>
  <conditionalFormatting sqref="M2:M20">
    <cfRule type="colorScale" priority="6">
      <colorScale>
        <cfvo type="min"/>
        <cfvo type="percentile" val="50"/>
        <cfvo type="max"/>
        <color rgb="FFF8696B"/>
        <color rgb="FFFCFCFF"/>
        <color rgb="FF63BE7B"/>
      </colorScale>
    </cfRule>
  </conditionalFormatting>
  <conditionalFormatting sqref="N2:N9">
    <cfRule type="colorScale" priority="170">
      <colorScale>
        <cfvo type="min"/>
        <cfvo type="percentile" val="50"/>
        <cfvo type="max"/>
        <color rgb="FF63BE7B"/>
        <color rgb="FFFCFCFF"/>
        <color rgb="FFF8696B"/>
      </colorScale>
    </cfRule>
  </conditionalFormatting>
  <conditionalFormatting sqref="N2:N13">
    <cfRule type="colorScale" priority="148">
      <colorScale>
        <cfvo type="min"/>
        <cfvo type="percentile" val="50"/>
        <cfvo type="max"/>
        <color rgb="FF63BE7B"/>
        <color rgb="FFFCFCFF"/>
        <color rgb="FFF8696B"/>
      </colorScale>
    </cfRule>
  </conditionalFormatting>
  <conditionalFormatting sqref="N2:N14">
    <cfRule type="colorScale" priority="135">
      <colorScale>
        <cfvo type="min"/>
        <cfvo type="percentile" val="50"/>
        <cfvo type="max"/>
        <color rgb="FF63BE7B"/>
        <color rgb="FFFCFCFF"/>
        <color rgb="FFF8696B"/>
      </colorScale>
    </cfRule>
  </conditionalFormatting>
  <conditionalFormatting sqref="N2:N15">
    <cfRule type="colorScale" priority="122">
      <colorScale>
        <cfvo type="min"/>
        <cfvo type="percentile" val="50"/>
        <cfvo type="max"/>
        <color rgb="FF63BE7B"/>
        <color rgb="FFFCFCFF"/>
        <color rgb="FFF8696B"/>
      </colorScale>
    </cfRule>
  </conditionalFormatting>
  <conditionalFormatting sqref="N2:N16">
    <cfRule type="colorScale" priority="109">
      <colorScale>
        <cfvo type="min"/>
        <cfvo type="percentile" val="50"/>
        <cfvo type="max"/>
        <color rgb="FF63BE7B"/>
        <color rgb="FFFCFCFF"/>
        <color rgb="FFF8696B"/>
      </colorScale>
    </cfRule>
  </conditionalFormatting>
  <conditionalFormatting sqref="N2:N17">
    <cfRule type="colorScale" priority="96">
      <colorScale>
        <cfvo type="min"/>
        <cfvo type="percentile" val="50"/>
        <cfvo type="max"/>
        <color rgb="FF63BE7B"/>
        <color rgb="FFFCFCFF"/>
        <color rgb="FFF8696B"/>
      </colorScale>
    </cfRule>
  </conditionalFormatting>
  <conditionalFormatting sqref="N2:N19">
    <cfRule type="colorScale" priority="83">
      <colorScale>
        <cfvo type="min"/>
        <cfvo type="percentile" val="50"/>
        <cfvo type="max"/>
        <color rgb="FF63BE7B"/>
        <color rgb="FFFCFCFF"/>
        <color rgb="FFF8696B"/>
      </colorScale>
    </cfRule>
  </conditionalFormatting>
  <conditionalFormatting sqref="N2:N20">
    <cfRule type="colorScale" priority="4">
      <colorScale>
        <cfvo type="min"/>
        <cfvo type="percentile" val="50"/>
        <cfvo type="max"/>
        <color rgb="FF63BE7B"/>
        <color rgb="FFFCFCFF"/>
        <color rgb="FFF8696B"/>
      </colorScale>
    </cfRule>
  </conditionalFormatting>
  <conditionalFormatting sqref="P2:P9">
    <cfRule type="colorScale" priority="48">
      <colorScale>
        <cfvo type="min"/>
        <cfvo type="percentile" val="50"/>
        <cfvo type="max"/>
        <color rgb="FFF8696B"/>
        <color rgb="FFFCFCFF"/>
        <color rgb="FF63BE7B"/>
      </colorScale>
    </cfRule>
  </conditionalFormatting>
  <conditionalFormatting sqref="P2:P13">
    <cfRule type="colorScale" priority="47">
      <colorScale>
        <cfvo type="min"/>
        <cfvo type="percentile" val="50"/>
        <cfvo type="max"/>
        <color rgb="FFF8696B"/>
        <color rgb="FFFCFCFF"/>
        <color rgb="FF63BE7B"/>
      </colorScale>
    </cfRule>
  </conditionalFormatting>
  <conditionalFormatting sqref="P2:P14">
    <cfRule type="colorScale" priority="46">
      <colorScale>
        <cfvo type="min"/>
        <cfvo type="percentile" val="50"/>
        <cfvo type="max"/>
        <color rgb="FFF8696B"/>
        <color rgb="FFFCFCFF"/>
        <color rgb="FF63BE7B"/>
      </colorScale>
    </cfRule>
  </conditionalFormatting>
  <conditionalFormatting sqref="P2:P15">
    <cfRule type="colorScale" priority="45">
      <colorScale>
        <cfvo type="min"/>
        <cfvo type="percentile" val="50"/>
        <cfvo type="max"/>
        <color rgb="FFF8696B"/>
        <color rgb="FFFCFCFF"/>
        <color rgb="FF63BE7B"/>
      </colorScale>
    </cfRule>
  </conditionalFormatting>
  <conditionalFormatting sqref="P2:P16">
    <cfRule type="colorScale" priority="44">
      <colorScale>
        <cfvo type="min"/>
        <cfvo type="percentile" val="50"/>
        <cfvo type="max"/>
        <color rgb="FFF8696B"/>
        <color rgb="FFFCFCFF"/>
        <color rgb="FF63BE7B"/>
      </colorScale>
    </cfRule>
  </conditionalFormatting>
  <conditionalFormatting sqref="P2:P17">
    <cfRule type="colorScale" priority="43">
      <colorScale>
        <cfvo type="min"/>
        <cfvo type="percentile" val="50"/>
        <cfvo type="max"/>
        <color rgb="FFF8696B"/>
        <color rgb="FFFCFCFF"/>
        <color rgb="FF63BE7B"/>
      </colorScale>
    </cfRule>
  </conditionalFormatting>
  <conditionalFormatting sqref="P2:P19">
    <cfRule type="colorScale" priority="42">
      <colorScale>
        <cfvo type="min"/>
        <cfvo type="percentile" val="50"/>
        <cfvo type="max"/>
        <color rgb="FFF8696B"/>
        <color rgb="FFFCFCFF"/>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2">
      <colorScale>
        <cfvo type="min"/>
        <cfvo type="max"/>
        <color rgb="FFFFEF9C"/>
        <color rgb="FF63BE7B"/>
      </colorScale>
    </cfRule>
  </conditionalFormatting>
  <hyperlinks>
    <hyperlink ref="A3" r:id="rId1" display="Financials/MA.xlsx" xr:uid="{CC48F558-B8D3-CB48-A4CF-AA280B060C5F}"/>
    <hyperlink ref="A13" r:id="rId2" display="Financials/SPGI.xlsx" xr:uid="{502BEB64-5708-4A40-857F-4CDF8C8223FE}"/>
    <hyperlink ref="A2" r:id="rId3" display="Hardware/NVDA.xlsx" xr:uid="{1D30FC4B-9818-CC42-9DDC-9EB9A14BED44}"/>
    <hyperlink ref="A14" r:id="rId4" display="Software/AMZN.xlsx" xr:uid="{4F517623-AE84-0342-8C62-135B9412599D}"/>
    <hyperlink ref="A10" r:id="rId5" display="Hardware/ARM.xlsx" xr:uid="{F82DD748-73FC-044F-B732-96E299EF8C3B}"/>
    <hyperlink ref="A5" r:id="rId6" display="Software/GOOGL.xlsx" xr:uid="{080633EC-6154-AE44-AB64-8931559682F9}"/>
    <hyperlink ref="A20" r:id="rId7" display="Hardware/INTC.xlsx" xr:uid="{DF1BB085-A09F-BA4F-8E78-4ED6C6AF8769}"/>
    <hyperlink ref="A4" r:id="rId8" display="Healthcare/NVO.xlsx" xr:uid="{D5BDE6EF-21C4-DC49-87B2-1F3096F6B971}"/>
    <hyperlink ref="A8" r:id="rId9" display="Software/MSFT.xlsx" xr:uid="{F477C4C6-B52A-034E-846E-9DFF38373F1B}"/>
    <hyperlink ref="A7" r:id="rId10" display="Hardware/ASML.xlsx" xr:uid="{776EDF23-5FBE-3541-BCB1-69CDAF94E7DE}"/>
    <hyperlink ref="A6" r:id="rId11" display="Hardware/TSM.xlsx" xr:uid="{D19C5EBC-3D35-3E4C-9746-AE8CCCFD546F}"/>
    <hyperlink ref="A9" r:id="rId12" display="Healthcare/ISRG.xlsx" xr:uid="{1F5772EE-0B75-EF44-8F5F-C5C0325D2503}"/>
    <hyperlink ref="A19" r:id="rId13" display="Defense/LMT.xlsx" xr:uid="{0878F5AA-A6E8-1F47-9D8C-51C6447F461C}"/>
    <hyperlink ref="A18" r:id="rId14" display="Hardware/TSLA.xlsx" xr:uid="{D0AD99AB-E3C1-094E-9221-877DF2B1CFB2}"/>
    <hyperlink ref="A17" r:id="rId15" display="Defense/BA.xlsx" xr:uid="{E64F8DAA-4A75-1C44-AA36-D2DE8D423A24}"/>
    <hyperlink ref="A16" r:id="rId16" display="Software/SHOP.xlsx" xr:uid="{F511972D-2CA1-2D4B-BC7B-C17A8FB8091F}"/>
    <hyperlink ref="A11" r:id="rId17" display="Consumer/RMS.PA.xlsx" xr:uid="{71C9687F-6E91-8248-B4CA-F1D479B2B193}"/>
    <hyperlink ref="A12" r:id="rId18" display="Consumer/MC.PA.xlsx" xr:uid="{86BB3C0E-3429-9E44-B5D4-3A30400DDD9F}"/>
    <hyperlink ref="A15" r:id="rId19" display="Healthcare/BSX.xlsx" xr:uid="{E6DE963A-E57B-AC4A-9B5C-DD5A1C9EF5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103D-E8EE-8B42-B5FB-E785495CAB19}">
  <dimension ref="A1:Q50"/>
  <sheetViews>
    <sheetView zoomScaleNormal="100" workbookViewId="0">
      <pane ySplit="1" topLeftCell="A6" activePane="bottomLeft" state="frozen"/>
      <selection pane="bottomLeft" activeCell="A21" sqref="A21:XFD2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57">
        <v>#VALUE!</v>
      </c>
      <c r="B2" s="12" cm="1">
        <f t="array" aca="1" ref="B2" ca="1">_FV(A2,"Price",TRUE)</f>
        <v>1230.5999999999999</v>
      </c>
      <c r="C2" s="5">
        <v>0.18731479919175653</v>
      </c>
      <c r="D2" s="5">
        <v>0.21298423347124767</v>
      </c>
      <c r="E2" s="5">
        <v>0.26071846663936615</v>
      </c>
      <c r="F2" s="5">
        <v>0.21496765011077365</v>
      </c>
      <c r="G2" s="5">
        <v>0.61869618696186957</v>
      </c>
      <c r="H2" s="5">
        <v>0.45499748869914614</v>
      </c>
      <c r="I2" s="5">
        <v>0.94324460070316429</v>
      </c>
      <c r="J2" s="5">
        <v>0.18</v>
      </c>
      <c r="K2" s="7">
        <v>22.067739829231542</v>
      </c>
      <c r="L2" s="7">
        <v>48.50079478971189</v>
      </c>
      <c r="M2" s="8">
        <v>4.2743144880370405E-2</v>
      </c>
      <c r="N2" s="9">
        <v>7.8128215199754578E-3</v>
      </c>
      <c r="O2" s="10" cm="1">
        <f t="array" aca="1" ref="O2" ca="1">_FV(A2,"Market cap",TRUE)</f>
        <v>38982240000</v>
      </c>
      <c r="P2" s="5">
        <f t="shared" ref="P2:P21" si="0">AVERAGE(C2,D2,E2,F2,G2,H2,I2,J2)</f>
        <v>0.38411542822216554</v>
      </c>
      <c r="Q2" s="14" t="str" cm="1">
        <f t="array" aca="1" ref="Q2" ca="1">_FV(A2,"Industry")</f>
        <v>Financial Technology (Fintech) &amp; Infrastructure</v>
      </c>
    </row>
    <row r="3" spans="1:17" ht="34" customHeight="1" x14ac:dyDescent="0.2">
      <c r="A3" s="11" t="e" vm="1">
        <v>#VALUE!</v>
      </c>
      <c r="B3" s="12" cm="1">
        <f t="array" aca="1" ref="B3" ca="1">_FV(A3,"Price",TRUE)</f>
        <v>321.19</v>
      </c>
      <c r="C3" s="5">
        <v>-0.16259200572529686</v>
      </c>
      <c r="D3" s="5">
        <v>0.15137540480137726</v>
      </c>
      <c r="E3" s="5">
        <v>1.0921303896489558</v>
      </c>
      <c r="F3" s="5">
        <v>0.33063189327096498</v>
      </c>
      <c r="G3" s="5">
        <v>0.67742918062747493</v>
      </c>
      <c r="H3" s="5">
        <v>0.10508681084374048</v>
      </c>
      <c r="I3" s="5">
        <v>0.30246725555894</v>
      </c>
      <c r="J3" s="5">
        <v>0.11899999999999999</v>
      </c>
      <c r="K3" s="7">
        <v>11.836700366347651</v>
      </c>
      <c r="L3" s="7">
        <v>26.056979297403235</v>
      </c>
      <c r="M3" s="8">
        <v>3.9825284149840136E-2</v>
      </c>
      <c r="N3" s="9">
        <v>-3.4421395123095465E-2</v>
      </c>
      <c r="O3" s="10" cm="1">
        <f t="array" aca="1" ref="O3" ca="1">_FV(A3,"Market cap",TRUE)</f>
        <v>100006400000</v>
      </c>
      <c r="P3" s="5">
        <f t="shared" si="0"/>
        <v>0.32694111612826959</v>
      </c>
      <c r="Q3" s="14" t="str" cm="1">
        <f t="array" aca="1" ref="Q3" ca="1">_FV(A3,"Industry")</f>
        <v>Software &amp; IT Services</v>
      </c>
    </row>
    <row r="4" spans="1:17" ht="34" customHeight="1" x14ac:dyDescent="0.2">
      <c r="A4" s="11" t="e" vm="2">
        <v>#VALUE!</v>
      </c>
      <c r="B4" s="12" cm="1">
        <f t="array" aca="1" ref="B4" ca="1">_FV(A4,"Price",TRUE)</f>
        <v>187.4</v>
      </c>
      <c r="C4" s="5">
        <v>0.24784563263421333</v>
      </c>
      <c r="D4" s="5">
        <v>7.9100066380837802E-2</v>
      </c>
      <c r="E4" s="5">
        <v>5.6847426838310969E-2</v>
      </c>
      <c r="F4" s="5">
        <v>0.20878526543732595</v>
      </c>
      <c r="G4" s="5">
        <v>0.63133097762073032</v>
      </c>
      <c r="H4" s="5">
        <v>0.32391048292108365</v>
      </c>
      <c r="I4" s="5">
        <v>0.20188457008244995</v>
      </c>
      <c r="J4" s="5">
        <v>0.44869999999999999</v>
      </c>
      <c r="K4" s="7">
        <v>5.0613824175824176</v>
      </c>
      <c r="L4" s="7">
        <v>25.875606741573034</v>
      </c>
      <c r="M4" s="8">
        <v>5.7839386277214799E-2</v>
      </c>
      <c r="N4" s="9">
        <v>-5.6164134263629019E-2</v>
      </c>
      <c r="O4" s="10" cm="1">
        <f t="array" aca="1" ref="O4" ca="1">_FV(A4,"Market cap",TRUE)</f>
        <v>26309348360</v>
      </c>
      <c r="P4" s="5">
        <f t="shared" si="0"/>
        <v>0.27480055273936899</v>
      </c>
      <c r="Q4" s="14" t="str" cm="1">
        <f t="array" aca="1" ref="Q4" ca="1">_FV(A4,"Industry")</f>
        <v>Software &amp; IT Services</v>
      </c>
    </row>
    <row r="5" spans="1:17" ht="34" customHeight="1" x14ac:dyDescent="0.2">
      <c r="A5" s="11" t="e" vm="85">
        <v>#VALUE!</v>
      </c>
      <c r="B5" s="12" cm="1">
        <f t="array" aca="1" ref="B5" ca="1">_FV(A5,"Price",TRUE)</f>
        <v>360.71</v>
      </c>
      <c r="C5" s="5">
        <v>-2.8694855320045343E-2</v>
      </c>
      <c r="D5" s="5">
        <v>0.11161621704678301</v>
      </c>
      <c r="E5" s="5">
        <v>0.10436281512883798</v>
      </c>
      <c r="F5" s="5">
        <v>9.7570764271339483E-2</v>
      </c>
      <c r="G5" s="5">
        <v>0.88917525773195871</v>
      </c>
      <c r="H5" s="5">
        <v>0.42310996563573883</v>
      </c>
      <c r="I5" s="5">
        <v>0.32860824742268041</v>
      </c>
      <c r="J5" s="6">
        <v>0.14599999999999999</v>
      </c>
      <c r="K5" s="7">
        <v>5.4746694429978886</v>
      </c>
      <c r="L5" s="7">
        <v>12.20314553490196</v>
      </c>
      <c r="M5" s="8">
        <v>5.8037109538031657E-2</v>
      </c>
      <c r="N5" s="9">
        <v>1.8830474560159072E-2</v>
      </c>
      <c r="O5" s="10" cm="1">
        <f t="array" aca="1" ref="O5" ca="1">_FV(A5,"Market cap",TRUE)</f>
        <v>16103724809</v>
      </c>
      <c r="P5" s="5">
        <f t="shared" si="0"/>
        <v>0.25896855148966164</v>
      </c>
      <c r="Q5" s="14" t="str" cm="1">
        <f t="array" aca="1" ref="Q5" ca="1">_FV(A5,"Industry")</f>
        <v>Biotechnology &amp; Medical Research</v>
      </c>
    </row>
    <row r="6" spans="1:17" ht="34" customHeight="1" x14ac:dyDescent="0.2">
      <c r="A6" s="11" t="e" vm="61">
        <v>#VALUE!</v>
      </c>
      <c r="B6" s="12" cm="1">
        <f t="array" aca="1" ref="B6" ca="1">_FV(A6,"Price",TRUE)</f>
        <v>2284.4299999999998</v>
      </c>
      <c r="C6" s="5">
        <v>-0.55155767723403581</v>
      </c>
      <c r="D6" s="5">
        <v>0.13457325704461312</v>
      </c>
      <c r="E6" s="5">
        <v>0.24901736031792199</v>
      </c>
      <c r="F6" s="5">
        <v>0.28296439005774526</v>
      </c>
      <c r="G6" s="5">
        <v>0.79458388375165123</v>
      </c>
      <c r="H6" s="5">
        <v>0.28361955085865259</v>
      </c>
      <c r="I6" s="5">
        <v>0.32575957727873184</v>
      </c>
      <c r="J6" s="5">
        <v>0.39500000000000002</v>
      </c>
      <c r="K6" s="7">
        <v>28.733528516336055</v>
      </c>
      <c r="L6" s="7">
        <v>83.051041951096124</v>
      </c>
      <c r="M6" s="8">
        <v>1.463981153589322E-2</v>
      </c>
      <c r="N6" s="9">
        <v>-4.9062710099157227E-2</v>
      </c>
      <c r="O6" s="10" cm="1">
        <f t="array" aca="1" ref="O6" ca="1">_FV(A6,"Market cap",TRUE)</f>
        <v>55621073196</v>
      </c>
      <c r="P6" s="5">
        <f t="shared" si="0"/>
        <v>0.23924504275941003</v>
      </c>
      <c r="Q6" s="14" t="str" cm="1">
        <f t="array" aca="1" ref="Q6" ca="1">_FV(A6,"Industry")</f>
        <v>Software &amp; IT Services</v>
      </c>
    </row>
    <row r="7" spans="1:17" ht="34" customHeight="1" x14ac:dyDescent="0.2">
      <c r="A7" s="11" t="e" vm="3">
        <v>#VALUE!</v>
      </c>
      <c r="B7" s="12" cm="1">
        <f t="array" aca="1" ref="B7" ca="1">_FV(A7,"Price",TRUE)</f>
        <v>131.44</v>
      </c>
      <c r="C7" s="5">
        <v>-0.1718384840016991</v>
      </c>
      <c r="D7" s="5">
        <v>0.10723725050089014</v>
      </c>
      <c r="E7" s="5">
        <v>1.7427845975446644E-2</v>
      </c>
      <c r="F7" s="5">
        <v>0.27858415276381299</v>
      </c>
      <c r="G7" s="5">
        <v>0.82827467984269432</v>
      </c>
      <c r="H7" s="5">
        <v>0.48321064838156702</v>
      </c>
      <c r="I7" s="5">
        <v>0.21246344660683675</v>
      </c>
      <c r="J7" s="5">
        <v>0.14199999999999999</v>
      </c>
      <c r="K7" s="7">
        <v>7.849093620330069</v>
      </c>
      <c r="L7" s="7">
        <v>32.602562879472693</v>
      </c>
      <c r="M7" s="8">
        <v>4.5633189969945295E-2</v>
      </c>
      <c r="N7" s="9">
        <v>2.6375799595088917E-2</v>
      </c>
      <c r="O7" s="10" cm="1">
        <f t="array" aca="1" ref="O7" ca="1">_FV(A7,"Market cap",TRUE)</f>
        <v>83125744840</v>
      </c>
      <c r="P7" s="5">
        <f t="shared" si="0"/>
        <v>0.23716994250869358</v>
      </c>
      <c r="Q7" s="14" t="str" cm="1">
        <f t="array" aca="1" ref="Q7" ca="1">_FV(A7,"Industry")</f>
        <v>Software &amp; IT Services</v>
      </c>
    </row>
    <row r="8" spans="1:17" ht="34" customHeight="1" x14ac:dyDescent="0.2">
      <c r="A8" s="11" t="e" vm="4">
        <v>#VALUE!</v>
      </c>
      <c r="B8" s="12" cm="1">
        <f t="array" aca="1" ref="B8" ca="1">_FV(A8,"Price",TRUE)</f>
        <v>299.63</v>
      </c>
      <c r="C8" s="5">
        <v>-0.52435996752345304</v>
      </c>
      <c r="D8" s="5">
        <v>0.13602765876587025</v>
      </c>
      <c r="E8" s="5">
        <v>0.1430362619441149</v>
      </c>
      <c r="F8" s="5">
        <v>0.16614198651371803</v>
      </c>
      <c r="G8" s="5">
        <v>0.89364303178484106</v>
      </c>
      <c r="H8" s="5">
        <v>0.35010799136069115</v>
      </c>
      <c r="I8" s="5">
        <v>0.37386609071274296</v>
      </c>
      <c r="J8" s="5">
        <v>0.316</v>
      </c>
      <c r="K8" s="7">
        <v>17.250135686825054</v>
      </c>
      <c r="L8" s="7">
        <v>49.270899586674894</v>
      </c>
      <c r="M8" s="8">
        <v>2.1673226083565623E-2</v>
      </c>
      <c r="N8" s="9">
        <v>-8.1929990336103344E-3</v>
      </c>
      <c r="O8" s="10" cm="1">
        <f t="array" aca="1" ref="O8" ca="1">_FV(A8,"Market cap",TRUE)</f>
        <v>82177422690</v>
      </c>
      <c r="P8" s="5">
        <f t="shared" si="0"/>
        <v>0.23180788169481564</v>
      </c>
      <c r="Q8" s="14" t="str" cm="1">
        <f t="array" aca="1" ref="Q8" ca="1">_FV(A8,"Industry")</f>
        <v>Software &amp; IT Services</v>
      </c>
    </row>
    <row r="9" spans="1:17" ht="34" customHeight="1" x14ac:dyDescent="0.2">
      <c r="A9" s="11" t="e" vm="8">
        <v>#VALUE!</v>
      </c>
      <c r="B9" s="12" cm="1">
        <f t="array" aca="1" ref="B9" ca="1">_FV(A9,"Price",TRUE)</f>
        <v>3165.29</v>
      </c>
      <c r="C9" s="5">
        <v>2.7172539988610689E-2</v>
      </c>
      <c r="D9" s="5">
        <v>0.18366015628253668</v>
      </c>
      <c r="E9" s="5">
        <v>0.21340306124024205</v>
      </c>
      <c r="F9" s="5">
        <v>0.24902524744183124</v>
      </c>
      <c r="G9" s="5">
        <v>0.35042226715832042</v>
      </c>
      <c r="H9" s="5">
        <v>6.7205899845366956E-2</v>
      </c>
      <c r="I9" s="5">
        <v>0.26061615320566195</v>
      </c>
      <c r="J9" s="5">
        <v>0.35199999999999998</v>
      </c>
      <c r="K9" s="7">
        <v>8.8973754185542635</v>
      </c>
      <c r="L9" s="7">
        <v>60.390340909090909</v>
      </c>
      <c r="M9" s="8">
        <v>2.914417622873474E-2</v>
      </c>
      <c r="N9" s="9">
        <v>0</v>
      </c>
      <c r="O9" s="10" cm="1">
        <f t="array" aca="1" ref="O9" ca="1">_FV(A9,"Market cap",TRUE)</f>
        <v>94286840000</v>
      </c>
      <c r="P9" s="5">
        <f t="shared" si="0"/>
        <v>0.21293816564532125</v>
      </c>
      <c r="Q9" s="14" t="str" cm="1">
        <f t="array" aca="1" ref="Q9" ca="1">_FV(A9,"Industry")</f>
        <v>Software &amp; IT Services</v>
      </c>
    </row>
    <row r="10" spans="1:17" ht="34" customHeight="1" x14ac:dyDescent="0.2">
      <c r="A10" s="11" t="e" vm="63">
        <v>#VALUE!</v>
      </c>
      <c r="B10" s="12" cm="1">
        <f t="array" aca="1" ref="B10" ca="1">_FV(A10,"Price",TRUE)</f>
        <v>134.46</v>
      </c>
      <c r="C10" s="5">
        <v>-0.54554981586715023</v>
      </c>
      <c r="D10" s="5">
        <v>0.12916781755828416</v>
      </c>
      <c r="E10" s="5">
        <v>0.29284949848571695</v>
      </c>
      <c r="F10" s="5">
        <v>9.4569010647277935E-2</v>
      </c>
      <c r="G10" s="5">
        <v>0.94245142002989535</v>
      </c>
      <c r="H10" s="5">
        <v>0.27234678624813152</v>
      </c>
      <c r="I10" s="5">
        <v>0.36771300448430494</v>
      </c>
      <c r="J10" s="6">
        <v>6.9000000000000006E-2</v>
      </c>
      <c r="K10" s="7">
        <v>17.027352941176471</v>
      </c>
      <c r="L10" s="7">
        <v>42.026029629629633</v>
      </c>
      <c r="M10" s="8">
        <v>1.9247330666673248E-2</v>
      </c>
      <c r="N10" s="9">
        <v>-3.4421395123095465E-2</v>
      </c>
      <c r="O10" s="10" cm="1">
        <f t="array" aca="1" ref="O10" ca="1">_FV(A10,"Market cap",TRUE)</f>
        <v>28661762520</v>
      </c>
      <c r="P10" s="5">
        <f t="shared" si="0"/>
        <v>0.20281846519830757</v>
      </c>
      <c r="Q10" s="14" t="str" cm="1">
        <f t="array" aca="1" ref="Q10" ca="1">_FV(A10,"Industry")</f>
        <v>Investment Banking &amp; Investment Services</v>
      </c>
    </row>
    <row r="11" spans="1:17" ht="34" customHeight="1" x14ac:dyDescent="0.2">
      <c r="A11" s="11" t="e" vm="12">
        <v>#VALUE!</v>
      </c>
      <c r="B11" s="12" cm="1">
        <f t="array" aca="1" ref="B11" ca="1">_FV(A11,"Price",TRUE)</f>
        <v>353.29</v>
      </c>
      <c r="C11" s="5">
        <v>-0.67153079970788765</v>
      </c>
      <c r="D11" s="5">
        <v>0.25462214682484519</v>
      </c>
      <c r="E11" s="5">
        <v>0.29483859800965134</v>
      </c>
      <c r="F11" s="5">
        <v>0.27455603467408651</v>
      </c>
      <c r="G11" s="5">
        <v>0.75261780104712039</v>
      </c>
      <c r="H11" s="5">
        <v>0.23434291581108829</v>
      </c>
      <c r="I11" s="5">
        <v>0.23100616016427106</v>
      </c>
      <c r="J11" s="5">
        <v>0.36599999999999999</v>
      </c>
      <c r="K11" s="7">
        <v>18.804768591375769</v>
      </c>
      <c r="L11" s="7">
        <v>80.244664219058052</v>
      </c>
      <c r="M11" s="8">
        <v>1.2284445779897282E-2</v>
      </c>
      <c r="N11" s="9">
        <v>2.7569677873846565E-2</v>
      </c>
      <c r="O11" s="10" cm="1">
        <f t="array" aca="1" ref="O11" ca="1">_FV(A11,"Market cap",TRUE)</f>
        <v>86600705856</v>
      </c>
      <c r="P11" s="5">
        <f t="shared" si="0"/>
        <v>0.21705660710289687</v>
      </c>
      <c r="Q11" s="14" t="str" cm="1">
        <f t="array" aca="1" ref="Q11" ca="1">_FV(A11,"Industry")</f>
        <v>Software &amp; IT Services</v>
      </c>
    </row>
    <row r="12" spans="1:17" ht="34" customHeight="1" x14ac:dyDescent="0.2">
      <c r="A12" s="11" t="e" vm="66">
        <v>#VALUE!</v>
      </c>
      <c r="B12" s="12" cm="1">
        <f t="array" aca="1" ref="B12" ca="1">_FV(A12,"Price",TRUE)</f>
        <v>468.72</v>
      </c>
      <c r="C12" s="5">
        <v>-0.62172870215646414</v>
      </c>
      <c r="D12" s="5">
        <v>8.5449448265435365E-2</v>
      </c>
      <c r="E12" s="5">
        <v>0.13995523210207045</v>
      </c>
      <c r="F12" s="5">
        <v>8.5451558398313449E-2</v>
      </c>
      <c r="G12" s="5">
        <v>0.71501014198782964</v>
      </c>
      <c r="H12" s="5">
        <v>0.27163624070317782</v>
      </c>
      <c r="I12" s="5">
        <v>0.35463150777552399</v>
      </c>
      <c r="J12" s="5">
        <v>0.16300000000000001</v>
      </c>
      <c r="K12" s="7">
        <v>12.462892857142856</v>
      </c>
      <c r="L12" s="7">
        <v>40.576860465116276</v>
      </c>
      <c r="M12" s="8">
        <v>2.7283373595712222E-2</v>
      </c>
      <c r="N12" s="9">
        <v>0</v>
      </c>
      <c r="O12" s="10" cm="1">
        <f t="array" aca="1" ref="O12" ca="1">_FV(A12,"Market cap",TRUE)</f>
        <v>84932064000</v>
      </c>
      <c r="P12" s="5">
        <f t="shared" si="0"/>
        <v>0.14917567838448584</v>
      </c>
      <c r="Q12" s="14" t="str" cm="1">
        <f t="array" aca="1" ref="Q12" ca="1">_FV(A12,"Industry")</f>
        <v>Professional &amp; Commercial Services</v>
      </c>
    </row>
    <row r="13" spans="1:17" ht="34" customHeight="1" x14ac:dyDescent="0.2">
      <c r="A13" s="11" t="e" vm="17">
        <v>#VALUE!</v>
      </c>
      <c r="B13" s="12" cm="1">
        <f t="array" aca="1" ref="B13" ca="1">_FV(A13,"Price",TRUE)</f>
        <v>289.14999999999998</v>
      </c>
      <c r="C13" s="5">
        <v>-0.64733595120680476</v>
      </c>
      <c r="D13" s="5">
        <v>0.19442148531031861</v>
      </c>
      <c r="E13" s="5">
        <v>0.56155582674464977</v>
      </c>
      <c r="F13" s="5">
        <v>0.47519390467664568</v>
      </c>
      <c r="G13" s="5">
        <v>0.74806892453951279</v>
      </c>
      <c r="H13" s="5">
        <v>-0.10493166963755199</v>
      </c>
      <c r="I13" s="5">
        <v>-0.16577540106951871</v>
      </c>
      <c r="J13" s="5">
        <v>-9.4E-2</v>
      </c>
      <c r="K13" s="7">
        <v>10.250104948105864</v>
      </c>
      <c r="L13" s="7">
        <v>95.883263276699026</v>
      </c>
      <c r="M13" s="8">
        <v>8.1510930202996212E-3</v>
      </c>
      <c r="N13" s="9">
        <v>6.2441786403733733E-2</v>
      </c>
      <c r="O13" s="10" cm="1">
        <f t="array" aca="1" ref="O13" ca="1">_FV(A13,"Market cap",TRUE)</f>
        <v>21359351467</v>
      </c>
      <c r="P13" s="5">
        <f t="shared" si="0"/>
        <v>0.12089963991965645</v>
      </c>
      <c r="Q13" s="14" t="str" cm="1">
        <f t="array" aca="1" ref="Q13" ca="1">_FV(A13,"Industry")</f>
        <v>Software &amp; IT Services</v>
      </c>
    </row>
    <row r="14" spans="1:17" ht="34" customHeight="1" x14ac:dyDescent="0.2">
      <c r="A14" s="11" t="e" vm="73">
        <v>#VALUE!</v>
      </c>
      <c r="B14" s="12" cm="1">
        <f t="array" aca="1" ref="B14" ca="1">_FV(A14,"Price",TRUE)</f>
        <v>1250.6199999999999</v>
      </c>
      <c r="C14" s="5">
        <v>-0.57115232391858106</v>
      </c>
      <c r="D14" s="5">
        <v>9.0350322004959654E-2</v>
      </c>
      <c r="E14" s="5">
        <v>0.15523094255660963</v>
      </c>
      <c r="F14" s="5">
        <v>9.579102538191625E-2</v>
      </c>
      <c r="G14" s="5">
        <v>0.5834472285497343</v>
      </c>
      <c r="H14" s="5">
        <v>0.19134396355353075</v>
      </c>
      <c r="I14" s="5">
        <v>0.32528473804100227</v>
      </c>
      <c r="J14" s="5">
        <v>7.2999999999999995E-2</v>
      </c>
      <c r="K14" s="7">
        <v>9.4670276569122098</v>
      </c>
      <c r="L14" s="7">
        <v>38.848134194616975</v>
      </c>
      <c r="M14" s="8">
        <v>3.8998278382615409E-2</v>
      </c>
      <c r="N14" s="9">
        <v>6.0934848416180536E-3</v>
      </c>
      <c r="O14" s="10" cm="1">
        <f t="array" aca="1" ref="O14" ca="1">_FV(A14,"Market cap",TRUE)</f>
        <v>70322925379</v>
      </c>
      <c r="P14" s="5">
        <f t="shared" si="0"/>
        <v>0.11791198702114647</v>
      </c>
      <c r="Q14" s="14" t="str" cm="1">
        <f t="array" aca="1" ref="Q14" ca="1">_FV(A14,"Industry")</f>
        <v>Aerospace &amp; Defense</v>
      </c>
    </row>
    <row r="15" spans="1:17" ht="34" customHeight="1" x14ac:dyDescent="0.2">
      <c r="A15" s="11" t="e" vm="67">
        <v>#VALUE!</v>
      </c>
      <c r="B15" s="12" cm="1">
        <f t="array" aca="1" ref="B15" ca="1">_FV(A15,"Price",TRUE)</f>
        <v>168.25</v>
      </c>
      <c r="C15" s="5">
        <v>-7.3783368811309424E-2</v>
      </c>
      <c r="D15" s="5">
        <v>-8.5820081078978233E-2</v>
      </c>
      <c r="E15" s="5">
        <v>0.10267804405401978</v>
      </c>
      <c r="F15" s="5">
        <v>5.1782324556016966E-2</v>
      </c>
      <c r="G15" s="5">
        <v>0.27817430503380919</v>
      </c>
      <c r="H15" s="5">
        <v>1.1958333333333333</v>
      </c>
      <c r="I15" s="5">
        <v>0.83986111111111106</v>
      </c>
      <c r="J15" s="5">
        <v>0.14899999999999999</v>
      </c>
      <c r="K15" s="7">
        <v>23.615102787222224</v>
      </c>
      <c r="L15" s="7">
        <v>19.747821146109175</v>
      </c>
      <c r="M15" s="8">
        <v>3.5564575715738463E-2</v>
      </c>
      <c r="N15" s="9">
        <v>-2.737491991379811E-3</v>
      </c>
      <c r="O15" s="10" cm="1">
        <f t="array" aca="1" ref="O15" ca="1">_FV(A15,"Market cap",TRUE)</f>
        <v>95198626125</v>
      </c>
      <c r="P15" s="5">
        <f t="shared" si="0"/>
        <v>0.30721570852475033</v>
      </c>
      <c r="Q15" s="14" t="str" cm="1">
        <f t="array" aca="1" ref="Q15" ca="1">_FV(A15,"Industry")</f>
        <v>Investment Banking &amp; Investment Services</v>
      </c>
    </row>
    <row r="16" spans="1:17" ht="34" customHeight="1" x14ac:dyDescent="0.2">
      <c r="A16" s="11" t="e" vm="46">
        <v>#VALUE!</v>
      </c>
      <c r="B16" s="12" cm="1">
        <f t="array" aca="1" ref="B16" ca="1">_FV(A16,"Price",TRUE)</f>
        <v>58.73</v>
      </c>
      <c r="C16" s="5">
        <v>-0.65648296326803346</v>
      </c>
      <c r="D16" s="5">
        <v>0.14087051666769343</v>
      </c>
      <c r="E16" s="5">
        <v>0.19697572932143612</v>
      </c>
      <c r="F16" s="5">
        <v>0.21219971480820324</v>
      </c>
      <c r="G16" s="5">
        <v>0.4067058346839546</v>
      </c>
      <c r="H16" s="5">
        <v>0.1244935170178282</v>
      </c>
      <c r="I16" s="5">
        <v>0.10494327390599675</v>
      </c>
      <c r="J16" s="5">
        <v>0.186</v>
      </c>
      <c r="K16" s="7">
        <v>7.2141284037765816</v>
      </c>
      <c r="L16" s="7">
        <v>54.760694708640322</v>
      </c>
      <c r="M16" s="8">
        <v>1.5081145147237551E-2</v>
      </c>
      <c r="N16" s="9">
        <v>-6.4360043236213098E-3</v>
      </c>
      <c r="O16" s="10" cm="1">
        <f t="array" aca="1" ref="O16" ca="1">_FV(A16,"Market cap",TRUE)</f>
        <v>80025086890</v>
      </c>
      <c r="P16" s="5">
        <f t="shared" si="0"/>
        <v>8.9463202892134858E-2</v>
      </c>
      <c r="Q16" s="14" t="str" cm="1">
        <f t="array" aca="1" ref="Q16" ca="1">_FV(A16,"Industry")</f>
        <v>Hotels &amp; Entertainment Services</v>
      </c>
    </row>
    <row r="17" spans="1:17" ht="34" customHeight="1" x14ac:dyDescent="0.2">
      <c r="A17" s="11" t="e" vm="45">
        <v>#VALUE!</v>
      </c>
      <c r="B17" s="12" cm="1">
        <f t="array" aca="1" ref="B17" ca="1">_FV(A17,"Price",TRUE)</f>
        <v>428.48</v>
      </c>
      <c r="C17" s="5">
        <v>-0.75698719782715906</v>
      </c>
      <c r="D17" s="5">
        <v>7.4221141430941356E-2</v>
      </c>
      <c r="E17" s="5">
        <v>0.10848148444570564</v>
      </c>
      <c r="F17" s="5">
        <v>0.12212528428903262</v>
      </c>
      <c r="G17" s="5">
        <v>0.49825519648004857</v>
      </c>
      <c r="H17" s="5">
        <v>0.20967986648460021</v>
      </c>
      <c r="I17" s="5">
        <v>0.17357001972386588</v>
      </c>
      <c r="J17" s="5">
        <v>0.24099999999999999</v>
      </c>
      <c r="K17" s="7">
        <v>11.699277354382145</v>
      </c>
      <c r="L17" s="7">
        <v>53.196961633663364</v>
      </c>
      <c r="M17" s="8">
        <v>1.3877532693338284E-2</v>
      </c>
      <c r="N17" s="9">
        <v>-7.8190763254269244E-3</v>
      </c>
      <c r="O17" s="10" cm="1">
        <f t="array" aca="1" ref="O17" ca="1">_FV(A17,"Market cap",TRUE)</f>
        <v>79508630000</v>
      </c>
      <c r="P17" s="5">
        <f t="shared" si="0"/>
        <v>8.3793224378379397E-2</v>
      </c>
      <c r="Q17" s="14" t="str" cm="1">
        <f t="array" aca="1" ref="Q17" ca="1">_FV(A17,"Industry")</f>
        <v>Automobiles &amp; Auto Parts</v>
      </c>
    </row>
    <row r="18" spans="1:17" ht="34" customHeight="1" x14ac:dyDescent="0.2">
      <c r="A18" s="11" t="e" vm="77">
        <v>#VALUE!</v>
      </c>
      <c r="B18" s="12" cm="1">
        <f t="array" aca="1" ref="B18" ca="1">_FV(A18,"Price",TRUE)</f>
        <v>57.46</v>
      </c>
      <c r="C18" s="5">
        <v>-0.73344398923377674</v>
      </c>
      <c r="D18" s="5">
        <v>6.02638660363203E-2</v>
      </c>
      <c r="E18" s="5">
        <v>0.26948605564134132</v>
      </c>
      <c r="F18" s="5">
        <v>0.4369863137608988</v>
      </c>
      <c r="G18" s="5">
        <v>0.30209933435739889</v>
      </c>
      <c r="H18" s="5">
        <v>0.13978494623655913</v>
      </c>
      <c r="I18" s="5">
        <v>6.9124423963133647E-2</v>
      </c>
      <c r="J18" s="5">
        <v>8.3000000000000004E-2</v>
      </c>
      <c r="K18" s="7">
        <v>14.726509769094138</v>
      </c>
      <c r="L18" s="7">
        <v>108.02638436482084</v>
      </c>
      <c r="M18" s="8">
        <v>9.8299064349703438E-3</v>
      </c>
      <c r="N18" s="9">
        <v>1.3715184625683477E-2</v>
      </c>
      <c r="O18" s="10" cm="1">
        <f t="array" aca="1" ref="O18" ca="1">_FV(A18,"Market cap",TRUE)</f>
        <v>34091910000</v>
      </c>
      <c r="P18" s="5">
        <f t="shared" si="0"/>
        <v>7.8412618845234414E-2</v>
      </c>
      <c r="Q18" s="14" t="str" cm="1">
        <f t="array" aca="1" ref="Q18" ca="1">_FV(A18,"Industry")</f>
        <v>Uranium</v>
      </c>
    </row>
    <row r="19" spans="1:17" ht="34" customHeight="1" x14ac:dyDescent="0.2">
      <c r="A19" s="11" t="e" vm="75">
        <v>#VALUE!</v>
      </c>
      <c r="B19" s="12" cm="1">
        <f t="array" aca="1" ref="B19" ca="1">_FV(A19,"Price",TRUE)</f>
        <v>116</v>
      </c>
      <c r="C19" s="5">
        <v>-0.55024243014610685</v>
      </c>
      <c r="D19" s="5">
        <v>0.10591688763837914</v>
      </c>
      <c r="E19" s="5">
        <v>0.17593074659074959</v>
      </c>
      <c r="F19" s="5">
        <v>0.15568742757601595</v>
      </c>
      <c r="G19" s="5">
        <v>0.27936746987951805</v>
      </c>
      <c r="H19" s="5">
        <v>0.11490963855421686</v>
      </c>
      <c r="I19" s="5">
        <v>0.10120481927710843</v>
      </c>
      <c r="J19" s="5">
        <v>0.111</v>
      </c>
      <c r="K19" s="7">
        <v>5.5357311417460107</v>
      </c>
      <c r="L19" s="7">
        <v>38.870006708097925</v>
      </c>
      <c r="M19" s="8">
        <v>2.4176387556944488E-2</v>
      </c>
      <c r="N19" s="9">
        <v>-1.7065230758352496E-2</v>
      </c>
      <c r="O19" s="10" cm="1">
        <f t="array" aca="1" ref="O19" ca="1">_FV(A19,"Market cap",TRUE)</f>
        <v>47126241200</v>
      </c>
      <c r="P19" s="5">
        <f t="shared" si="0"/>
        <v>6.1721819921235148E-2</v>
      </c>
      <c r="Q19" s="14" t="str" cm="1">
        <f t="array" aca="1" ref="Q19" ca="1">_FV(A19,"Industry")</f>
        <v>Aerospace &amp; Defense</v>
      </c>
    </row>
    <row r="20" spans="1:17" ht="34" customHeight="1" x14ac:dyDescent="0.2">
      <c r="A20" s="11" t="e" vm="78">
        <v>#VALUE!</v>
      </c>
      <c r="B20" s="12" cm="1">
        <f t="array" aca="1" ref="B20" ca="1">_FV(A20,"Price",TRUE)</f>
        <v>272.77999999999997</v>
      </c>
      <c r="C20" s="5">
        <v>-0.74098689128018369</v>
      </c>
      <c r="D20" s="5">
        <v>0.12802166048164482</v>
      </c>
      <c r="E20" s="5">
        <v>0.13967441256212521</v>
      </c>
      <c r="F20" s="5">
        <v>0.20620845384776976</v>
      </c>
      <c r="G20" s="5">
        <v>0.38847708894878707</v>
      </c>
      <c r="H20" s="5">
        <v>0.13611859838274934</v>
      </c>
      <c r="I20" s="5">
        <v>5.6266846361185986E-2</v>
      </c>
      <c r="J20" s="5">
        <v>0.112</v>
      </c>
      <c r="K20" s="7">
        <v>7.7094639175257731</v>
      </c>
      <c r="L20" s="7">
        <v>58.423281250000002</v>
      </c>
      <c r="M20" s="8">
        <v>1.6915880601964649E-2</v>
      </c>
      <c r="N20" s="9">
        <v>8.094036405009275E-3</v>
      </c>
      <c r="O20" s="10" cm="1">
        <f t="array" aca="1" ref="O20" ca="1">_FV(A20,"Market cap",TRUE)</f>
        <v>32322970000</v>
      </c>
      <c r="P20" s="5">
        <f t="shared" si="0"/>
        <v>5.3222521163009802E-2</v>
      </c>
      <c r="Q20" s="14" t="str" cm="1">
        <f t="array" aca="1" ref="Q20" ca="1">_FV(A20,"Industry")</f>
        <v>Aerospace &amp; Defense</v>
      </c>
    </row>
    <row r="21" spans="1:17" ht="34" customHeight="1" x14ac:dyDescent="0.2">
      <c r="A21" s="11" t="e" vm="80">
        <v>#VALUE!</v>
      </c>
      <c r="B21" s="12" cm="1">
        <f t="array" aca="1" ref="B21" ca="1">_FV(A21,"Price",TRUE)</f>
        <v>361.84</v>
      </c>
      <c r="C21" s="5">
        <v>-0.53165944672956256</v>
      </c>
      <c r="D21" s="5">
        <v>5.3551609114593557E-2</v>
      </c>
      <c r="E21" s="5">
        <v>6.5971476956470487E-2</v>
      </c>
      <c r="F21" s="5">
        <v>6.0458155118145451E-2</v>
      </c>
      <c r="G21" s="5">
        <v>0.3750439367311072</v>
      </c>
      <c r="H21" s="5">
        <v>0.12478031634446397</v>
      </c>
      <c r="I21" s="5">
        <v>0.1539543057996485</v>
      </c>
      <c r="J21" s="6">
        <v>0.112</v>
      </c>
      <c r="K21" s="7">
        <v>4.4852035506723515</v>
      </c>
      <c r="L21" s="7">
        <v>33.600456083538084</v>
      </c>
      <c r="M21" s="8">
        <v>3.1004610151093664E-2</v>
      </c>
      <c r="N21" s="9">
        <v>-2.6667884524169277E-2</v>
      </c>
      <c r="O21" s="10" cm="1">
        <f t="array" aca="1" ref="O21" ca="1">_FV(A21,"Market cap",TRUE)</f>
        <v>13731169451</v>
      </c>
      <c r="P21" s="5">
        <f t="shared" si="0"/>
        <v>5.1762544166858326E-2</v>
      </c>
      <c r="Q21" s="14" t="str" cm="1">
        <f t="array" aca="1" ref="Q21" ca="1">_FV(A21,"Industry")</f>
        <v>Aerospace &amp; Defense</v>
      </c>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87103D-E8EE-8B42-B5FB-E785495CAB19}">
    <sortState xmlns:xlrd2="http://schemas.microsoft.com/office/spreadsheetml/2017/richdata2" ref="A2:P50">
      <sortCondition descending="1" ref="P1:P50"/>
    </sortState>
  </autoFilter>
  <conditionalFormatting sqref="C2:C9">
    <cfRule type="colorScale" priority="184">
      <colorScale>
        <cfvo type="min"/>
        <cfvo type="percentile" val="50"/>
        <cfvo type="max"/>
        <color rgb="FFF8696B"/>
        <color rgb="FFFCFCFF"/>
        <color rgb="FF63BE7B"/>
      </colorScale>
    </cfRule>
  </conditionalFormatting>
  <conditionalFormatting sqref="C2:C13">
    <cfRule type="colorScale" priority="178">
      <colorScale>
        <cfvo type="min"/>
        <cfvo type="percentile" val="50"/>
        <cfvo type="max"/>
        <color rgb="FFF8696B"/>
        <color rgb="FFFCFCFF"/>
        <color rgb="FF63BE7B"/>
      </colorScale>
    </cfRule>
  </conditionalFormatting>
  <conditionalFormatting sqref="C2:C14">
    <cfRule type="colorScale" priority="152">
      <colorScale>
        <cfvo type="min"/>
        <cfvo type="percentile" val="50"/>
        <cfvo type="max"/>
        <color rgb="FFF8696B"/>
        <color rgb="FFFCFCFF"/>
        <color rgb="FF63BE7B"/>
      </colorScale>
    </cfRule>
  </conditionalFormatting>
  <conditionalFormatting sqref="C2:C15">
    <cfRule type="colorScale" priority="139">
      <colorScale>
        <cfvo type="min"/>
        <cfvo type="percentile" val="50"/>
        <cfvo type="max"/>
        <color rgb="FFF8696B"/>
        <color rgb="FFFCFCFF"/>
        <color rgb="FF63BE7B"/>
      </colorScale>
    </cfRule>
  </conditionalFormatting>
  <conditionalFormatting sqref="C2:C16">
    <cfRule type="colorScale" priority="125">
      <colorScale>
        <cfvo type="min"/>
        <cfvo type="percentile" val="50"/>
        <cfvo type="max"/>
        <color rgb="FFF8696B"/>
        <color rgb="FFFCFCFF"/>
        <color rgb="FF63BE7B"/>
      </colorScale>
    </cfRule>
  </conditionalFormatting>
  <conditionalFormatting sqref="C2:C17">
    <cfRule type="colorScale" priority="112">
      <colorScale>
        <cfvo type="min"/>
        <cfvo type="percentile" val="50"/>
        <cfvo type="max"/>
        <color rgb="FFF8696B"/>
        <color rgb="FFFCFCFF"/>
        <color rgb="FF63BE7B"/>
      </colorScale>
    </cfRule>
  </conditionalFormatting>
  <conditionalFormatting sqref="C2:C18">
    <cfRule type="colorScale" priority="99">
      <colorScale>
        <cfvo type="min"/>
        <cfvo type="percentile" val="50"/>
        <cfvo type="max"/>
        <color rgb="FFF8696B"/>
        <color rgb="FFFCFCFF"/>
        <color rgb="FF63BE7B"/>
      </colorScale>
    </cfRule>
  </conditionalFormatting>
  <conditionalFormatting sqref="C2:C20">
    <cfRule type="colorScale" priority="57">
      <colorScale>
        <cfvo type="min"/>
        <cfvo type="percentile" val="50"/>
        <cfvo type="max"/>
        <color rgb="FFF8696B"/>
        <color rgb="FFFCFCFF"/>
        <color rgb="FF63BE7B"/>
      </colorScale>
    </cfRule>
  </conditionalFormatting>
  <conditionalFormatting sqref="C2:C21">
    <cfRule type="colorScale" priority="14">
      <colorScale>
        <cfvo type="min"/>
        <cfvo type="percentile" val="50"/>
        <cfvo type="max"/>
        <color rgb="FFF8696B"/>
        <color rgb="FFFCFCFF"/>
        <color rgb="FF63BE7B"/>
      </colorScale>
    </cfRule>
  </conditionalFormatting>
  <conditionalFormatting sqref="D2:D9">
    <cfRule type="colorScale" priority="183">
      <colorScale>
        <cfvo type="min"/>
        <cfvo type="max"/>
        <color rgb="FFFCFCFF"/>
        <color rgb="FF63BE7B"/>
      </colorScale>
    </cfRule>
  </conditionalFormatting>
  <conditionalFormatting sqref="D2:D13">
    <cfRule type="colorScale" priority="177">
      <colorScale>
        <cfvo type="min"/>
        <cfvo type="max"/>
        <color rgb="FFFCFCFF"/>
        <color rgb="FF63BE7B"/>
      </colorScale>
    </cfRule>
  </conditionalFormatting>
  <conditionalFormatting sqref="D2:D14">
    <cfRule type="colorScale" priority="151">
      <colorScale>
        <cfvo type="min"/>
        <cfvo type="max"/>
        <color rgb="FFFCFCFF"/>
        <color rgb="FF63BE7B"/>
      </colorScale>
    </cfRule>
  </conditionalFormatting>
  <conditionalFormatting sqref="D2:D15">
    <cfRule type="colorScale" priority="138">
      <colorScale>
        <cfvo type="min"/>
        <cfvo type="max"/>
        <color rgb="FFFCFCFF"/>
        <color rgb="FF63BE7B"/>
      </colorScale>
    </cfRule>
  </conditionalFormatting>
  <conditionalFormatting sqref="D2:D16">
    <cfRule type="colorScale" priority="124">
      <colorScale>
        <cfvo type="min"/>
        <cfvo type="max"/>
        <color rgb="FFFCFCFF"/>
        <color rgb="FF63BE7B"/>
      </colorScale>
    </cfRule>
  </conditionalFormatting>
  <conditionalFormatting sqref="D2:D17">
    <cfRule type="colorScale" priority="111">
      <colorScale>
        <cfvo type="min"/>
        <cfvo type="max"/>
        <color rgb="FFFCFCFF"/>
        <color rgb="FF63BE7B"/>
      </colorScale>
    </cfRule>
  </conditionalFormatting>
  <conditionalFormatting sqref="D2:D18">
    <cfRule type="colorScale" priority="60">
      <colorScale>
        <cfvo type="min"/>
        <cfvo type="max"/>
        <color rgb="FFFCFCFF"/>
        <color rgb="FF63BE7B"/>
      </colorScale>
    </cfRule>
  </conditionalFormatting>
  <conditionalFormatting sqref="D2:D20">
    <cfRule type="colorScale" priority="56">
      <colorScale>
        <cfvo type="min"/>
        <cfvo type="max"/>
        <color rgb="FFFCFCFF"/>
        <color rgb="FF63BE7B"/>
      </colorScale>
    </cfRule>
  </conditionalFormatting>
  <conditionalFormatting sqref="D2:D21">
    <cfRule type="colorScale" priority="13">
      <colorScale>
        <cfvo type="min"/>
        <cfvo type="max"/>
        <color rgb="FFFCFCFF"/>
        <color rgb="FF63BE7B"/>
      </colorScale>
    </cfRule>
  </conditionalFormatting>
  <conditionalFormatting sqref="E2:E9">
    <cfRule type="colorScale" priority="55">
      <colorScale>
        <cfvo type="min"/>
        <cfvo type="max"/>
        <color rgb="FFFCFCFF"/>
        <color rgb="FF63BE7B"/>
      </colorScale>
    </cfRule>
  </conditionalFormatting>
  <conditionalFormatting sqref="E2:E13">
    <cfRule type="colorScale" priority="54">
      <colorScale>
        <cfvo type="min"/>
        <cfvo type="max"/>
        <color rgb="FFFCFCFF"/>
        <color rgb="FF63BE7B"/>
      </colorScale>
    </cfRule>
  </conditionalFormatting>
  <conditionalFormatting sqref="E2:E14">
    <cfRule type="colorScale" priority="53">
      <colorScale>
        <cfvo type="min"/>
        <cfvo type="max"/>
        <color rgb="FFFCFCFF"/>
        <color rgb="FF63BE7B"/>
      </colorScale>
    </cfRule>
  </conditionalFormatting>
  <conditionalFormatting sqref="E2:E15">
    <cfRule type="colorScale" priority="52">
      <colorScale>
        <cfvo type="min"/>
        <cfvo type="max"/>
        <color rgb="FFFCFCFF"/>
        <color rgb="FF63BE7B"/>
      </colorScale>
    </cfRule>
  </conditionalFormatting>
  <conditionalFormatting sqref="E2:E16">
    <cfRule type="colorScale" priority="51">
      <colorScale>
        <cfvo type="min"/>
        <cfvo type="max"/>
        <color rgb="FFFCFCFF"/>
        <color rgb="FF63BE7B"/>
      </colorScale>
    </cfRule>
  </conditionalFormatting>
  <conditionalFormatting sqref="E2:E17">
    <cfRule type="colorScale" priority="50">
      <colorScale>
        <cfvo type="min"/>
        <cfvo type="max"/>
        <color rgb="FFFCFCFF"/>
        <color rgb="FF63BE7B"/>
      </colorScale>
    </cfRule>
  </conditionalFormatting>
  <conditionalFormatting sqref="E2:E18">
    <cfRule type="colorScale" priority="49">
      <colorScale>
        <cfvo type="min"/>
        <cfvo type="max"/>
        <color rgb="FFFCFCFF"/>
        <color rgb="FF63BE7B"/>
      </colorScale>
    </cfRule>
  </conditionalFormatting>
  <conditionalFormatting sqref="E2:E20">
    <cfRule type="colorScale" priority="48">
      <colorScale>
        <cfvo type="min"/>
        <cfvo type="max"/>
        <color rgb="FFFCFCFF"/>
        <color rgb="FF63BE7B"/>
      </colorScale>
    </cfRule>
  </conditionalFormatting>
  <conditionalFormatting sqref="E2:E21">
    <cfRule type="colorScale" priority="12">
      <colorScale>
        <cfvo type="min"/>
        <cfvo type="max"/>
        <color rgb="FFFCFCFF"/>
        <color rgb="FF63BE7B"/>
      </colorScale>
    </cfRule>
  </conditionalFormatting>
  <conditionalFormatting sqref="F2:F9">
    <cfRule type="colorScale" priority="47">
      <colorScale>
        <cfvo type="min"/>
        <cfvo type="max"/>
        <color rgb="FFFCFCFF"/>
        <color rgb="FF63BE7B"/>
      </colorScale>
    </cfRule>
  </conditionalFormatting>
  <conditionalFormatting sqref="F2:F13">
    <cfRule type="colorScale" priority="46">
      <colorScale>
        <cfvo type="min"/>
        <cfvo type="max"/>
        <color rgb="FFFCFCFF"/>
        <color rgb="FF63BE7B"/>
      </colorScale>
    </cfRule>
  </conditionalFormatting>
  <conditionalFormatting sqref="F2:F14">
    <cfRule type="colorScale" priority="45">
      <colorScale>
        <cfvo type="min"/>
        <cfvo type="max"/>
        <color rgb="FFFCFCFF"/>
        <color rgb="FF63BE7B"/>
      </colorScale>
    </cfRule>
  </conditionalFormatting>
  <conditionalFormatting sqref="F2:F15">
    <cfRule type="colorScale" priority="44">
      <colorScale>
        <cfvo type="min"/>
        <cfvo type="max"/>
        <color rgb="FFFCFCFF"/>
        <color rgb="FF63BE7B"/>
      </colorScale>
    </cfRule>
  </conditionalFormatting>
  <conditionalFormatting sqref="F2:F16">
    <cfRule type="colorScale" priority="43">
      <colorScale>
        <cfvo type="min"/>
        <cfvo type="max"/>
        <color rgb="FFFCFCFF"/>
        <color rgb="FF63BE7B"/>
      </colorScale>
    </cfRule>
  </conditionalFormatting>
  <conditionalFormatting sqref="F2:F17">
    <cfRule type="colorScale" priority="42">
      <colorScale>
        <cfvo type="min"/>
        <cfvo type="max"/>
        <color rgb="FFFCFCFF"/>
        <color rgb="FF63BE7B"/>
      </colorScale>
    </cfRule>
  </conditionalFormatting>
  <conditionalFormatting sqref="F2:F18">
    <cfRule type="colorScale" priority="41">
      <colorScale>
        <cfvo type="min"/>
        <cfvo type="max"/>
        <color rgb="FFFCFCFF"/>
        <color rgb="FF63BE7B"/>
      </colorScale>
    </cfRule>
  </conditionalFormatting>
  <conditionalFormatting sqref="F2:F20">
    <cfRule type="colorScale" priority="40">
      <colorScale>
        <cfvo type="min"/>
        <cfvo type="max"/>
        <color rgb="FFFCFCFF"/>
        <color rgb="FF63BE7B"/>
      </colorScale>
    </cfRule>
  </conditionalFormatting>
  <conditionalFormatting sqref="F2:F21">
    <cfRule type="colorScale" priority="11">
      <colorScale>
        <cfvo type="min"/>
        <cfvo type="max"/>
        <color rgb="FFFCFCFF"/>
        <color rgb="FF63BE7B"/>
      </colorScale>
    </cfRule>
  </conditionalFormatting>
  <conditionalFormatting sqref="G2:G9">
    <cfRule type="colorScale" priority="172">
      <colorScale>
        <cfvo type="min"/>
        <cfvo type="max"/>
        <color rgb="FFFCFCFF"/>
        <color rgb="FF63BE7B"/>
      </colorScale>
    </cfRule>
  </conditionalFormatting>
  <conditionalFormatting sqref="G2:G13">
    <cfRule type="colorScale" priority="164">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G2:G14">
    <cfRule type="colorScale" priority="148">
      <colorScale>
        <cfvo type="min"/>
        <cfvo type="percentile" val="50"/>
        <cfvo type="max"/>
        <color rgb="FFF8696B"/>
        <color rgb="FFFCFCFF"/>
        <color rgb="FF63BE7B"/>
      </colorScale>
    </cfRule>
  </conditionalFormatting>
  <conditionalFormatting sqref="G2:G15">
    <cfRule type="colorScale" priority="135">
      <colorScale>
        <cfvo type="min"/>
        <cfvo type="percentile" val="50"/>
        <cfvo type="max"/>
        <color rgb="FFF8696B"/>
        <color rgb="FFFCFCFF"/>
        <color rgb="FF63BE7B"/>
      </colorScale>
    </cfRule>
  </conditionalFormatting>
  <conditionalFormatting sqref="G2:G16">
    <cfRule type="colorScale" priority="121">
      <colorScale>
        <cfvo type="min"/>
        <cfvo type="percentile" val="50"/>
        <cfvo type="max"/>
        <color rgb="FFF8696B"/>
        <color rgb="FFFCFCFF"/>
        <color rgb="FF63BE7B"/>
      </colorScale>
    </cfRule>
  </conditionalFormatting>
  <conditionalFormatting sqref="G2:G17">
    <cfRule type="colorScale" priority="108">
      <colorScale>
        <cfvo type="min"/>
        <cfvo type="percentile" val="50"/>
        <cfvo type="max"/>
        <color rgb="FFF8696B"/>
        <color rgb="FFFCFCFF"/>
        <color rgb="FF63BE7B"/>
      </colorScale>
    </cfRule>
  </conditionalFormatting>
  <conditionalFormatting sqref="G2:G18">
    <cfRule type="colorScale" priority="98">
      <colorScale>
        <cfvo type="min"/>
        <cfvo type="percentile" val="50"/>
        <cfvo type="max"/>
        <color rgb="FFF8696B"/>
        <color rgb="FFFCFCFF"/>
        <color rgb="FF63BE7B"/>
      </colorScale>
    </cfRule>
  </conditionalFormatting>
  <conditionalFormatting sqref="G2:G20">
    <cfRule type="colorScale" priority="39">
      <colorScale>
        <cfvo type="min"/>
        <cfvo type="percentile" val="50"/>
        <cfvo type="max"/>
        <color rgb="FFF8696B"/>
        <color rgb="FFFCFCFF"/>
        <color rgb="FF63BE7B"/>
      </colorScale>
    </cfRule>
  </conditionalFormatting>
  <conditionalFormatting sqref="G2:G21">
    <cfRule type="colorScale" priority="9">
      <colorScale>
        <cfvo type="min"/>
        <cfvo type="percentile" val="50"/>
        <cfvo type="max"/>
        <color rgb="FFF8696B"/>
        <color rgb="FFFCFCFF"/>
        <color rgb="FF63BE7B"/>
      </colorScale>
    </cfRule>
  </conditionalFormatting>
  <conditionalFormatting sqref="H2:H9">
    <cfRule type="colorScale" priority="38">
      <colorScale>
        <cfvo type="min"/>
        <cfvo type="max"/>
        <color rgb="FFFCFCFF"/>
        <color rgb="FF63BE7B"/>
      </colorScale>
    </cfRule>
  </conditionalFormatting>
  <conditionalFormatting sqref="H2:H13">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onditionalFormatting>
  <conditionalFormatting sqref="H2:H14">
    <cfRule type="colorScale" priority="35">
      <colorScale>
        <cfvo type="min"/>
        <cfvo type="percentile" val="50"/>
        <cfvo type="max"/>
        <color rgb="FFF8696B"/>
        <color rgb="FFFCFCFF"/>
        <color rgb="FF63BE7B"/>
      </colorScale>
    </cfRule>
  </conditionalFormatting>
  <conditionalFormatting sqref="H2:H15">
    <cfRule type="colorScale" priority="34">
      <colorScale>
        <cfvo type="min"/>
        <cfvo type="percentile" val="50"/>
        <cfvo type="max"/>
        <color rgb="FFF8696B"/>
        <color rgb="FFFCFCFF"/>
        <color rgb="FF63BE7B"/>
      </colorScale>
    </cfRule>
  </conditionalFormatting>
  <conditionalFormatting sqref="H2:H16">
    <cfRule type="colorScale" priority="33">
      <colorScale>
        <cfvo type="min"/>
        <cfvo type="percentile" val="50"/>
        <cfvo type="max"/>
        <color rgb="FFF8696B"/>
        <color rgb="FFFCFCFF"/>
        <color rgb="FF63BE7B"/>
      </colorScale>
    </cfRule>
  </conditionalFormatting>
  <conditionalFormatting sqref="H2:H17">
    <cfRule type="colorScale" priority="32">
      <colorScale>
        <cfvo type="min"/>
        <cfvo type="percentile" val="50"/>
        <cfvo type="max"/>
        <color rgb="FFF8696B"/>
        <color rgb="FFFCFCFF"/>
        <color rgb="FF63BE7B"/>
      </colorScale>
    </cfRule>
  </conditionalFormatting>
  <conditionalFormatting sqref="H2:H18">
    <cfRule type="colorScale" priority="31">
      <colorScale>
        <cfvo type="min"/>
        <cfvo type="percentile" val="50"/>
        <cfvo type="max"/>
        <color rgb="FFF8696B"/>
        <color rgb="FFFCFCFF"/>
        <color rgb="FF63BE7B"/>
      </colorScale>
    </cfRule>
  </conditionalFormatting>
  <conditionalFormatting sqref="H2:H20">
    <cfRule type="colorScale" priority="30">
      <colorScale>
        <cfvo type="min"/>
        <cfvo type="percentile" val="50"/>
        <cfvo type="max"/>
        <color rgb="FFF8696B"/>
        <color rgb="FFFCFCFF"/>
        <color rgb="FF63BE7B"/>
      </colorScale>
    </cfRule>
  </conditionalFormatting>
  <conditionalFormatting sqref="H2:H21">
    <cfRule type="colorScale" priority="8">
      <colorScale>
        <cfvo type="min"/>
        <cfvo type="percentile" val="50"/>
        <cfvo type="max"/>
        <color rgb="FFF8696B"/>
        <color rgb="FFFCFCFF"/>
        <color rgb="FF63BE7B"/>
      </colorScale>
    </cfRule>
  </conditionalFormatting>
  <conditionalFormatting sqref="I2:I9">
    <cfRule type="colorScale" priority="29">
      <colorScale>
        <cfvo type="min"/>
        <cfvo type="max"/>
        <color rgb="FFFCFCFF"/>
        <color rgb="FF63BE7B"/>
      </colorScale>
    </cfRule>
  </conditionalFormatting>
  <conditionalFormatting sqref="I2:I13">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I2:I15">
    <cfRule type="colorScale" priority="25">
      <colorScale>
        <cfvo type="min"/>
        <cfvo type="percentile" val="50"/>
        <cfvo type="max"/>
        <color rgb="FFF8696B"/>
        <color rgb="FFFCFCFF"/>
        <color rgb="FF63BE7B"/>
      </colorScale>
    </cfRule>
  </conditionalFormatting>
  <conditionalFormatting sqref="I2:I16">
    <cfRule type="colorScale" priority="24">
      <colorScale>
        <cfvo type="min"/>
        <cfvo type="percentile" val="50"/>
        <cfvo type="max"/>
        <color rgb="FFF8696B"/>
        <color rgb="FFFCFCFF"/>
        <color rgb="FF63BE7B"/>
      </colorScale>
    </cfRule>
  </conditionalFormatting>
  <conditionalFormatting sqref="I2:I17">
    <cfRule type="colorScale" priority="23">
      <colorScale>
        <cfvo type="min"/>
        <cfvo type="percentile" val="50"/>
        <cfvo type="max"/>
        <color rgb="FFF8696B"/>
        <color rgb="FFFCFCFF"/>
        <color rgb="FF63BE7B"/>
      </colorScale>
    </cfRule>
  </conditionalFormatting>
  <conditionalFormatting sqref="I2:I18">
    <cfRule type="colorScale" priority="22">
      <colorScale>
        <cfvo type="min"/>
        <cfvo type="percentile" val="50"/>
        <cfvo type="max"/>
        <color rgb="FFF8696B"/>
        <color rgb="FFFCFCFF"/>
        <color rgb="FF63BE7B"/>
      </colorScale>
    </cfRule>
  </conditionalFormatting>
  <conditionalFormatting sqref="I2:I20">
    <cfRule type="colorScale" priority="21">
      <colorScale>
        <cfvo type="min"/>
        <cfvo type="percentile" val="50"/>
        <cfvo type="max"/>
        <color rgb="FFF8696B"/>
        <color rgb="FFFCFCFF"/>
        <color rgb="FF63BE7B"/>
      </colorScale>
    </cfRule>
  </conditionalFormatting>
  <conditionalFormatting sqref="I2:I21">
    <cfRule type="colorScale" priority="7">
      <colorScale>
        <cfvo type="min"/>
        <cfvo type="percentile" val="50"/>
        <cfvo type="max"/>
        <color rgb="FFF8696B"/>
        <color rgb="FFFCFCFF"/>
        <color rgb="FF63BE7B"/>
      </colorScale>
    </cfRule>
  </conditionalFormatting>
  <conditionalFormatting sqref="J2:J9">
    <cfRule type="colorScale" priority="81">
      <colorScale>
        <cfvo type="min"/>
        <cfvo type="max"/>
        <color rgb="FFFCFCFF"/>
        <color rgb="FF63BE7B"/>
      </colorScale>
    </cfRule>
  </conditionalFormatting>
  <conditionalFormatting sqref="J2:J13">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J2:J14">
    <cfRule type="colorScale" priority="78">
      <colorScale>
        <cfvo type="min"/>
        <cfvo type="percentile" val="50"/>
        <cfvo type="max"/>
        <color rgb="FFF8696B"/>
        <color rgb="FFFCFCFF"/>
        <color rgb="FF63BE7B"/>
      </colorScale>
    </cfRule>
  </conditionalFormatting>
  <conditionalFormatting sqref="J2:J15">
    <cfRule type="colorScale" priority="77">
      <colorScale>
        <cfvo type="min"/>
        <cfvo type="percentile" val="50"/>
        <cfvo type="max"/>
        <color rgb="FFF8696B"/>
        <color rgb="FFFCFCFF"/>
        <color rgb="FF63BE7B"/>
      </colorScale>
    </cfRule>
  </conditionalFormatting>
  <conditionalFormatting sqref="J2:J16">
    <cfRule type="colorScale" priority="76">
      <colorScale>
        <cfvo type="min"/>
        <cfvo type="percentile" val="50"/>
        <cfvo type="max"/>
        <color rgb="FFF8696B"/>
        <color rgb="FFFCFCFF"/>
        <color rgb="FF63BE7B"/>
      </colorScale>
    </cfRule>
  </conditionalFormatting>
  <conditionalFormatting sqref="J2:J17">
    <cfRule type="colorScale" priority="75">
      <colorScale>
        <cfvo type="min"/>
        <cfvo type="percentile" val="50"/>
        <cfvo type="max"/>
        <color rgb="FFF8696B"/>
        <color rgb="FFFCFCFF"/>
        <color rgb="FF63BE7B"/>
      </colorScale>
    </cfRule>
  </conditionalFormatting>
  <conditionalFormatting sqref="J2:J18">
    <cfRule type="colorScale" priority="61">
      <colorScale>
        <cfvo type="min"/>
        <cfvo type="percentile" val="50"/>
        <cfvo type="max"/>
        <color rgb="FFF8696B"/>
        <color rgb="FFFCFCFF"/>
        <color rgb="FF63BE7B"/>
      </colorScale>
    </cfRule>
  </conditionalFormatting>
  <conditionalFormatting sqref="J2:J20">
    <cfRule type="colorScale" priority="20">
      <colorScale>
        <cfvo type="min"/>
        <cfvo type="percentile" val="50"/>
        <cfvo type="max"/>
        <color rgb="FFF8696B"/>
        <color rgb="FFFCFCFF"/>
        <color rgb="FF63BE7B"/>
      </colorScale>
    </cfRule>
  </conditionalFormatting>
  <conditionalFormatting sqref="J2:J21">
    <cfRule type="colorScale" priority="6">
      <colorScale>
        <cfvo type="min"/>
        <cfvo type="percentile" val="50"/>
        <cfvo type="max"/>
        <color rgb="FFF8696B"/>
        <color rgb="FFFCFCFF"/>
        <color rgb="FF63BE7B"/>
      </colorScale>
    </cfRule>
  </conditionalFormatting>
  <conditionalFormatting sqref="K2:K9">
    <cfRule type="colorScale" priority="182">
      <colorScale>
        <cfvo type="min"/>
        <cfvo type="percentile" val="50"/>
        <cfvo type="max"/>
        <color rgb="FF63BE7B"/>
        <color rgb="FFFCFCFF"/>
        <color rgb="FFF8696B"/>
      </colorScale>
    </cfRule>
  </conditionalFormatting>
  <conditionalFormatting sqref="K2:K13">
    <cfRule type="colorScale" priority="160">
      <colorScale>
        <cfvo type="min"/>
        <cfvo type="percentile" val="50"/>
        <cfvo type="max"/>
        <color rgb="FF63BE7B"/>
        <color rgb="FFFCFCFF"/>
        <color rgb="FFF8696B"/>
      </colorScale>
    </cfRule>
  </conditionalFormatting>
  <conditionalFormatting sqref="K2:K14">
    <cfRule type="colorScale" priority="144">
      <colorScale>
        <cfvo type="min"/>
        <cfvo type="percentile" val="50"/>
        <cfvo type="max"/>
        <color rgb="FF63BE7B"/>
        <color rgb="FFFCFCFF"/>
        <color rgb="FFF8696B"/>
      </colorScale>
    </cfRule>
  </conditionalFormatting>
  <conditionalFormatting sqref="K2:K15">
    <cfRule type="colorScale" priority="131">
      <colorScale>
        <cfvo type="min"/>
        <cfvo type="percentile" val="50"/>
        <cfvo type="max"/>
        <color rgb="FF63BE7B"/>
        <color rgb="FFFCFCFF"/>
        <color rgb="FFF8696B"/>
      </colorScale>
    </cfRule>
  </conditionalFormatting>
  <conditionalFormatting sqref="K2:K16">
    <cfRule type="colorScale" priority="117">
      <colorScale>
        <cfvo type="min"/>
        <cfvo type="percentile" val="50"/>
        <cfvo type="max"/>
        <color rgb="FF63BE7B"/>
        <color rgb="FFFCFCFF"/>
        <color rgb="FFF8696B"/>
      </colorScale>
    </cfRule>
  </conditionalFormatting>
  <conditionalFormatting sqref="K2:K17">
    <cfRule type="colorScale" priority="104">
      <colorScale>
        <cfvo type="min"/>
        <cfvo type="percentile" val="50"/>
        <cfvo type="max"/>
        <color rgb="FF63BE7B"/>
        <color rgb="FFFCFCFF"/>
        <color rgb="FFF8696B"/>
      </colorScale>
    </cfRule>
  </conditionalFormatting>
  <conditionalFormatting sqref="K2:K18">
    <cfRule type="colorScale" priority="62">
      <colorScale>
        <cfvo type="min"/>
        <cfvo type="percentile" val="50"/>
        <cfvo type="max"/>
        <color rgb="FF63BE7B"/>
        <color rgb="FFFCFCFF"/>
        <color rgb="FFF8696B"/>
      </colorScale>
    </cfRule>
  </conditionalFormatting>
  <conditionalFormatting sqref="K2:K20">
    <cfRule type="colorScale" priority="19">
      <colorScale>
        <cfvo type="min"/>
        <cfvo type="percentile" val="50"/>
        <cfvo type="max"/>
        <color rgb="FF63BE7B"/>
        <color rgb="FFFCFCFF"/>
        <color rgb="FFF8696B"/>
      </colorScale>
    </cfRule>
  </conditionalFormatting>
  <conditionalFormatting sqref="K2:K21">
    <cfRule type="colorScale" priority="5">
      <colorScale>
        <cfvo type="min"/>
        <cfvo type="percentile" val="50"/>
        <cfvo type="max"/>
        <color rgb="FF63BE7B"/>
        <color rgb="FFFCFCFF"/>
        <color rgb="FFF8696B"/>
      </colorScale>
    </cfRule>
  </conditionalFormatting>
  <conditionalFormatting sqref="L2:L9">
    <cfRule type="colorScale" priority="181">
      <colorScale>
        <cfvo type="min"/>
        <cfvo type="percentile" val="50"/>
        <cfvo type="max"/>
        <color rgb="FF63BE7B"/>
        <color rgb="FFFCFCFF"/>
        <color rgb="FFF8696B"/>
      </colorScale>
    </cfRule>
  </conditionalFormatting>
  <conditionalFormatting sqref="L2:L13">
    <cfRule type="colorScale" priority="159">
      <colorScale>
        <cfvo type="min"/>
        <cfvo type="percentile" val="50"/>
        <cfvo type="max"/>
        <color rgb="FF63BE7B"/>
        <color rgb="FFFCFCFF"/>
        <color rgb="FFF8696B"/>
      </colorScale>
    </cfRule>
  </conditionalFormatting>
  <conditionalFormatting sqref="L2:L14">
    <cfRule type="colorScale" priority="143">
      <colorScale>
        <cfvo type="min"/>
        <cfvo type="percentile" val="50"/>
        <cfvo type="max"/>
        <color rgb="FF63BE7B"/>
        <color rgb="FFFCFCFF"/>
        <color rgb="FFF8696B"/>
      </colorScale>
    </cfRule>
  </conditionalFormatting>
  <conditionalFormatting sqref="L2:L15">
    <cfRule type="colorScale" priority="130">
      <colorScale>
        <cfvo type="min"/>
        <cfvo type="percentile" val="50"/>
        <cfvo type="max"/>
        <color rgb="FF63BE7B"/>
        <color rgb="FFFCFCFF"/>
        <color rgb="FFF8696B"/>
      </colorScale>
    </cfRule>
  </conditionalFormatting>
  <conditionalFormatting sqref="L2:L16">
    <cfRule type="colorScale" priority="116">
      <colorScale>
        <cfvo type="min"/>
        <cfvo type="percentile" val="50"/>
        <cfvo type="max"/>
        <color rgb="FF63BE7B"/>
        <color rgb="FFFCFCFF"/>
        <color rgb="FFF8696B"/>
      </colorScale>
    </cfRule>
  </conditionalFormatting>
  <conditionalFormatting sqref="L2:L17">
    <cfRule type="colorScale" priority="103">
      <colorScale>
        <cfvo type="min"/>
        <cfvo type="percentile" val="50"/>
        <cfvo type="max"/>
        <color rgb="FF63BE7B"/>
        <color rgb="FFFCFCFF"/>
        <color rgb="FFF8696B"/>
      </colorScale>
    </cfRule>
  </conditionalFormatting>
  <conditionalFormatting sqref="L2:L18">
    <cfRule type="colorScale" priority="63">
      <colorScale>
        <cfvo type="min"/>
        <cfvo type="percentile" val="50"/>
        <cfvo type="max"/>
        <color rgb="FF63BE7B"/>
        <color rgb="FFFCFCFF"/>
        <color rgb="FFF8696B"/>
      </colorScale>
    </cfRule>
  </conditionalFormatting>
  <conditionalFormatting sqref="L2:L20">
    <cfRule type="colorScale" priority="18">
      <colorScale>
        <cfvo type="min"/>
        <cfvo type="percentile" val="50"/>
        <cfvo type="max"/>
        <color rgb="FF63BE7B"/>
        <color rgb="FFFCFCFF"/>
        <color rgb="FFF8696B"/>
      </colorScale>
    </cfRule>
  </conditionalFormatting>
  <conditionalFormatting sqref="L2:L21">
    <cfRule type="colorScale" priority="4">
      <colorScale>
        <cfvo type="min"/>
        <cfvo type="percentile" val="50"/>
        <cfvo type="max"/>
        <color rgb="FF63BE7B"/>
        <color rgb="FFFCFCFF"/>
        <color rgb="FFF8696B"/>
      </colorScale>
    </cfRule>
  </conditionalFormatting>
  <conditionalFormatting sqref="M2:M9">
    <cfRule type="colorScale" priority="180">
      <colorScale>
        <cfvo type="min"/>
        <cfvo type="percentile" val="50"/>
        <cfvo type="max"/>
        <color rgb="FFF8696B"/>
        <color rgb="FFFCFCFF"/>
        <color rgb="FF63BE7B"/>
      </colorScale>
    </cfRule>
  </conditionalFormatting>
  <conditionalFormatting sqref="M2:M13">
    <cfRule type="colorScale" priority="158">
      <colorScale>
        <cfvo type="min"/>
        <cfvo type="percentile" val="50"/>
        <cfvo type="max"/>
        <color rgb="FFF8696B"/>
        <color rgb="FFFCFCFF"/>
        <color rgb="FF63BE7B"/>
      </colorScale>
    </cfRule>
  </conditionalFormatting>
  <conditionalFormatting sqref="M2:M14">
    <cfRule type="colorScale" priority="142">
      <colorScale>
        <cfvo type="min"/>
        <cfvo type="percentile" val="50"/>
        <cfvo type="max"/>
        <color rgb="FFF8696B"/>
        <color rgb="FFFCFCFF"/>
        <color rgb="FF63BE7B"/>
      </colorScale>
    </cfRule>
  </conditionalFormatting>
  <conditionalFormatting sqref="M2:M15">
    <cfRule type="colorScale" priority="128">
      <colorScale>
        <cfvo type="min"/>
        <cfvo type="percentile" val="50"/>
        <cfvo type="max"/>
        <color rgb="FFF8696B"/>
        <color rgb="FFFCFCFF"/>
        <color rgb="FF63BE7B"/>
      </colorScale>
    </cfRule>
  </conditionalFormatting>
  <conditionalFormatting sqref="M2:M16">
    <cfRule type="colorScale" priority="115">
      <colorScale>
        <cfvo type="min"/>
        <cfvo type="percentile" val="50"/>
        <cfvo type="max"/>
        <color rgb="FFF8696B"/>
        <color rgb="FFFCFCFF"/>
        <color rgb="FF63BE7B"/>
      </colorScale>
    </cfRule>
  </conditionalFormatting>
  <conditionalFormatting sqref="M2:M17">
    <cfRule type="colorScale" priority="102">
      <colorScale>
        <cfvo type="min"/>
        <cfvo type="percentile" val="50"/>
        <cfvo type="max"/>
        <color rgb="FFF8696B"/>
        <color rgb="FFFCFCFF"/>
        <color rgb="FF63BE7B"/>
      </colorScale>
    </cfRule>
  </conditionalFormatting>
  <conditionalFormatting sqref="M2:M18">
    <cfRule type="colorScale" priority="64">
      <colorScale>
        <cfvo type="min"/>
        <cfvo type="percentile" val="50"/>
        <cfvo type="max"/>
        <color rgb="FFF8696B"/>
        <color rgb="FFFCFCFF"/>
        <color rgb="FF63BE7B"/>
      </colorScale>
    </cfRule>
  </conditionalFormatting>
  <conditionalFormatting sqref="M2:M20">
    <cfRule type="colorScale" priority="17">
      <colorScale>
        <cfvo type="min"/>
        <cfvo type="percentile" val="50"/>
        <cfvo type="max"/>
        <color rgb="FFF8696B"/>
        <color rgb="FFFCFCFF"/>
        <color rgb="FF63BE7B"/>
      </colorScale>
    </cfRule>
  </conditionalFormatting>
  <conditionalFormatting sqref="M2:M21">
    <cfRule type="colorScale" priority="3">
      <colorScale>
        <cfvo type="min"/>
        <cfvo type="percentile" val="50"/>
        <cfvo type="max"/>
        <color rgb="FFF8696B"/>
        <color rgb="FFFCFCFF"/>
        <color rgb="FF63BE7B"/>
      </colorScale>
    </cfRule>
  </conditionalFormatting>
  <conditionalFormatting sqref="N2:N9">
    <cfRule type="colorScale" priority="179">
      <colorScale>
        <cfvo type="min"/>
        <cfvo type="percentile" val="50"/>
        <cfvo type="max"/>
        <color rgb="FF63BE7B"/>
        <color rgb="FFFCFCFF"/>
        <color rgb="FFF8696B"/>
      </colorScale>
    </cfRule>
  </conditionalFormatting>
  <conditionalFormatting sqref="N2:N13">
    <cfRule type="colorScale" priority="157">
      <colorScale>
        <cfvo type="min"/>
        <cfvo type="percentile" val="50"/>
        <cfvo type="max"/>
        <color rgb="FF63BE7B"/>
        <color rgb="FFFCFCFF"/>
        <color rgb="FFF8696B"/>
      </colorScale>
    </cfRule>
  </conditionalFormatting>
  <conditionalFormatting sqref="N2:N14">
    <cfRule type="colorScale" priority="141">
      <colorScale>
        <cfvo type="min"/>
        <cfvo type="percentile" val="50"/>
        <cfvo type="max"/>
        <color rgb="FF63BE7B"/>
        <color rgb="FFFCFCFF"/>
        <color rgb="FFF8696B"/>
      </colorScale>
    </cfRule>
  </conditionalFormatting>
  <conditionalFormatting sqref="N2:N15">
    <cfRule type="colorScale" priority="127">
      <colorScale>
        <cfvo type="min"/>
        <cfvo type="percentile" val="50"/>
        <cfvo type="max"/>
        <color rgb="FF63BE7B"/>
        <color rgb="FFFCFCFF"/>
        <color rgb="FFF8696B"/>
      </colorScale>
    </cfRule>
  </conditionalFormatting>
  <conditionalFormatting sqref="N2:N16">
    <cfRule type="colorScale" priority="114">
      <colorScale>
        <cfvo type="min"/>
        <cfvo type="percentile" val="50"/>
        <cfvo type="max"/>
        <color rgb="FF63BE7B"/>
        <color rgb="FFFCFCFF"/>
        <color rgb="FFF8696B"/>
      </colorScale>
    </cfRule>
  </conditionalFormatting>
  <conditionalFormatting sqref="N2:N17">
    <cfRule type="colorScale" priority="101">
      <colorScale>
        <cfvo type="min"/>
        <cfvo type="percentile" val="50"/>
        <cfvo type="max"/>
        <color rgb="FF63BE7B"/>
        <color rgb="FFFCFCFF"/>
        <color rgb="FFF8696B"/>
      </colorScale>
    </cfRule>
  </conditionalFormatting>
  <conditionalFormatting sqref="N2:N18">
    <cfRule type="colorScale" priority="65">
      <colorScale>
        <cfvo type="min"/>
        <cfvo type="percentile" val="50"/>
        <cfvo type="max"/>
        <color rgb="FFF8696B"/>
        <color rgb="FFFCFCFF"/>
        <color rgb="FF63BE7B"/>
      </colorScale>
    </cfRule>
  </conditionalFormatting>
  <conditionalFormatting sqref="N2:N20">
    <cfRule type="colorScale" priority="16">
      <colorScale>
        <cfvo type="min"/>
        <cfvo type="percentile" val="50"/>
        <cfvo type="max"/>
        <color rgb="FF63BE7B"/>
        <color rgb="FFFCFCFF"/>
        <color rgb="FFF8696B"/>
      </colorScale>
    </cfRule>
  </conditionalFormatting>
  <conditionalFormatting sqref="N2:N21">
    <cfRule type="colorScale" priority="2">
      <colorScale>
        <cfvo type="min"/>
        <cfvo type="percentile" val="50"/>
        <cfvo type="max"/>
        <color rgb="FF63BE7B"/>
        <color rgb="FFFCFCFF"/>
        <color rgb="FFF8696B"/>
      </colorScale>
    </cfRule>
  </conditionalFormatting>
  <conditionalFormatting sqref="P2:P9">
    <cfRule type="colorScale" priority="73">
      <colorScale>
        <cfvo type="min"/>
        <cfvo type="max"/>
        <color rgb="FFFCFCFF"/>
        <color rgb="FF63BE7B"/>
      </colorScale>
    </cfRule>
  </conditionalFormatting>
  <conditionalFormatting sqref="P2:P13">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P2:P14">
    <cfRule type="colorScale" priority="70">
      <colorScale>
        <cfvo type="min"/>
        <cfvo type="percentile" val="50"/>
        <cfvo type="max"/>
        <color rgb="FFF8696B"/>
        <color rgb="FFFCFCFF"/>
        <color rgb="FF63BE7B"/>
      </colorScale>
    </cfRule>
  </conditionalFormatting>
  <conditionalFormatting sqref="P2:P15">
    <cfRule type="colorScale" priority="69">
      <colorScale>
        <cfvo type="min"/>
        <cfvo type="percentile" val="50"/>
        <cfvo type="max"/>
        <color rgb="FFF8696B"/>
        <color rgb="FFFCFCFF"/>
        <color rgb="FF63BE7B"/>
      </colorScale>
    </cfRule>
  </conditionalFormatting>
  <conditionalFormatting sqref="P2:P16">
    <cfRule type="colorScale" priority="68">
      <colorScale>
        <cfvo type="min"/>
        <cfvo type="percentile" val="50"/>
        <cfvo type="max"/>
        <color rgb="FFF8696B"/>
        <color rgb="FFFCFCFF"/>
        <color rgb="FF63BE7B"/>
      </colorScale>
    </cfRule>
  </conditionalFormatting>
  <conditionalFormatting sqref="P2:P17">
    <cfRule type="colorScale" priority="67">
      <colorScale>
        <cfvo type="min"/>
        <cfvo type="percentile" val="50"/>
        <cfvo type="max"/>
        <color rgb="FFF8696B"/>
        <color rgb="FFFCFCFF"/>
        <color rgb="FF63BE7B"/>
      </colorScale>
    </cfRule>
  </conditionalFormatting>
  <conditionalFormatting sqref="P2:P21">
    <cfRule type="colorScale" priority="1">
      <colorScale>
        <cfvo type="min"/>
        <cfvo type="percentile" val="50"/>
        <cfvo type="max"/>
        <color rgb="FFF8696B"/>
        <color rgb="FFFCFCFF"/>
        <color rgb="FF63BE7B"/>
      </colorScale>
    </cfRule>
  </conditionalFormatting>
  <hyperlinks>
    <hyperlink ref="A16" r:id="rId1" display="Consumer/CMG.xlsx" xr:uid="{8A3E3A79-0B60-4643-B090-4AE4521AD12B}"/>
    <hyperlink ref="A12" r:id="rId2" display="Financials/MCO.xlsx" xr:uid="{7F676899-8920-7142-8812-2AFCC48364F8}"/>
    <hyperlink ref="A7" r:id="rId3" display="Consumer/ABNB.xlsx" xr:uid="{C7A8A698-FD5D-E649-AA17-DEECCB0724A1}"/>
    <hyperlink ref="A4" r:id="rId4" display="Software/GDDY.xlsx" xr:uid="{0385008E-F732-C94A-A012-00A4A35F0A66}"/>
    <hyperlink ref="A3" r:id="rId5" display="Software/APP.xlsx" xr:uid="{86E89C47-4BCE-DF4C-8764-83AA80F73891}"/>
    <hyperlink ref="A6" r:id="rId6" display="Financials/FICO.xlsx" xr:uid="{42B49148-C3C3-5248-BFCB-9CB9EB7C8CC3}"/>
    <hyperlink ref="A11" r:id="rId7" display="Software/CRWD.xlsx" xr:uid="{FD300E57-4700-EF4A-A3AC-B8DF0CEAC99C}"/>
    <hyperlink ref="A15" r:id="rId8" display="Financials/APO.xlsx" xr:uid="{030BB25D-16BF-284B-A862-4E23D1C05EE2}"/>
    <hyperlink ref="A8" r:id="rId9" display="Software/CDNS.xlsx" xr:uid="{494757C9-04CF-6E4C-B5EC-B7A7AEF037A4}"/>
    <hyperlink ref="A17" r:id="rId10" display="Consumer/RACE.xlsx" xr:uid="{EAF49D20-294F-8243-8D1C-AA5D7A96C9D6}"/>
    <hyperlink ref="A13" r:id="rId11" display="Software/MDB.xlsx" xr:uid="{8C1CD5A2-FDFE-3C49-A365-7D7CDC8232FC}"/>
    <hyperlink ref="A18" r:id="rId12" display="Energy/CCJ.xlsx" xr:uid="{7F69AA06-36E7-C746-A363-9103A7D71B74}"/>
    <hyperlink ref="A14" r:id="rId13" display="Defense/TDG.xlsx" xr:uid="{B35C208F-9D85-5646-80AC-13511E6072BA}"/>
    <hyperlink ref="A9" r:id="rId14" display="Software/CNSWF.xlsx" xr:uid="{53A20814-D77A-A94B-B97C-BF0CCB6DA244}"/>
    <hyperlink ref="A2" r:id="rId15" display="Financials/ADYEN.xlsx" xr:uid="{B684CEA7-E9E2-CB49-B833-05F77075A570}"/>
    <hyperlink ref="A20" r:id="rId16" display="Defense/HEI.xlsx" xr:uid="{42291BAF-60D1-D44B-A357-1F7ADEF84BB2}"/>
    <hyperlink ref="A19" r:id="rId17" display="Defense/HWM.xlsx" xr:uid="{868C1E7B-E298-FC4A-8C80-90A9F073AE51}"/>
    <hyperlink ref="A5" r:id="rId18" display="Healthcare/UTHR.xlsx" xr:uid="{5BDAA20A-A1E9-3041-9CA5-5A53DBCB0301}"/>
    <hyperlink ref="A10" r:id="rId19" display="Software/TW.xlsx" xr:uid="{9FBCDC63-E5E6-284C-B226-B74719BB963B}"/>
    <hyperlink ref="A21" r:id="rId20" display="Defense/CW.xlsx" xr:uid="{3BB2AED5-6219-B74A-819F-C908487C00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EFB6-9BFC-2E43-9426-D1C3547FE6F0}">
  <dimension ref="A1:Q50"/>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6">
        <v>#VALUE!</v>
      </c>
      <c r="B2" s="12" cm="1">
        <f t="array" aca="1" ref="B2" ca="1">_FV(A2,"Price",TRUE)</f>
        <v>182.9</v>
      </c>
      <c r="C2" s="5">
        <v>0.76341041030559587</v>
      </c>
      <c r="D2" s="5">
        <v>0.13073770438562615</v>
      </c>
      <c r="E2" s="5">
        <v>0.13590686615415123</v>
      </c>
      <c r="F2" s="5">
        <v>0.14552123813956297</v>
      </c>
      <c r="G2" s="5">
        <v>0.86909090909090914</v>
      </c>
      <c r="H2" s="5">
        <v>0.3890909090909091</v>
      </c>
      <c r="I2" s="5">
        <v>0.46909090909090911</v>
      </c>
      <c r="J2" s="6">
        <v>0.13400000000000001</v>
      </c>
      <c r="K2" s="7">
        <v>6.2311260839160836</v>
      </c>
      <c r="L2" s="7">
        <v>16.083953610108303</v>
      </c>
      <c r="M2" s="8">
        <v>7.788555050545197E-2</v>
      </c>
      <c r="N2" s="9">
        <v>-4.2693151209922481E-2</v>
      </c>
      <c r="O2" s="10" cm="1">
        <f t="array" aca="1" ref="O2" ca="1">_FV(A2,"Market cap",TRUE)</f>
        <v>4635368217</v>
      </c>
      <c r="P2" s="5">
        <f t="shared" ref="P2:P15" si="0">AVERAGE(C2,D2,E2,F2,G2,H2,I2,J2)</f>
        <v>0.37960611828220797</v>
      </c>
      <c r="Q2" s="14" t="str" cm="1">
        <f t="array" aca="1" ref="Q2" ca="1">_FV(A2,"Industry")</f>
        <v>Communications &amp; Networking</v>
      </c>
    </row>
    <row r="3" spans="1:17" ht="34" customHeight="1" x14ac:dyDescent="0.2">
      <c r="A3" s="11" t="e" vm="58">
        <v>#VALUE!</v>
      </c>
      <c r="B3" s="12" cm="1">
        <f t="array" aca="1" ref="B3" ca="1">_FV(A3,"Price",TRUE)</f>
        <v>469.45</v>
      </c>
      <c r="C3" s="5">
        <v>-0.34560695618117432</v>
      </c>
      <c r="D3" s="5">
        <v>7.2153504142765043E-2</v>
      </c>
      <c r="E3" s="5">
        <v>0.13195415580662956</v>
      </c>
      <c r="F3" s="5">
        <v>6.732411825550555E-2</v>
      </c>
      <c r="G3" s="5">
        <v>0.63200090976289303</v>
      </c>
      <c r="H3" s="5">
        <v>0.22175470517996249</v>
      </c>
      <c r="I3" s="5">
        <v>0.30804002956729404</v>
      </c>
      <c r="J3" s="5">
        <v>0.20499999999999999</v>
      </c>
      <c r="K3" s="7">
        <v>5.4725046382189237</v>
      </c>
      <c r="L3" s="7">
        <v>20.372728169708928</v>
      </c>
      <c r="M3" s="8">
        <v>5.5250545337605629E-2</v>
      </c>
      <c r="N3" s="9">
        <v>-1.068500908142922E-3</v>
      </c>
      <c r="O3" s="10" cm="1">
        <f t="array" aca="1" ref="O3" ca="1">_FV(A3,"Market cap",TRUE)</f>
        <v>10932542211</v>
      </c>
      <c r="P3" s="5">
        <f t="shared" si="0"/>
        <v>0.16157755831673443</v>
      </c>
      <c r="Q3" s="14" t="str" cm="1">
        <f t="array" aca="1" ref="Q3" ca="1">_FV(A3,"Industry")</f>
        <v>Insurance</v>
      </c>
    </row>
    <row r="4" spans="1:17" ht="34" customHeight="1" x14ac:dyDescent="0.2">
      <c r="A4" s="11" t="e" vm="48">
        <v>#VALUE!</v>
      </c>
      <c r="B4" s="12" cm="1">
        <f t="array" aca="1" ref="B4" ca="1">_FV(A4,"Price",TRUE)</f>
        <v>79.430000000000007</v>
      </c>
      <c r="C4" s="5">
        <v>0.28389092185325926</v>
      </c>
      <c r="D4" s="5">
        <v>0.10719065155254434</v>
      </c>
      <c r="E4" s="5">
        <v>0.22459279631706425</v>
      </c>
      <c r="F4" s="5">
        <v>0.35063467162028161</v>
      </c>
      <c r="G4" s="5">
        <v>0.63726851851851851</v>
      </c>
      <c r="H4" s="5">
        <v>0.25231481481481483</v>
      </c>
      <c r="I4" s="5">
        <v>0.18364197530864199</v>
      </c>
      <c r="J4" s="5">
        <v>0.35699999999999998</v>
      </c>
      <c r="K4" s="7">
        <v>5.029153594736842</v>
      </c>
      <c r="L4" s="7">
        <v>15.879338313253012</v>
      </c>
      <c r="M4" s="8">
        <v>6.7671217622898877E-2</v>
      </c>
      <c r="N4" s="9">
        <v>8.031481703046647E-3</v>
      </c>
      <c r="O4" s="10" cm="1">
        <f t="array" aca="1" ref="O4" ca="1">_FV(A4,"Market cap",TRUE)</f>
        <v>5522516901</v>
      </c>
      <c r="P4" s="5">
        <f t="shared" si="0"/>
        <v>0.29956679374814066</v>
      </c>
      <c r="Q4" s="14" t="str" cm="1">
        <f t="array" aca="1" ref="Q4" ca="1">_FV(A4,"Industry")</f>
        <v>Healthcare Equipment &amp; Supplies</v>
      </c>
    </row>
    <row r="5" spans="1:17" ht="34" customHeight="1" x14ac:dyDescent="0.2">
      <c r="A5" s="11" t="e" vm="60">
        <v>#VALUE!</v>
      </c>
      <c r="B5" s="12" cm="1">
        <f t="array" aca="1" ref="B5" ca="1">_FV(A5,"Price",TRUE)</f>
        <v>300.89</v>
      </c>
      <c r="C5" s="5">
        <v>4.6374670887748382E-2</v>
      </c>
      <c r="D5" s="5">
        <v>0.12610779113880036</v>
      </c>
      <c r="E5" s="5">
        <v>0.32610987354183707</v>
      </c>
      <c r="F5" s="5">
        <v>0.457773464783509</v>
      </c>
      <c r="G5" s="5">
        <v>0.93899422918384168</v>
      </c>
      <c r="H5" s="5">
        <v>0.10552349546578731</v>
      </c>
      <c r="I5" s="5">
        <v>6.4303380049464134E-2</v>
      </c>
      <c r="J5" s="6">
        <v>0.111</v>
      </c>
      <c r="K5" s="7">
        <v>3.8167490428123911</v>
      </c>
      <c r="L5" s="7">
        <v>27.142376237623761</v>
      </c>
      <c r="M5" s="8">
        <v>2.279873640283361E-2</v>
      </c>
      <c r="N5" s="9">
        <v>-2.4777645388358582E-2</v>
      </c>
      <c r="O5" s="10" cm="1">
        <f t="array" aca="1" ref="O5" ca="1">_FV(A5,"Market cap",TRUE)</f>
        <v>11454518223</v>
      </c>
      <c r="P5" s="5">
        <f t="shared" si="0"/>
        <v>0.27202336313137349</v>
      </c>
      <c r="Q5" s="14" t="str" cm="1">
        <f t="array" aca="1" ref="Q5" ca="1">_FV(A5,"Industry")</f>
        <v>Investment Banking &amp; Investment Services</v>
      </c>
    </row>
    <row r="6" spans="1:17" ht="34" customHeight="1" x14ac:dyDescent="0.2">
      <c r="A6" s="11" t="e" vm="52">
        <v>#VALUE!</v>
      </c>
      <c r="B6" s="12" cm="1">
        <f t="array" aca="1" ref="B6" ca="1">_FV(A6,"Price",TRUE)</f>
        <v>23.53</v>
      </c>
      <c r="C6" s="5">
        <v>0.27478432667534247</v>
      </c>
      <c r="D6" s="5">
        <v>0.33687998007642489</v>
      </c>
      <c r="E6" s="5">
        <v>0.3306809212079635</v>
      </c>
      <c r="F6" s="5">
        <v>0.38202361476444041</v>
      </c>
      <c r="G6" s="5">
        <v>0.81995412844036697</v>
      </c>
      <c r="H6" s="5">
        <v>0.10424155283968368</v>
      </c>
      <c r="I6" s="5">
        <v>0.10186915887850467</v>
      </c>
      <c r="J6" s="5">
        <v>0.16800000000000001</v>
      </c>
      <c r="K6" s="7">
        <v>2.9658264349388928</v>
      </c>
      <c r="L6" s="7">
        <v>28.451479800000001</v>
      </c>
      <c r="M6" s="8">
        <v>3.4347646807121254E-2</v>
      </c>
      <c r="N6" s="9">
        <v>1.3113174496767336E-2</v>
      </c>
      <c r="O6" s="10" cm="1">
        <f t="array" aca="1" ref="O6" ca="1">_FV(A6,"Market cap",TRUE)</f>
        <v>5140813223</v>
      </c>
      <c r="P6" s="5">
        <f t="shared" si="0"/>
        <v>0.3148042103603409</v>
      </c>
      <c r="Q6" s="14" t="str" cm="1">
        <f t="array" aca="1" ref="Q6" ca="1">_FV(A6,"Industry")</f>
        <v>Healthcare Providers &amp; Services</v>
      </c>
    </row>
    <row r="7" spans="1:17" ht="34" customHeight="1" x14ac:dyDescent="0.2">
      <c r="A7" s="11" t="e" vm="39">
        <v>#VALUE!</v>
      </c>
      <c r="B7" s="12" cm="1">
        <f t="array" aca="1" ref="B7" ca="1">_FV(A7,"Price",TRUE)</f>
        <v>121.71</v>
      </c>
      <c r="C7" s="5">
        <v>-0.28478666181808887</v>
      </c>
      <c r="D7" s="5">
        <v>0.16559909282981264</v>
      </c>
      <c r="E7" s="5">
        <v>0.28759919019518942</v>
      </c>
      <c r="F7" s="5">
        <v>0.6947519833155944</v>
      </c>
      <c r="G7" s="5">
        <v>0.70703125</v>
      </c>
      <c r="H7" s="5">
        <v>0.15367146101438303</v>
      </c>
      <c r="I7" s="5">
        <v>0.14837244511733536</v>
      </c>
      <c r="J7" s="5">
        <v>0.187</v>
      </c>
      <c r="K7" s="7">
        <v>4.6621669038607116</v>
      </c>
      <c r="L7" s="7">
        <v>30.338534384236453</v>
      </c>
      <c r="M7" s="8">
        <v>3.1824781947310608E-2</v>
      </c>
      <c r="N7" s="9">
        <v>3.2014670935940348E-2</v>
      </c>
      <c r="O7" s="10" cm="1">
        <f t="array" aca="1" ref="O7" ca="1">_FV(A7,"Market cap",TRUE)</f>
        <v>6856050878</v>
      </c>
      <c r="P7" s="5">
        <f t="shared" si="0"/>
        <v>0.25740484508177824</v>
      </c>
      <c r="Q7" s="14" t="str" cm="1">
        <f t="array" aca="1" ref="Q7" ca="1">_FV(A7,"Industry")</f>
        <v>Specialty Retailers</v>
      </c>
    </row>
    <row r="8" spans="1:17" ht="34" customHeight="1" x14ac:dyDescent="0.2">
      <c r="A8" s="11" t="e" vm="7">
        <v>#VALUE!</v>
      </c>
      <c r="B8" s="12" cm="1">
        <f t="array" aca="1" ref="B8" ca="1">_FV(A8,"Price",TRUE)</f>
        <v>51.53</v>
      </c>
      <c r="C8" s="5">
        <v>-0.44829457802639272</v>
      </c>
      <c r="D8" s="5">
        <v>8.8986865976866086E-2</v>
      </c>
      <c r="E8" s="5">
        <v>0.17200523028277681</v>
      </c>
      <c r="F8" s="5">
        <v>0.16124704242168778</v>
      </c>
      <c r="G8" s="5">
        <v>0.89398401346234746</v>
      </c>
      <c r="H8" s="5">
        <v>0.31131678586453515</v>
      </c>
      <c r="I8" s="5">
        <v>0.29869583508624314</v>
      </c>
      <c r="J8" s="5">
        <v>0.153</v>
      </c>
      <c r="K8" s="7">
        <v>14.931396715384615</v>
      </c>
      <c r="L8" s="7">
        <v>36.624180622641511</v>
      </c>
      <c r="M8" s="8">
        <v>2.6402805895885964E-2</v>
      </c>
      <c r="N8" s="9">
        <v>-7.3559695227233268E-3</v>
      </c>
      <c r="O8" s="10" cm="1">
        <f t="array" aca="1" ref="O8" ca="1">_FV(A8,"Market cap",TRUE)</f>
        <v>9620228454</v>
      </c>
      <c r="P8" s="5">
        <f t="shared" si="0"/>
        <v>0.20386764938350799</v>
      </c>
      <c r="Q8" s="14" t="str" cm="1">
        <f t="array" aca="1" ref="Q8" ca="1">_FV(A8,"Industry")</f>
        <v>Software &amp; IT Services</v>
      </c>
    </row>
    <row r="9" spans="1:17" ht="34" customHeight="1" x14ac:dyDescent="0.2">
      <c r="A9" s="11" t="e" vm="40">
        <v>#VALUE!</v>
      </c>
      <c r="B9" s="12">
        <v>51.06</v>
      </c>
      <c r="C9" s="5">
        <v>-0.37748530604466091</v>
      </c>
      <c r="D9" s="5">
        <v>0.16405737262184256</v>
      </c>
      <c r="E9" s="5">
        <v>0.64907493337690825</v>
      </c>
      <c r="F9" s="5">
        <v>0.33807424552382553</v>
      </c>
      <c r="G9" s="5">
        <v>0.62060875079264421</v>
      </c>
      <c r="H9" s="5">
        <v>5.0095117311350669E-2</v>
      </c>
      <c r="I9" s="5">
        <v>0.10716550412175016</v>
      </c>
      <c r="J9" s="5">
        <v>5.1999999999999998E-2</v>
      </c>
      <c r="K9" s="7">
        <v>4.8121219026593076</v>
      </c>
      <c r="L9" s="7">
        <v>36.661158073394496</v>
      </c>
      <c r="M9" s="8">
        <v>2.8569763386195594E-2</v>
      </c>
      <c r="N9" s="9">
        <v>0</v>
      </c>
      <c r="O9" s="10" cm="1">
        <f t="array" aca="1" ref="O9" ca="1">_FV(A9,"Market cap",TRUE)</f>
        <v>8754719012</v>
      </c>
      <c r="P9" s="5">
        <f t="shared" si="0"/>
        <v>0.20044882721295756</v>
      </c>
      <c r="Q9" s="14" t="str" cm="1">
        <f t="array" aca="1" ref="Q9" ca="1">_FV(A9,"Industry")</f>
        <v>Textiles &amp; Apparel</v>
      </c>
    </row>
    <row r="10" spans="1:17" ht="34" customHeight="1" x14ac:dyDescent="0.2">
      <c r="A10" s="11" t="e" vm="9">
        <v>#VALUE!</v>
      </c>
      <c r="B10" s="12" cm="1">
        <f t="array" aca="1" ref="B10" ca="1">_FV(A10,"Price",TRUE)</f>
        <v>27.62</v>
      </c>
      <c r="C10" s="5">
        <v>-0.32505696218162239</v>
      </c>
      <c r="D10" s="5">
        <v>0.28615036662532922</v>
      </c>
      <c r="E10" s="5">
        <v>0.64300772014364105</v>
      </c>
      <c r="F10" s="5">
        <v>0.40234169038561712</v>
      </c>
      <c r="G10" s="5">
        <v>0.71152607855763039</v>
      </c>
      <c r="H10" s="5">
        <v>3.0674846625766871E-2</v>
      </c>
      <c r="I10" s="5">
        <v>6.8506748466257664E-2</v>
      </c>
      <c r="J10" s="5">
        <v>-4.2000000000000003E-2</v>
      </c>
      <c r="K10" s="7">
        <v>10.022730950920245</v>
      </c>
      <c r="L10" s="7">
        <v>326.74102900000003</v>
      </c>
      <c r="M10" s="8">
        <v>6.8351379281479828E-3</v>
      </c>
      <c r="N10" s="9">
        <v>3.8598433657426247E-2</v>
      </c>
      <c r="O10" s="10" cm="1">
        <f t="array" aca="1" ref="O10" ca="1">_FV(A10,"Market cap",TRUE)</f>
        <v>8761735166</v>
      </c>
      <c r="P10" s="5">
        <f t="shared" si="0"/>
        <v>0.22189381107782746</v>
      </c>
      <c r="Q10" s="14" t="str" cm="1">
        <f t="array" aca="1" ref="Q10" ca="1">_FV(A10,"Industry")</f>
        <v>Software &amp; IT Services</v>
      </c>
    </row>
    <row r="11" spans="1:17" ht="34" customHeight="1" x14ac:dyDescent="0.2">
      <c r="A11" s="11" t="e" vm="82">
        <v>#VALUE!</v>
      </c>
      <c r="B11" s="12" cm="1">
        <f t="array" aca="1" ref="B11" ca="1">_FV(A11,"Price",TRUE)</f>
        <v>94.42</v>
      </c>
      <c r="C11" s="5">
        <v>-0.46390888017777465</v>
      </c>
      <c r="D11" s="5">
        <v>0.10688777762841614</v>
      </c>
      <c r="E11" s="5">
        <v>0.33715530474779232</v>
      </c>
      <c r="F11" s="5">
        <v>0.22912883603000322</v>
      </c>
      <c r="G11" s="5">
        <v>0.22156898769061179</v>
      </c>
      <c r="H11" s="5">
        <v>5.2340752110514199E-2</v>
      </c>
      <c r="I11" s="5">
        <v>5.0038372985418265E-2</v>
      </c>
      <c r="J11" s="5">
        <v>8.3000000000000004E-2</v>
      </c>
      <c r="K11" s="7">
        <v>1.79284128933231</v>
      </c>
      <c r="L11" s="7">
        <v>34.253258064516132</v>
      </c>
      <c r="M11" s="8">
        <v>2.791009627185324E-2</v>
      </c>
      <c r="N11" s="9">
        <v>1.3715184625683477E-2</v>
      </c>
      <c r="O11" s="10" cm="1">
        <f t="array" aca="1" ref="O11" ca="1">_FV(A11,"Market cap",TRUE)</f>
        <v>10021150000</v>
      </c>
      <c r="P11" s="5">
        <f t="shared" si="0"/>
        <v>7.7026393876872656E-2</v>
      </c>
      <c r="Q11" s="14" t="str" cm="1">
        <f t="array" aca="1" ref="Q11" ca="1">_FV(A11,"Industry")</f>
        <v>Aerospace &amp; Defense</v>
      </c>
    </row>
    <row r="12" spans="1:17" ht="34" customHeight="1" x14ac:dyDescent="0.2">
      <c r="A12" s="11" t="e" vm="22">
        <v>#VALUE!</v>
      </c>
      <c r="B12" s="12" cm="1">
        <f t="array" aca="1" ref="B12" ca="1">_FV(A12,"Price",TRUE)</f>
        <v>3.72</v>
      </c>
      <c r="C12" s="5">
        <v>0.35309123868428594</v>
      </c>
      <c r="D12" s="5">
        <v>0.1949423248121232</v>
      </c>
      <c r="E12" s="5">
        <v>7.9589366221192698E-2</v>
      </c>
      <c r="F12" s="5">
        <v>0.32716547712375299</v>
      </c>
      <c r="G12" s="5">
        <v>0.57403433476394849</v>
      </c>
      <c r="H12" s="5">
        <v>-0.5311158798283262</v>
      </c>
      <c r="I12" s="5">
        <v>-0.2521459227467811</v>
      </c>
      <c r="J12" s="5">
        <v>-0.307</v>
      </c>
      <c r="K12" s="7">
        <v>3.2886077752808989</v>
      </c>
      <c r="L12" s="13" t="s">
        <v>18</v>
      </c>
      <c r="M12" s="8">
        <v>-7.3457538939021405E-2</v>
      </c>
      <c r="N12" s="9">
        <v>8.0082872056490714E-2</v>
      </c>
      <c r="O12" s="10" cm="1">
        <f t="array" aca="1" ref="O12" ca="1">_FV(A12,"Market cap",TRUE)</f>
        <v>455561616</v>
      </c>
      <c r="P12" s="5">
        <f t="shared" si="0"/>
        <v>5.4820117378774506E-2</v>
      </c>
      <c r="Q12" s="14" t="str" cm="1">
        <f t="array" aca="1" ref="Q12" ca="1">_FV(A12,"Industry")</f>
        <v>Software &amp; IT Services</v>
      </c>
    </row>
    <row r="13" spans="1:17" ht="34" customHeight="1" x14ac:dyDescent="0.2">
      <c r="A13" s="11" t="e" vm="47">
        <v>#VALUE!</v>
      </c>
      <c r="B13" s="12" cm="1">
        <f t="array" aca="1" ref="B13" ca="1">_FV(A13,"Price",TRUE)</f>
        <v>49.81</v>
      </c>
      <c r="C13" s="5">
        <v>-0.74636995569344244</v>
      </c>
      <c r="D13" s="5">
        <v>0.21318303432335481</v>
      </c>
      <c r="E13" s="5">
        <v>0.30970779413736504</v>
      </c>
      <c r="F13" s="5">
        <v>0.11997209140066283</v>
      </c>
      <c r="G13" s="5">
        <v>0.25988817560571548</v>
      </c>
      <c r="H13" s="5">
        <v>1.7788361979705943E-3</v>
      </c>
      <c r="I13" s="5">
        <v>-0.10147028370262995</v>
      </c>
      <c r="J13" s="5">
        <v>3.4000000000000002E-2</v>
      </c>
      <c r="K13" s="7">
        <v>4.4060911895850285</v>
      </c>
      <c r="L13" s="7">
        <v>75.870232048533765</v>
      </c>
      <c r="M13" s="8">
        <v>-2.1606304764937447E-2</v>
      </c>
      <c r="N13" s="9">
        <v>0</v>
      </c>
      <c r="O13" s="10" cm="1">
        <f t="array" aca="1" ref="O13" ca="1">_FV(A13,"Market cap",TRUE)</f>
        <v>7680298539</v>
      </c>
      <c r="P13" s="5">
        <f t="shared" si="0"/>
        <v>1.133621153362455E-2</v>
      </c>
      <c r="Q13" s="14" t="str" cm="1">
        <f t="array" aca="1" ref="Q13" ca="1">_FV(A13,"Industry")</f>
        <v>Hotels &amp; Entertainment Services</v>
      </c>
    </row>
    <row r="14" spans="1:17" ht="34" customHeight="1" x14ac:dyDescent="0.2">
      <c r="A14" s="11" t="e" vm="81">
        <v>#VALUE!</v>
      </c>
      <c r="B14" s="12" cm="1">
        <f t="array" aca="1" ref="B14" ca="1">_FV(A14,"Price",TRUE)</f>
        <v>130.33000000000001</v>
      </c>
      <c r="C14" s="5">
        <v>-0.71425115095046054</v>
      </c>
      <c r="D14" s="5">
        <v>5.4675428043284888E-2</v>
      </c>
      <c r="E14" s="5">
        <v>9.3866474743780237E-2</v>
      </c>
      <c r="F14" s="5">
        <v>0.11370062051347091</v>
      </c>
      <c r="G14" s="5">
        <v>0.24879807692307693</v>
      </c>
      <c r="H14" s="5">
        <v>9.8557692307692304E-2</v>
      </c>
      <c r="I14" s="5">
        <v>6.4102564102564097E-2</v>
      </c>
      <c r="J14" s="5">
        <v>0.115</v>
      </c>
      <c r="K14" s="7">
        <v>4.3299666138088009</v>
      </c>
      <c r="L14" s="7">
        <v>39.22265290034364</v>
      </c>
      <c r="M14" s="8">
        <v>2.0939579074652621E-2</v>
      </c>
      <c r="N14" s="9">
        <v>-1.3349398883834981E-2</v>
      </c>
      <c r="O14" s="10" cm="1">
        <f t="array" aca="1" ref="O14" ca="1">_FV(A14,"Market cap",TRUE)</f>
        <v>11539260000</v>
      </c>
      <c r="P14" s="5">
        <f t="shared" si="0"/>
        <v>9.3062132104261043E-3</v>
      </c>
      <c r="Q14" s="14" t="str" cm="1">
        <f t="array" aca="1" ref="Q14" ca="1">_FV(A14,"Industry")</f>
        <v>Aerospace &amp; Defense</v>
      </c>
    </row>
    <row r="15" spans="1:17" ht="34" customHeight="1" x14ac:dyDescent="0.2">
      <c r="A15" s="11" t="e" vm="53">
        <v>#VALUE!</v>
      </c>
      <c r="B15" s="12" cm="1">
        <f t="array" aca="1" ref="B15" ca="1">_FV(A15,"Price",TRUE)</f>
        <v>82.92</v>
      </c>
      <c r="C15" s="5">
        <v>-0.4479151338457984</v>
      </c>
      <c r="D15" s="5">
        <v>0.33875905603887813</v>
      </c>
      <c r="E15" s="5">
        <v>0.51879827926443789</v>
      </c>
      <c r="F15" s="5">
        <v>0.68440080434689599</v>
      </c>
      <c r="G15" s="5">
        <v>0.63783112582781454</v>
      </c>
      <c r="H15" s="5">
        <v>7.9726651480637817E-2</v>
      </c>
      <c r="I15" s="5">
        <v>-0.1070615034168565</v>
      </c>
      <c r="J15" s="5">
        <v>1E-3</v>
      </c>
      <c r="K15" s="7">
        <v>6.4568219111617315</v>
      </c>
      <c r="L15" s="7">
        <v>80.986994828571426</v>
      </c>
      <c r="M15" s="8">
        <v>-1.6581145475265811E-2</v>
      </c>
      <c r="N15" s="9">
        <v>6.4898588516196787E-2</v>
      </c>
      <c r="O15" s="10" cm="1">
        <f t="array" aca="1" ref="O15" ca="1">_FV(A15,"Market cap",TRUE)</f>
        <v>2782921238</v>
      </c>
      <c r="P15" s="5">
        <f t="shared" si="0"/>
        <v>0.21319240996200117</v>
      </c>
      <c r="Q15" s="14" t="str" cm="1">
        <f t="array" aca="1" ref="Q15" ca="1">_FV(A15,"Industry")</f>
        <v>Healthcare Equipment &amp; Supplies</v>
      </c>
    </row>
    <row r="16" spans="1:17" ht="34" customHeight="1" x14ac:dyDescent="0.2">
      <c r="A16" s="11"/>
      <c r="B16" s="12"/>
      <c r="J16" s="6"/>
      <c r="M16" s="8"/>
      <c r="O16" s="10"/>
      <c r="P16" s="6"/>
    </row>
    <row r="17" spans="1:17" ht="34" customHeight="1" x14ac:dyDescent="0.2">
      <c r="A17" s="11"/>
      <c r="B17" s="12"/>
      <c r="J17" s="6"/>
      <c r="M17" s="8"/>
      <c r="O17" s="10"/>
      <c r="P17" s="6"/>
      <c r="Q17" s="14"/>
    </row>
    <row r="18" spans="1:17" ht="34" customHeight="1" x14ac:dyDescent="0.2">
      <c r="A18" s="11"/>
      <c r="B18" s="12"/>
      <c r="J18" s="6"/>
      <c r="M18" s="8"/>
      <c r="O18" s="10"/>
      <c r="P18" s="6"/>
      <c r="Q18" s="14"/>
    </row>
    <row r="19" spans="1:17" ht="34" customHeight="1" x14ac:dyDescent="0.2">
      <c r="A19" s="11"/>
      <c r="B19" s="12"/>
      <c r="J19" s="6"/>
      <c r="M19" s="8"/>
      <c r="O19" s="10"/>
      <c r="P19" s="6"/>
      <c r="Q19" s="14"/>
    </row>
    <row r="20" spans="1:17" ht="34" customHeight="1" x14ac:dyDescent="0.2">
      <c r="A20" s="11"/>
      <c r="B20" s="12"/>
      <c r="J20" s="6"/>
      <c r="M20" s="8"/>
      <c r="O20" s="10"/>
      <c r="P20" s="6"/>
      <c r="Q20" s="14"/>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1E24EFB6-9BFC-2E43-9426-D1C3547FE6F0}">
    <sortState xmlns:xlrd2="http://schemas.microsoft.com/office/spreadsheetml/2017/richdata2" ref="A2:P50">
      <sortCondition descending="1" ref="P1:P50"/>
    </sortState>
  </autoFilter>
  <conditionalFormatting sqref="C2:C9">
    <cfRule type="colorScale" priority="65">
      <colorScale>
        <cfvo type="min"/>
        <cfvo type="percentile" val="50"/>
        <cfvo type="max"/>
        <color rgb="FFF8696B"/>
        <color rgb="FFFCFCFF"/>
        <color rgb="FF63BE7B"/>
      </colorScale>
    </cfRule>
  </conditionalFormatting>
  <conditionalFormatting sqref="C2:C13">
    <cfRule type="colorScale" priority="59">
      <colorScale>
        <cfvo type="min"/>
        <cfvo type="percentile" val="50"/>
        <cfvo type="max"/>
        <color rgb="FFF8696B"/>
        <color rgb="FFFCFCFF"/>
        <color rgb="FF63BE7B"/>
      </colorScale>
    </cfRule>
  </conditionalFormatting>
  <conditionalFormatting sqref="C2:C14">
    <cfRule type="colorScale" priority="33">
      <colorScale>
        <cfvo type="min"/>
        <cfvo type="percentile" val="50"/>
        <cfvo type="max"/>
        <color rgb="FFF8696B"/>
        <color rgb="FFFCFCFF"/>
        <color rgb="FF63BE7B"/>
      </colorScale>
    </cfRule>
  </conditionalFormatting>
  <conditionalFormatting sqref="C2:C15">
    <cfRule type="colorScale" priority="20">
      <colorScale>
        <cfvo type="min"/>
        <cfvo type="percentile" val="50"/>
        <cfvo type="max"/>
        <color rgb="FFF8696B"/>
        <color rgb="FFFCFCFF"/>
        <color rgb="FF63BE7B"/>
      </colorScale>
    </cfRule>
  </conditionalFormatting>
  <conditionalFormatting sqref="D2:D9">
    <cfRule type="colorScale" priority="64">
      <colorScale>
        <cfvo type="min"/>
        <cfvo type="max"/>
        <color rgb="FFFCFCFF"/>
        <color rgb="FF63BE7B"/>
      </colorScale>
    </cfRule>
  </conditionalFormatting>
  <conditionalFormatting sqref="D2:D13">
    <cfRule type="colorScale" priority="58">
      <colorScale>
        <cfvo type="min"/>
        <cfvo type="max"/>
        <color rgb="FFFCFCFF"/>
        <color rgb="FF63BE7B"/>
      </colorScale>
    </cfRule>
  </conditionalFormatting>
  <conditionalFormatting sqref="D2:D14">
    <cfRule type="colorScale" priority="32">
      <colorScale>
        <cfvo type="min"/>
        <cfvo type="max"/>
        <color rgb="FFFCFCFF"/>
        <color rgb="FF63BE7B"/>
      </colorScale>
    </cfRule>
  </conditionalFormatting>
  <conditionalFormatting sqref="D2:D15">
    <cfRule type="colorScale" priority="19">
      <colorScale>
        <cfvo type="min"/>
        <cfvo type="max"/>
        <color rgb="FFFCFCFF"/>
        <color rgb="FF63BE7B"/>
      </colorScale>
    </cfRule>
  </conditionalFormatting>
  <conditionalFormatting sqref="E2:E9">
    <cfRule type="colorScale" priority="18">
      <colorScale>
        <cfvo type="min"/>
        <cfvo type="max"/>
        <color rgb="FFFCFCFF"/>
        <color rgb="FF63BE7B"/>
      </colorScale>
    </cfRule>
  </conditionalFormatting>
  <conditionalFormatting sqref="E2:E13">
    <cfRule type="colorScale" priority="17">
      <colorScale>
        <cfvo type="min"/>
        <cfvo type="max"/>
        <color rgb="FFFCFCFF"/>
        <color rgb="FF63BE7B"/>
      </colorScale>
    </cfRule>
  </conditionalFormatting>
  <conditionalFormatting sqref="E2:E14">
    <cfRule type="colorScale" priority="16">
      <colorScale>
        <cfvo type="min"/>
        <cfvo type="max"/>
        <color rgb="FFFCFCFF"/>
        <color rgb="FF63BE7B"/>
      </colorScale>
    </cfRule>
  </conditionalFormatting>
  <conditionalFormatting sqref="E2:E15">
    <cfRule type="colorScale" priority="15">
      <colorScale>
        <cfvo type="min"/>
        <cfvo type="max"/>
        <color rgb="FFFCFCFF"/>
        <color rgb="FF63BE7B"/>
      </colorScale>
    </cfRule>
  </conditionalFormatting>
  <conditionalFormatting sqref="F2:F9">
    <cfRule type="colorScale" priority="14">
      <colorScale>
        <cfvo type="min"/>
        <cfvo type="max"/>
        <color rgb="FFFCFCFF"/>
        <color rgb="FF63BE7B"/>
      </colorScale>
    </cfRule>
  </conditionalFormatting>
  <conditionalFormatting sqref="F2:F13">
    <cfRule type="colorScale" priority="13">
      <colorScale>
        <cfvo type="min"/>
        <cfvo type="max"/>
        <color rgb="FFFCFCFF"/>
        <color rgb="FF63BE7B"/>
      </colorScale>
    </cfRule>
  </conditionalFormatting>
  <conditionalFormatting sqref="F2:F14">
    <cfRule type="colorScale" priority="12">
      <colorScale>
        <cfvo type="min"/>
        <cfvo type="max"/>
        <color rgb="FFFCFCFF"/>
        <color rgb="FF63BE7B"/>
      </colorScale>
    </cfRule>
  </conditionalFormatting>
  <conditionalFormatting sqref="F2:F15">
    <cfRule type="colorScale" priority="11">
      <colorScale>
        <cfvo type="min"/>
        <cfvo type="max"/>
        <color rgb="FFFCFCFF"/>
        <color rgb="FF63BE7B"/>
      </colorScale>
    </cfRule>
  </conditionalFormatting>
  <conditionalFormatting sqref="G2:G9">
    <cfRule type="colorScale" priority="53">
      <colorScale>
        <cfvo type="min"/>
        <cfvo type="max"/>
        <color rgb="FFFCFCFF"/>
        <color rgb="FF63BE7B"/>
      </colorScale>
    </cfRule>
  </conditionalFormatting>
  <conditionalFormatting sqref="G2:G13">
    <cfRule type="colorScale" priority="45">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G2:G14">
    <cfRule type="colorScale" priority="29">
      <colorScale>
        <cfvo type="min"/>
        <cfvo type="percentile" val="50"/>
        <cfvo type="max"/>
        <color rgb="FFF8696B"/>
        <color rgb="FFFCFCFF"/>
        <color rgb="FF63BE7B"/>
      </colorScale>
    </cfRule>
  </conditionalFormatting>
  <conditionalFormatting sqref="G2:G15">
    <cfRule type="colorScale" priority="10">
      <colorScale>
        <cfvo type="min"/>
        <cfvo type="percentile" val="50"/>
        <cfvo type="max"/>
        <color rgb="FFF8696B"/>
        <color rgb="FFFCFCFF"/>
        <color rgb="FF63BE7B"/>
      </colorScale>
    </cfRule>
  </conditionalFormatting>
  <conditionalFormatting sqref="H2:H9">
    <cfRule type="colorScale" priority="51">
      <colorScale>
        <cfvo type="min"/>
        <cfvo type="max"/>
        <color rgb="FFFCFCFF"/>
        <color rgb="FF63BE7B"/>
      </colorScale>
    </cfRule>
  </conditionalFormatting>
  <conditionalFormatting sqref="H2:H13">
    <cfRule type="colorScale" priority="44">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H2:H14">
    <cfRule type="colorScale" priority="28">
      <colorScale>
        <cfvo type="min"/>
        <cfvo type="percentile" val="50"/>
        <cfvo type="max"/>
        <color rgb="FFF8696B"/>
        <color rgb="FFFCFCFF"/>
        <color rgb="FF63BE7B"/>
      </colorScale>
    </cfRule>
  </conditionalFormatting>
  <conditionalFormatting sqref="H2:H15">
    <cfRule type="colorScale" priority="9">
      <colorScale>
        <cfvo type="min"/>
        <cfvo type="percentile" val="50"/>
        <cfvo type="max"/>
        <color rgb="FFF8696B"/>
        <color rgb="FFFCFCFF"/>
        <color rgb="FF63BE7B"/>
      </colorScale>
    </cfRule>
  </conditionalFormatting>
  <conditionalFormatting sqref="I2:I9">
    <cfRule type="colorScale" priority="49">
      <colorScale>
        <cfvo type="min"/>
        <cfvo type="max"/>
        <color rgb="FFFCFCFF"/>
        <color rgb="FF63BE7B"/>
      </colorScale>
    </cfRule>
  </conditionalFormatting>
  <conditionalFormatting sqref="I2:I13">
    <cfRule type="colorScale" priority="43">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I2:I14">
    <cfRule type="colorScale" priority="27">
      <colorScale>
        <cfvo type="min"/>
        <cfvo type="percentile" val="50"/>
        <cfvo type="max"/>
        <color rgb="FFF8696B"/>
        <color rgb="FFFCFCFF"/>
        <color rgb="FF63BE7B"/>
      </colorScale>
    </cfRule>
  </conditionalFormatting>
  <conditionalFormatting sqref="I2:I15">
    <cfRule type="colorScale" priority="8">
      <colorScale>
        <cfvo type="min"/>
        <cfvo type="percentile" val="50"/>
        <cfvo type="max"/>
        <color rgb="FFF8696B"/>
        <color rgb="FFFCFCFF"/>
        <color rgb="FF63BE7B"/>
      </colorScale>
    </cfRule>
  </conditionalFormatting>
  <conditionalFormatting sqref="J2:J9">
    <cfRule type="colorScale" priority="47">
      <colorScale>
        <cfvo type="min"/>
        <cfvo type="max"/>
        <color rgb="FFFCFCFF"/>
        <color rgb="FF63BE7B"/>
      </colorScale>
    </cfRule>
  </conditionalFormatting>
  <conditionalFormatting sqref="J2:J13">
    <cfRule type="colorScale" priority="42">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J2:J14">
    <cfRule type="colorScale" priority="26">
      <colorScale>
        <cfvo type="min"/>
        <cfvo type="percentile" val="50"/>
        <cfvo type="max"/>
        <color rgb="FFF8696B"/>
        <color rgb="FFFCFCFF"/>
        <color rgb="FF63BE7B"/>
      </colorScale>
    </cfRule>
  </conditionalFormatting>
  <conditionalFormatting sqref="J2:J15">
    <cfRule type="colorScale" priority="7">
      <colorScale>
        <cfvo type="min"/>
        <cfvo type="percentile" val="50"/>
        <cfvo type="max"/>
        <color rgb="FFF8696B"/>
        <color rgb="FFFCFCFF"/>
        <color rgb="FF63BE7B"/>
      </colorScale>
    </cfRule>
  </conditionalFormatting>
  <conditionalFormatting sqref="K2:K9">
    <cfRule type="colorScale" priority="63">
      <colorScale>
        <cfvo type="min"/>
        <cfvo type="percentile" val="50"/>
        <cfvo type="max"/>
        <color rgb="FF63BE7B"/>
        <color rgb="FFFCFCFF"/>
        <color rgb="FFF8696B"/>
      </colorScale>
    </cfRule>
  </conditionalFormatting>
  <conditionalFormatting sqref="K2:K13">
    <cfRule type="colorScale" priority="41">
      <colorScale>
        <cfvo type="min"/>
        <cfvo type="percentile" val="50"/>
        <cfvo type="max"/>
        <color rgb="FF63BE7B"/>
        <color rgb="FFFCFCFF"/>
        <color rgb="FFF8696B"/>
      </colorScale>
    </cfRule>
  </conditionalFormatting>
  <conditionalFormatting sqref="K2:K14">
    <cfRule type="colorScale" priority="25">
      <colorScale>
        <cfvo type="min"/>
        <cfvo type="percentile" val="50"/>
        <cfvo type="max"/>
        <color rgb="FF63BE7B"/>
        <color rgb="FFFCFCFF"/>
        <color rgb="FFF8696B"/>
      </colorScale>
    </cfRule>
  </conditionalFormatting>
  <conditionalFormatting sqref="K2:K15">
    <cfRule type="colorScale" priority="6">
      <colorScale>
        <cfvo type="min"/>
        <cfvo type="percentile" val="50"/>
        <cfvo type="max"/>
        <color rgb="FF63BE7B"/>
        <color rgb="FFFCFCFF"/>
        <color rgb="FFF8696B"/>
      </colorScale>
    </cfRule>
  </conditionalFormatting>
  <conditionalFormatting sqref="L2:L9">
    <cfRule type="colorScale" priority="62">
      <colorScale>
        <cfvo type="min"/>
        <cfvo type="percentile" val="50"/>
        <cfvo type="max"/>
        <color rgb="FF63BE7B"/>
        <color rgb="FFFCFCFF"/>
        <color rgb="FFF8696B"/>
      </colorScale>
    </cfRule>
  </conditionalFormatting>
  <conditionalFormatting sqref="L2:L13">
    <cfRule type="colorScale" priority="40">
      <colorScale>
        <cfvo type="min"/>
        <cfvo type="percentile" val="50"/>
        <cfvo type="max"/>
        <color rgb="FF63BE7B"/>
        <color rgb="FFFCFCFF"/>
        <color rgb="FFF8696B"/>
      </colorScale>
    </cfRule>
  </conditionalFormatting>
  <conditionalFormatting sqref="L2:L14">
    <cfRule type="colorScale" priority="24">
      <colorScale>
        <cfvo type="min"/>
        <cfvo type="percentile" val="50"/>
        <cfvo type="max"/>
        <color rgb="FF63BE7B"/>
        <color rgb="FFFCFCFF"/>
        <color rgb="FFF8696B"/>
      </colorScale>
    </cfRule>
  </conditionalFormatting>
  <conditionalFormatting sqref="L2:L15">
    <cfRule type="colorScale" priority="5">
      <colorScale>
        <cfvo type="min"/>
        <cfvo type="percentile" val="50"/>
        <cfvo type="max"/>
        <color rgb="FF63BE7B"/>
        <color rgb="FFFCFCFF"/>
        <color rgb="FFF8696B"/>
      </colorScale>
    </cfRule>
  </conditionalFormatting>
  <conditionalFormatting sqref="M2:M9">
    <cfRule type="colorScale" priority="61">
      <colorScale>
        <cfvo type="min"/>
        <cfvo type="percentile" val="50"/>
        <cfvo type="max"/>
        <color rgb="FFF8696B"/>
        <color rgb="FFFCFCFF"/>
        <color rgb="FF63BE7B"/>
      </colorScale>
    </cfRule>
  </conditionalFormatting>
  <conditionalFormatting sqref="M2:M13">
    <cfRule type="colorScale" priority="39">
      <colorScale>
        <cfvo type="min"/>
        <cfvo type="percentile" val="50"/>
        <cfvo type="max"/>
        <color rgb="FFF8696B"/>
        <color rgb="FFFCFCFF"/>
        <color rgb="FF63BE7B"/>
      </colorScale>
    </cfRule>
  </conditionalFormatting>
  <conditionalFormatting sqref="M2:M14">
    <cfRule type="colorScale" priority="23">
      <colorScale>
        <cfvo type="min"/>
        <cfvo type="percentile" val="50"/>
        <cfvo type="max"/>
        <color rgb="FFF8696B"/>
        <color rgb="FFFCFCFF"/>
        <color rgb="FF63BE7B"/>
      </colorScale>
    </cfRule>
  </conditionalFormatting>
  <conditionalFormatting sqref="M2:M15">
    <cfRule type="colorScale" priority="4">
      <colorScale>
        <cfvo type="min"/>
        <cfvo type="percentile" val="50"/>
        <cfvo type="max"/>
        <color rgb="FFF8696B"/>
        <color rgb="FFFCFCFF"/>
        <color rgb="FF63BE7B"/>
      </colorScale>
    </cfRule>
  </conditionalFormatting>
  <conditionalFormatting sqref="N2:N9">
    <cfRule type="colorScale" priority="60">
      <colorScale>
        <cfvo type="min"/>
        <cfvo type="percentile" val="50"/>
        <cfvo type="max"/>
        <color rgb="FF63BE7B"/>
        <color rgb="FFFCFCFF"/>
        <color rgb="FFF8696B"/>
      </colorScale>
    </cfRule>
  </conditionalFormatting>
  <conditionalFormatting sqref="N2:N13">
    <cfRule type="colorScale" priority="38">
      <colorScale>
        <cfvo type="min"/>
        <cfvo type="percentile" val="50"/>
        <cfvo type="max"/>
        <color rgb="FF63BE7B"/>
        <color rgb="FFFCFCFF"/>
        <color rgb="FFF8696B"/>
      </colorScale>
    </cfRule>
  </conditionalFormatting>
  <conditionalFormatting sqref="N2:N14">
    <cfRule type="colorScale" priority="22">
      <colorScale>
        <cfvo type="min"/>
        <cfvo type="percentile" val="50"/>
        <cfvo type="max"/>
        <color rgb="FF63BE7B"/>
        <color rgb="FFFCFCFF"/>
        <color rgb="FFF8696B"/>
      </colorScale>
    </cfRule>
  </conditionalFormatting>
  <conditionalFormatting sqref="N2:N15">
    <cfRule type="colorScale" priority="2">
      <colorScale>
        <cfvo type="min"/>
        <cfvo type="percentile" val="50"/>
        <cfvo type="max"/>
        <color rgb="FF63BE7B"/>
        <color rgb="FFFCFCFF"/>
        <color rgb="FFF8696B"/>
      </colorScale>
    </cfRule>
  </conditionalFormatting>
  <conditionalFormatting sqref="P2:P15">
    <cfRule type="colorScale" priority="1">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hyperlinks>
    <hyperlink ref="A4" r:id="rId1" display="Healthcare/LNTH.xlsx" xr:uid="{F8E857E4-37E0-E24E-A668-83F5E90CF9EB}"/>
    <hyperlink ref="A3" r:id="rId2" display="Financials/KNSL.xlsx" xr:uid="{4E6E7247-3524-D547-AC73-CBCB156AB973}"/>
    <hyperlink ref="A8" r:id="rId3" display="Small Caps/DOCS.xlsx" xr:uid="{DF745EC0-B60A-664E-A277-430EE18BACB8}"/>
    <hyperlink ref="A10" r:id="rId4" display="Small Caps/S.xlsx" xr:uid="{BAC07788-C849-FE45-AD03-215F8C98D938}"/>
    <hyperlink ref="A9" r:id="rId5" display="Consumer/BIRK.xlsx" xr:uid="{D2BE907F-787B-F64D-9B6D-7A43DD47273F}"/>
    <hyperlink ref="A13" r:id="rId6" display="Consumer/BROS.xlsx" xr:uid="{84845286-1778-9140-A400-3C9958E74302}"/>
    <hyperlink ref="A11" r:id="rId7" display="Defense/PSN.xlsx" xr:uid="{9577D0DF-537A-F342-9B91-902E34346788}"/>
    <hyperlink ref="A12" r:id="rId8" display="Small Caps/JMIA.xlsx" xr:uid="{77C228DD-9B8A-2B4F-9517-9A57422A5B0D}"/>
    <hyperlink ref="A15" r:id="rId9" display="Healthcare/TMDX.xlsx" xr:uid="{8514CBEA-118A-C440-8517-F20CADAEA579}"/>
    <hyperlink ref="A6" r:id="rId10" display="Healthcare/HIMS.xlsx" xr:uid="{25B26EA4-408C-5242-9193-E1A91DCA17B9}"/>
    <hyperlink ref="A7" r:id="rId11" display="Consumer/ELF.xlsx" xr:uid="{9F44BBA2-10A6-8F45-8DC3-AFF2B52FECF3}"/>
    <hyperlink ref="A14" r:id="rId12" display="Defense/BWXT.xlsx" xr:uid="{7317C41E-B3AF-234D-BA80-3E5015387BD6}"/>
    <hyperlink ref="A5" r:id="rId13" display="Financials/EVR.xlsx" xr:uid="{FBBB6730-439F-7242-90F5-4956B91EDD78}"/>
    <hyperlink ref="A2" r:id="rId14" display="Software/IDCC.xlsx" xr:uid="{D4C2D697-E8BD-2744-97A3-A4B0EF27C3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CA9B-B613-D94D-9383-29D3E750A5E2}">
  <dimension ref="A1:Q33"/>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30</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77">
        <v>#VALUE!</v>
      </c>
      <c r="B2" s="12" cm="1">
        <f t="array" aca="1" ref="B2" ca="1">_FV(A2,"Price")</f>
        <v>57.46</v>
      </c>
      <c r="C2" s="5">
        <f ca="1">'[77]DCF Model'!$K$6</f>
        <v>-0.74958995460014588</v>
      </c>
      <c r="D2" s="5">
        <f>'[77]DCF Model'!$K$11</f>
        <v>6.02638660363203E-2</v>
      </c>
      <c r="E2" s="5">
        <f>'[77]DCF Model'!$K$16</f>
        <v>0.26948605564134132</v>
      </c>
      <c r="F2" s="5">
        <f>'[77]DCF Model'!$K$19</f>
        <v>0.4369863137608988</v>
      </c>
      <c r="G2" s="5">
        <f>'[77]DCF Model'!$E$3</f>
        <v>0.30209933435739889</v>
      </c>
      <c r="H2" s="5">
        <f>'[77]DCF Model'!$E$4</f>
        <v>0.13632326820603907</v>
      </c>
      <c r="I2" s="5">
        <f>'[77]DCF Model'!$E$5</f>
        <v>0.14476021314387211</v>
      </c>
      <c r="J2" s="5">
        <f>'[77]DCF Model'!$E$6</f>
        <v>8.3000000000000004E-2</v>
      </c>
      <c r="K2" s="7">
        <f ca="1">'[77]DCF Model'!$C$3</f>
        <v>15.138503552397868</v>
      </c>
      <c r="L2" s="7">
        <f ca="1">'[77]DCF Model'!$C$4</f>
        <v>111.0485667752443</v>
      </c>
      <c r="M2" s="8">
        <f ca="1">'[77]DCF Model'!$C$5</f>
        <v>9.5623859150162013E-3</v>
      </c>
      <c r="N2" s="9">
        <f>'[77]DCF Model'!$C$6</f>
        <v>1.3715184625683477E-2</v>
      </c>
      <c r="O2" s="10" cm="1">
        <f t="array" aca="1" ref="O2" ca="1">_FV(A2,"Market cap",TRUE)</f>
        <v>34091910000</v>
      </c>
      <c r="P2" s="5">
        <f t="shared" ref="P2:P3" ca="1" si="0">AVERAGE(C2,D2,E2,F2,G2,H2,I2,J2)</f>
        <v>8.5416137068215575E-2</v>
      </c>
      <c r="Q2" s="14" t="str" cm="1">
        <f t="array" aca="1" ref="Q2" ca="1">_FV(A2,"Industry")</f>
        <v>Uranium</v>
      </c>
    </row>
    <row r="3" spans="1:17" ht="34" customHeight="1" x14ac:dyDescent="0.2">
      <c r="A3" s="11" t="e" vm="86">
        <v>#VALUE!</v>
      </c>
      <c r="B3" s="12" cm="1">
        <f t="array" aca="1" ref="B3" ca="1">_FV(A3,"Price")</f>
        <v>1420.13</v>
      </c>
      <c r="C3" s="5">
        <f>'[85]DCF Model'!$K$6</f>
        <v>-0.69676996111605349</v>
      </c>
      <c r="D3" s="5">
        <f>'[85]DCF Model'!$K$11</f>
        <v>0.12278051845524759</v>
      </c>
      <c r="E3" s="5">
        <f>'[85]DCF Model'!$K$16</f>
        <v>0.11588501652251995</v>
      </c>
      <c r="F3" s="5">
        <f>'[85]DCF Model'!$K$19</f>
        <v>0.14442826589773428</v>
      </c>
      <c r="G3" s="5">
        <f>'[85]DCF Model'!$E$3</f>
        <v>0.94620253164556967</v>
      </c>
      <c r="H3" s="5">
        <f>'[85]DCF Model'!$E$4</f>
        <v>0.63976945244956773</v>
      </c>
      <c r="I3" s="5">
        <f>'[85]DCF Model'!$E$5</f>
        <v>0.66858789625360227</v>
      </c>
      <c r="J3" s="5">
        <f>'[85]DCF Model'!$E$6</f>
        <v>0.41699999999999998</v>
      </c>
      <c r="K3" s="7">
        <f>'[85]DCF Model'!$C$3</f>
        <v>45.488342939481271</v>
      </c>
      <c r="L3" s="7">
        <f>'[85]DCF Model'!$C$4</f>
        <v>71.101148648648646</v>
      </c>
      <c r="M3" s="8">
        <f>'[85]DCF Model'!$C$5</f>
        <v>1.4698005094252542E-2</v>
      </c>
      <c r="N3" s="9">
        <f>'[85]DCF Model'!$C$6</f>
        <v>-3.0764337252329557E-3</v>
      </c>
      <c r="O3" s="10" cm="1">
        <f t="array" aca="1" ref="O3" ca="1">_FV(A3,"Market cap",TRUE)</f>
        <v>32627358938</v>
      </c>
      <c r="P3" s="5">
        <f t="shared" si="0"/>
        <v>0.29473546501352349</v>
      </c>
      <c r="Q3" s="14" t="str" cm="1">
        <f t="array" aca="1" ref="Q3" ca="1">_FV(A3,"Industry")</f>
        <v>Oil &amp; Gas</v>
      </c>
    </row>
    <row r="4" spans="1:17" ht="34" customHeight="1" x14ac:dyDescent="0.2">
      <c r="A4" s="11" t="e" vm="87">
        <v>#VALUE!</v>
      </c>
      <c r="B4" s="12" cm="1">
        <f t="array" aca="1" ref="B4" ca="1">_FV(A4,"Price")</f>
        <v>154.86000000000001</v>
      </c>
      <c r="C4" s="5">
        <f>'[86]DCF Model'!$K$6</f>
        <v>0.48728766417552438</v>
      </c>
      <c r="D4" s="5">
        <f>'[86]DCF Model'!$K$11</f>
        <v>0.10491658479355484</v>
      </c>
      <c r="E4" s="5">
        <f>'[86]DCF Model'!$K$16</f>
        <v>0.22517208163876484</v>
      </c>
      <c r="F4" s="5">
        <f>'[86]DCF Model'!$K$19</f>
        <v>9.910076472261968E-2</v>
      </c>
      <c r="G4" s="5">
        <f>'[86]DCF Model'!$E$3</f>
        <v>0.37350294336558632</v>
      </c>
      <c r="H4" s="5">
        <f>'[86]DCF Model'!$E$4</f>
        <v>0.1173638278663858</v>
      </c>
      <c r="I4" s="5">
        <f>'[86]DCF Model'!$E$5</f>
        <v>0.12506770990069216</v>
      </c>
      <c r="J4" s="5">
        <f>'[86]DCF Model'!$E$6</f>
        <v>0.104</v>
      </c>
      <c r="K4" s="7">
        <f>'[86]DCF Model'!$C$3</f>
        <v>2.9341775504062593</v>
      </c>
      <c r="L4" s="7">
        <f>'[86]DCF Model'!$C$4</f>
        <v>25.000697435897436</v>
      </c>
      <c r="M4" s="8">
        <f>'[86]DCF Model'!$C$5</f>
        <v>4.2624451912726125E-2</v>
      </c>
      <c r="N4" s="9">
        <f>'[86]DCF Model'!$C$6</f>
        <v>-9.6654287227029512E-2</v>
      </c>
      <c r="O4" s="10" cm="1">
        <f t="array" aca="1" ref="O4" ca="1">_FV(A4,"Market cap",TRUE)</f>
        <v>52687429332</v>
      </c>
      <c r="P4" s="5">
        <f t="shared" ref="P4" si="1">AVERAGE(C4,D4,E4,F4,G4,H4,I4,J4)</f>
        <v>0.20455144705789102</v>
      </c>
      <c r="Q4" s="14" t="str" cm="1">
        <f t="array" aca="1" ref="Q4" ca="1">_FV(A4,"Industry")</f>
        <v>Electrical Utilities &amp; IPPs</v>
      </c>
    </row>
    <row r="5" spans="1:17" ht="34" customHeight="1" x14ac:dyDescent="0.2">
      <c r="A5" s="11" t="e" vm="88">
        <v>#VALUE!</v>
      </c>
      <c r="B5" s="12" cm="1">
        <f t="array" aca="1" ref="B5" ca="1">_FV(A5,"Price")</f>
        <v>21.8</v>
      </c>
      <c r="C5" s="17" t="s">
        <v>18</v>
      </c>
      <c r="D5" s="17" t="s">
        <v>18</v>
      </c>
      <c r="E5" s="17" t="s">
        <v>18</v>
      </c>
      <c r="F5" s="17" t="s">
        <v>18</v>
      </c>
      <c r="G5" s="17" t="s">
        <v>18</v>
      </c>
      <c r="H5" s="17" t="s">
        <v>18</v>
      </c>
      <c r="I5" s="17" t="s">
        <v>18</v>
      </c>
      <c r="J5" s="17" t="s">
        <v>18</v>
      </c>
      <c r="K5" s="13" t="s">
        <v>18</v>
      </c>
      <c r="L5" s="13" t="s">
        <v>18</v>
      </c>
      <c r="M5" s="18" t="s">
        <v>18</v>
      </c>
      <c r="N5" s="19" t="s">
        <v>18</v>
      </c>
      <c r="O5" s="10" cm="1">
        <f t="array" aca="1" ref="O5" ca="1">_FV(A5,"Market cap",TRUE)</f>
        <v>2661699340</v>
      </c>
      <c r="P5" s="5" t="e">
        <f t="shared" ref="P5" si="2">AVERAGE(C5,D5,E5,F5,G5,H5,I5,J5)</f>
        <v>#DIV/0!</v>
      </c>
      <c r="Q5" s="14" t="str" cm="1">
        <f t="array" aca="1" ref="Q5" ca="1">_FV(A5,"Industry")</f>
        <v>Electrical Utilities &amp; IPPs</v>
      </c>
    </row>
    <row r="6" spans="1:17" ht="34" customHeight="1" x14ac:dyDescent="0.2">
      <c r="A6" s="11"/>
      <c r="B6" s="12"/>
      <c r="C6" s="5"/>
      <c r="D6" s="5"/>
      <c r="E6" s="5"/>
      <c r="F6" s="5"/>
      <c r="G6" s="5"/>
      <c r="H6" s="5"/>
      <c r="I6" s="5"/>
      <c r="J6" s="5"/>
      <c r="K6" s="7"/>
      <c r="L6" s="7"/>
      <c r="M6" s="8"/>
      <c r="N6" s="9"/>
      <c r="O6" s="10"/>
      <c r="P6" s="5"/>
      <c r="Q6" s="14"/>
    </row>
    <row r="7" spans="1:17" ht="34" customHeight="1" x14ac:dyDescent="0.2">
      <c r="A7" s="11"/>
      <c r="B7" s="12"/>
      <c r="C7" s="5"/>
      <c r="D7" s="5"/>
      <c r="E7" s="5"/>
      <c r="F7" s="5"/>
      <c r="G7" s="5"/>
      <c r="H7" s="5"/>
      <c r="I7" s="5"/>
      <c r="J7" s="5"/>
      <c r="K7" s="7"/>
      <c r="L7" s="7"/>
      <c r="M7" s="8"/>
      <c r="N7" s="9"/>
      <c r="O7" s="10"/>
      <c r="P7" s="5"/>
      <c r="Q7" s="14"/>
    </row>
    <row r="8" spans="1:17" ht="34" customHeight="1" x14ac:dyDescent="0.2">
      <c r="A8" s="11"/>
      <c r="B8" s="12"/>
      <c r="C8" s="5"/>
      <c r="D8" s="5"/>
      <c r="E8" s="5"/>
      <c r="F8" s="5"/>
      <c r="G8" s="5"/>
      <c r="H8" s="5"/>
      <c r="I8" s="5"/>
      <c r="J8" s="5"/>
      <c r="K8" s="7"/>
      <c r="L8" s="7"/>
      <c r="M8" s="8"/>
      <c r="N8" s="9"/>
      <c r="O8" s="10"/>
      <c r="P8" s="5"/>
      <c r="Q8" s="14"/>
    </row>
    <row r="9" spans="1:17" ht="34" customHeight="1" x14ac:dyDescent="0.2">
      <c r="A9" s="11"/>
      <c r="B9" s="12"/>
      <c r="C9" s="5"/>
      <c r="D9" s="5"/>
      <c r="E9" s="5"/>
      <c r="F9" s="5"/>
      <c r="G9" s="5"/>
      <c r="H9" s="5"/>
      <c r="I9" s="5"/>
      <c r="J9" s="5"/>
      <c r="K9" s="7"/>
      <c r="L9" s="7"/>
      <c r="M9" s="8"/>
      <c r="N9" s="9"/>
      <c r="O9" s="10"/>
      <c r="P9" s="5"/>
      <c r="Q9" s="14"/>
    </row>
    <row r="10" spans="1:17" ht="34" customHeight="1" x14ac:dyDescent="0.2">
      <c r="A10" s="11"/>
      <c r="B10" s="12"/>
      <c r="C10" s="5"/>
      <c r="D10" s="5"/>
      <c r="E10" s="5"/>
      <c r="F10" s="5"/>
      <c r="G10" s="5"/>
      <c r="H10" s="5"/>
      <c r="I10" s="5"/>
      <c r="J10" s="5"/>
      <c r="K10" s="7"/>
      <c r="L10" s="7"/>
      <c r="M10" s="8"/>
      <c r="N10" s="9"/>
      <c r="O10" s="10"/>
      <c r="P10" s="5"/>
      <c r="Q10" s="14"/>
    </row>
    <row r="11" spans="1:17" ht="34" customHeight="1" x14ac:dyDescent="0.2">
      <c r="A11" s="11"/>
      <c r="B11" s="12"/>
      <c r="C11" s="5"/>
      <c r="D11" s="5"/>
      <c r="E11" s="5"/>
      <c r="F11" s="5"/>
      <c r="G11" s="5"/>
      <c r="H11" s="5"/>
      <c r="I11" s="5"/>
      <c r="J11" s="5"/>
      <c r="K11" s="7"/>
      <c r="L11" s="7"/>
      <c r="M11" s="8"/>
      <c r="N11" s="9"/>
      <c r="O11" s="10"/>
      <c r="P11" s="5"/>
      <c r="Q11" s="14"/>
    </row>
    <row r="12" spans="1:17" ht="34" customHeight="1" x14ac:dyDescent="0.2">
      <c r="A12" s="11"/>
      <c r="B12" s="12"/>
      <c r="C12" s="5"/>
      <c r="D12" s="5"/>
      <c r="E12" s="5"/>
      <c r="F12" s="5"/>
      <c r="G12" s="5"/>
      <c r="H12" s="5"/>
      <c r="I12" s="5"/>
      <c r="J12" s="5"/>
      <c r="K12" s="7"/>
      <c r="L12" s="7"/>
      <c r="M12" s="8"/>
      <c r="N12" s="9"/>
      <c r="O12" s="10"/>
      <c r="P12" s="5"/>
      <c r="Q12" s="14"/>
    </row>
    <row r="13" spans="1:17" ht="34" customHeight="1" x14ac:dyDescent="0.2">
      <c r="A13" s="11"/>
      <c r="B13" s="12"/>
      <c r="C13" s="5"/>
      <c r="D13" s="5"/>
      <c r="E13" s="5"/>
      <c r="F13" s="5"/>
      <c r="G13" s="5"/>
      <c r="H13" s="5"/>
      <c r="I13" s="5"/>
      <c r="J13" s="5"/>
      <c r="K13" s="7"/>
      <c r="L13" s="7"/>
      <c r="M13" s="8"/>
      <c r="N13" s="9"/>
      <c r="O13" s="10"/>
      <c r="P13" s="5"/>
      <c r="Q13" s="14"/>
    </row>
    <row r="14" spans="1:17" ht="34" customHeight="1" x14ac:dyDescent="0.2">
      <c r="A14" s="11"/>
      <c r="B14" s="12"/>
      <c r="C14" s="5"/>
      <c r="D14" s="5"/>
      <c r="E14" s="5"/>
      <c r="F14" s="5"/>
      <c r="G14" s="5"/>
      <c r="H14" s="5"/>
      <c r="I14" s="5"/>
      <c r="J14" s="5"/>
      <c r="K14" s="7"/>
      <c r="L14" s="7"/>
      <c r="M14" s="8"/>
      <c r="N14" s="9"/>
      <c r="O14" s="10"/>
      <c r="P14" s="5"/>
      <c r="Q14" s="14"/>
    </row>
    <row r="15" spans="1:17" ht="34" customHeight="1" x14ac:dyDescent="0.2">
      <c r="A15" s="11"/>
      <c r="B15" s="12"/>
      <c r="C15" s="5"/>
      <c r="D15" s="5"/>
      <c r="E15" s="5"/>
      <c r="F15" s="5"/>
      <c r="G15" s="5"/>
      <c r="H15" s="5"/>
      <c r="I15" s="5"/>
      <c r="J15" s="5"/>
      <c r="K15" s="7"/>
      <c r="L15" s="7"/>
      <c r="M15" s="8"/>
      <c r="N15" s="9"/>
      <c r="O15" s="10"/>
      <c r="P15" s="5"/>
      <c r="Q15" s="14"/>
    </row>
    <row r="16" spans="1:17" ht="34" customHeight="1" x14ac:dyDescent="0.2">
      <c r="A16" s="11"/>
      <c r="B16" s="12"/>
      <c r="C16" s="5"/>
      <c r="D16" s="5"/>
      <c r="E16" s="5"/>
      <c r="F16" s="5"/>
      <c r="G16" s="5"/>
      <c r="H16" s="5"/>
      <c r="I16" s="5"/>
      <c r="J16" s="5"/>
      <c r="K16" s="7"/>
      <c r="L16" s="7"/>
      <c r="M16" s="8"/>
      <c r="N16" s="9"/>
      <c r="O16" s="10"/>
      <c r="P16" s="5"/>
      <c r="Q16" s="14"/>
    </row>
    <row r="17" spans="1:15" ht="34" customHeight="1" x14ac:dyDescent="0.2">
      <c r="A17" s="11"/>
      <c r="B17" s="12"/>
      <c r="M17" s="8"/>
      <c r="O17" s="10"/>
    </row>
    <row r="18" spans="1:15" ht="34" customHeight="1" x14ac:dyDescent="0.2">
      <c r="A18" s="11"/>
      <c r="B18" s="12"/>
      <c r="M18" s="8"/>
      <c r="O18" s="10"/>
    </row>
    <row r="19" spans="1:15" ht="34" customHeight="1" x14ac:dyDescent="0.2">
      <c r="A19" s="11"/>
      <c r="B19" s="12"/>
      <c r="M19" s="8"/>
      <c r="O19" s="10"/>
    </row>
    <row r="20" spans="1:15" ht="34" customHeight="1" x14ac:dyDescent="0.2">
      <c r="A20" s="11"/>
      <c r="B20" s="12"/>
      <c r="M20" s="8"/>
      <c r="O20" s="10"/>
    </row>
    <row r="21" spans="1:15" ht="34" customHeight="1" x14ac:dyDescent="0.2">
      <c r="A21" s="11"/>
      <c r="B21" s="12"/>
      <c r="M21" s="8"/>
      <c r="O21" s="10"/>
    </row>
    <row r="22" spans="1:15" ht="34" customHeight="1" x14ac:dyDescent="0.2">
      <c r="A22" s="11"/>
      <c r="B22" s="12"/>
      <c r="M22" s="8"/>
      <c r="O22" s="10"/>
    </row>
    <row r="23" spans="1:15" ht="34" customHeight="1" x14ac:dyDescent="0.2">
      <c r="A23" s="11"/>
      <c r="B23" s="12"/>
      <c r="M23" s="8"/>
      <c r="O23" s="10"/>
    </row>
    <row r="24" spans="1:15" ht="34" customHeight="1" x14ac:dyDescent="0.2">
      <c r="A24" s="11"/>
      <c r="B24" s="12"/>
      <c r="M24" s="8"/>
      <c r="O24" s="10"/>
    </row>
    <row r="25" spans="1:15" ht="34" customHeight="1" x14ac:dyDescent="0.2">
      <c r="A25" s="11"/>
      <c r="B25" s="12"/>
      <c r="M25" s="8"/>
      <c r="O25" s="10"/>
    </row>
    <row r="26" spans="1:15" ht="34" customHeight="1" x14ac:dyDescent="0.2">
      <c r="A26" s="11"/>
      <c r="B26" s="12"/>
      <c r="M26" s="8"/>
      <c r="O26" s="10"/>
    </row>
    <row r="27" spans="1:15" ht="34" customHeight="1" x14ac:dyDescent="0.2">
      <c r="A27" s="11"/>
      <c r="B27" s="12"/>
      <c r="M27" s="8"/>
      <c r="O27" s="10"/>
    </row>
    <row r="28" spans="1:15" ht="34" customHeight="1" x14ac:dyDescent="0.2">
      <c r="A28" s="11"/>
      <c r="B28" s="12"/>
      <c r="M28" s="8"/>
      <c r="O28" s="10"/>
    </row>
    <row r="29" spans="1:15" ht="34" customHeight="1" x14ac:dyDescent="0.2">
      <c r="A29" s="11"/>
      <c r="B29" s="12"/>
      <c r="M29" s="8"/>
      <c r="O29" s="10"/>
    </row>
    <row r="30" spans="1:15" ht="34" customHeight="1" x14ac:dyDescent="0.2">
      <c r="A30" s="11"/>
      <c r="B30" s="12"/>
      <c r="M30" s="8"/>
      <c r="O30" s="10"/>
    </row>
    <row r="31" spans="1:15" ht="34" customHeight="1" x14ac:dyDescent="0.2">
      <c r="A31" s="11"/>
      <c r="B31" s="12"/>
      <c r="M31" s="8"/>
      <c r="O31" s="10"/>
    </row>
    <row r="32" spans="1:15" ht="34" customHeight="1" x14ac:dyDescent="0.2">
      <c r="A32" s="11"/>
      <c r="B32" s="12"/>
      <c r="M32" s="8"/>
      <c r="O32" s="10"/>
    </row>
    <row r="33" spans="1:15" ht="34" customHeight="1" x14ac:dyDescent="0.2">
      <c r="A33" s="11"/>
      <c r="B33" s="12"/>
      <c r="M33" s="8"/>
      <c r="O33" s="10"/>
    </row>
  </sheetData>
  <autoFilter ref="A1:P33" xr:uid="{29BB830F-6CB2-A446-9573-F3AE78C789D0}">
    <sortState xmlns:xlrd2="http://schemas.microsoft.com/office/spreadsheetml/2017/richdata2" ref="A2:P33">
      <sortCondition descending="1" ref="P1:P33"/>
    </sortState>
  </autoFilter>
  <conditionalFormatting sqref="C2:C3">
    <cfRule type="colorScale" priority="217">
      <colorScale>
        <cfvo type="min"/>
        <cfvo type="percentile" val="50"/>
        <cfvo type="max"/>
        <color rgb="FFF8696B"/>
        <color rgb="FFFCFCFF"/>
        <color rgb="FF63BE7B"/>
      </colorScale>
    </cfRule>
  </conditionalFormatting>
  <conditionalFormatting sqref="C2:C10">
    <cfRule type="colorScale" priority="132">
      <colorScale>
        <cfvo type="min"/>
        <cfvo type="percentile" val="50"/>
        <cfvo type="max"/>
        <color rgb="FFF8696B"/>
        <color rgb="FFFCFCFF"/>
        <color rgb="FF63BE7B"/>
      </colorScale>
    </cfRule>
  </conditionalFormatting>
  <conditionalFormatting sqref="C2:C11">
    <cfRule type="colorScale" priority="128">
      <colorScale>
        <cfvo type="min"/>
        <cfvo type="percentile" val="50"/>
        <cfvo type="max"/>
        <color rgb="FFF8696B"/>
        <color rgb="FFFCFCFF"/>
        <color rgb="FF63BE7B"/>
      </colorScale>
    </cfRule>
  </conditionalFormatting>
  <conditionalFormatting sqref="C2:C12">
    <cfRule type="colorScale" priority="124">
      <colorScale>
        <cfvo type="min"/>
        <cfvo type="percentile" val="50"/>
        <cfvo type="max"/>
        <color rgb="FFF8696B"/>
        <color rgb="FFFCFCFF"/>
        <color rgb="FF63BE7B"/>
      </colorScale>
    </cfRule>
  </conditionalFormatting>
  <conditionalFormatting sqref="C2:C13">
    <cfRule type="colorScale" priority="120">
      <colorScale>
        <cfvo type="min"/>
        <cfvo type="percentile" val="50"/>
        <cfvo type="max"/>
        <color rgb="FFF8696B"/>
        <color rgb="FFFCFCFF"/>
        <color rgb="FF63BE7B"/>
      </colorScale>
    </cfRule>
  </conditionalFormatting>
  <conditionalFormatting sqref="C2:C14">
    <cfRule type="colorScale" priority="116">
      <colorScale>
        <cfvo type="min"/>
        <cfvo type="percentile" val="50"/>
        <cfvo type="max"/>
        <color rgb="FFF8696B"/>
        <color rgb="FFFCFCFF"/>
        <color rgb="FF63BE7B"/>
      </colorScale>
    </cfRule>
  </conditionalFormatting>
  <conditionalFormatting sqref="C2:C15">
    <cfRule type="colorScale" priority="112">
      <colorScale>
        <cfvo type="min"/>
        <cfvo type="percentile" val="50"/>
        <cfvo type="max"/>
        <color rgb="FFF8696B"/>
        <color rgb="FFFCFCFF"/>
        <color rgb="FF63BE7B"/>
      </colorScale>
    </cfRule>
  </conditionalFormatting>
  <conditionalFormatting sqref="C2:C33">
    <cfRule type="colorScale" priority="108">
      <colorScale>
        <cfvo type="min"/>
        <cfvo type="percentile" val="50"/>
        <cfvo type="max"/>
        <color rgb="FFF8696B"/>
        <color rgb="FFFCFCFF"/>
        <color rgb="FF63BE7B"/>
      </colorScale>
    </cfRule>
  </conditionalFormatting>
  <conditionalFormatting sqref="C2:J2">
    <cfRule type="colorScale" priority="213">
      <colorScale>
        <cfvo type="min"/>
        <cfvo type="percentile" val="50"/>
        <cfvo type="max"/>
        <color rgb="FFF8696B"/>
        <color rgb="FFFCFCFF"/>
        <color rgb="FF63BE7B"/>
      </colorScale>
    </cfRule>
  </conditionalFormatting>
  <conditionalFormatting sqref="C4:J4">
    <cfRule type="colorScale" priority="188">
      <colorScale>
        <cfvo type="min"/>
        <cfvo type="percentile" val="50"/>
        <cfvo type="max"/>
        <color rgb="FFF8696B"/>
        <color rgb="FFFCFCFF"/>
        <color rgb="FF63BE7B"/>
      </colorScale>
    </cfRule>
    <cfRule type="colorScale" priority="192">
      <colorScale>
        <cfvo type="min"/>
        <cfvo type="percentile" val="50"/>
        <cfvo type="max"/>
        <color rgb="FFF8696B"/>
        <color rgb="FFFCFCFF"/>
        <color rgb="FF63BE7B"/>
      </colorScale>
    </cfRule>
    <cfRule type="colorScale" priority="196">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8">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onditionalFormatting>
  <conditionalFormatting sqref="C5:J5">
    <cfRule type="colorScale" priority="176">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onditionalFormatting>
  <conditionalFormatting sqref="C6:J6">
    <cfRule type="colorScale" priority="168">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onditionalFormatting>
  <conditionalFormatting sqref="C7:J7">
    <cfRule type="colorScale" priority="160">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onditionalFormatting>
  <conditionalFormatting sqref="C8:J8">
    <cfRule type="colorScale" priority="156">
      <colorScale>
        <cfvo type="min"/>
        <cfvo type="percentile" val="50"/>
        <cfvo type="max"/>
        <color rgb="FFF8696B"/>
        <color rgb="FFFCFCFF"/>
        <color rgb="FF63BE7B"/>
      </colorScale>
    </cfRule>
  </conditionalFormatting>
  <conditionalFormatting sqref="C9:J9">
    <cfRule type="colorScale" priority="144">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52">
      <colorScale>
        <cfvo type="min"/>
        <cfvo type="percentile" val="50"/>
        <cfvo type="max"/>
        <color rgb="FFF8696B"/>
        <color rgb="FFFCFCFF"/>
        <color rgb="FF63BE7B"/>
      </colorScale>
    </cfRule>
  </conditionalFormatting>
  <conditionalFormatting sqref="C10:J10">
    <cfRule type="colorScale" priority="136">
      <colorScale>
        <cfvo type="min"/>
        <cfvo type="percentile" val="50"/>
        <cfvo type="max"/>
        <color rgb="FFF8696B"/>
        <color rgb="FFFCFCFF"/>
        <color rgb="FF63BE7B"/>
      </colorScale>
    </cfRule>
    <cfRule type="colorScale" priority="140">
      <colorScale>
        <cfvo type="min"/>
        <cfvo type="percentile" val="50"/>
        <cfvo type="max"/>
        <color rgb="FFF8696B"/>
        <color rgb="FFFCFCFF"/>
        <color rgb="FF63BE7B"/>
      </colorScale>
    </cfRule>
  </conditionalFormatting>
  <conditionalFormatting sqref="D2:D3">
    <cfRule type="colorScale" priority="107">
      <colorScale>
        <cfvo type="min"/>
        <cfvo type="percentile" val="50"/>
        <cfvo type="max"/>
        <color rgb="FFF8696B"/>
        <color rgb="FFFCFCFF"/>
        <color rgb="FF63BE7B"/>
      </colorScale>
    </cfRule>
  </conditionalFormatting>
  <conditionalFormatting sqref="D2:D10">
    <cfRule type="colorScale" priority="106">
      <colorScale>
        <cfvo type="min"/>
        <cfvo type="percentile" val="50"/>
        <cfvo type="max"/>
        <color rgb="FFF8696B"/>
        <color rgb="FFFCFCFF"/>
        <color rgb="FF63BE7B"/>
      </colorScale>
    </cfRule>
  </conditionalFormatting>
  <conditionalFormatting sqref="D2:D11">
    <cfRule type="colorScale" priority="105">
      <colorScale>
        <cfvo type="min"/>
        <cfvo type="percentile" val="50"/>
        <cfvo type="max"/>
        <color rgb="FFF8696B"/>
        <color rgb="FFFCFCFF"/>
        <color rgb="FF63BE7B"/>
      </colorScale>
    </cfRule>
  </conditionalFormatting>
  <conditionalFormatting sqref="D2:D12">
    <cfRule type="colorScale" priority="104">
      <colorScale>
        <cfvo type="min"/>
        <cfvo type="percentile" val="50"/>
        <cfvo type="max"/>
        <color rgb="FFF8696B"/>
        <color rgb="FFFCFCFF"/>
        <color rgb="FF63BE7B"/>
      </colorScale>
    </cfRule>
  </conditionalFormatting>
  <conditionalFormatting sqref="D2:D13">
    <cfRule type="colorScale" priority="103">
      <colorScale>
        <cfvo type="min"/>
        <cfvo type="percentile" val="50"/>
        <cfvo type="max"/>
        <color rgb="FFF8696B"/>
        <color rgb="FFFCFCFF"/>
        <color rgb="FF63BE7B"/>
      </colorScale>
    </cfRule>
  </conditionalFormatting>
  <conditionalFormatting sqref="D2:D14">
    <cfRule type="colorScale" priority="102">
      <colorScale>
        <cfvo type="min"/>
        <cfvo type="percentile" val="50"/>
        <cfvo type="max"/>
        <color rgb="FFF8696B"/>
        <color rgb="FFFCFCFF"/>
        <color rgb="FF63BE7B"/>
      </colorScale>
    </cfRule>
  </conditionalFormatting>
  <conditionalFormatting sqref="D2:D15">
    <cfRule type="colorScale" priority="101">
      <colorScale>
        <cfvo type="min"/>
        <cfvo type="percentile" val="50"/>
        <cfvo type="max"/>
        <color rgb="FFF8696B"/>
        <color rgb="FFFCFCFF"/>
        <color rgb="FF63BE7B"/>
      </colorScale>
    </cfRule>
  </conditionalFormatting>
  <conditionalFormatting sqref="D2:D33">
    <cfRule type="colorScale" priority="100">
      <colorScale>
        <cfvo type="min"/>
        <cfvo type="percentile" val="50"/>
        <cfvo type="max"/>
        <color rgb="FFF8696B"/>
        <color rgb="FFFCFCFF"/>
        <color rgb="FF63BE7B"/>
      </colorScale>
    </cfRule>
  </conditionalFormatting>
  <conditionalFormatting sqref="E2:E3">
    <cfRule type="colorScale" priority="99">
      <colorScale>
        <cfvo type="min"/>
        <cfvo type="percentile" val="50"/>
        <cfvo type="max"/>
        <color rgb="FFF8696B"/>
        <color rgb="FFFCFCFF"/>
        <color rgb="FF63BE7B"/>
      </colorScale>
    </cfRule>
  </conditionalFormatting>
  <conditionalFormatting sqref="E2:E10">
    <cfRule type="colorScale" priority="98">
      <colorScale>
        <cfvo type="min"/>
        <cfvo type="percentile" val="50"/>
        <cfvo type="max"/>
        <color rgb="FFF8696B"/>
        <color rgb="FFFCFCFF"/>
        <color rgb="FF63BE7B"/>
      </colorScale>
    </cfRule>
  </conditionalFormatting>
  <conditionalFormatting sqref="E2:E11">
    <cfRule type="colorScale" priority="97">
      <colorScale>
        <cfvo type="min"/>
        <cfvo type="percentile" val="50"/>
        <cfvo type="max"/>
        <color rgb="FFF8696B"/>
        <color rgb="FFFCFCFF"/>
        <color rgb="FF63BE7B"/>
      </colorScale>
    </cfRule>
  </conditionalFormatting>
  <conditionalFormatting sqref="E2:E12">
    <cfRule type="colorScale" priority="96">
      <colorScale>
        <cfvo type="min"/>
        <cfvo type="percentile" val="50"/>
        <cfvo type="max"/>
        <color rgb="FFF8696B"/>
        <color rgb="FFFCFCFF"/>
        <color rgb="FF63BE7B"/>
      </colorScale>
    </cfRule>
  </conditionalFormatting>
  <conditionalFormatting sqref="E2:E13">
    <cfRule type="colorScale" priority="95">
      <colorScale>
        <cfvo type="min"/>
        <cfvo type="percentile" val="50"/>
        <cfvo type="max"/>
        <color rgb="FFF8696B"/>
        <color rgb="FFFCFCFF"/>
        <color rgb="FF63BE7B"/>
      </colorScale>
    </cfRule>
  </conditionalFormatting>
  <conditionalFormatting sqref="E2:E14">
    <cfRule type="colorScale" priority="94">
      <colorScale>
        <cfvo type="min"/>
        <cfvo type="percentile" val="50"/>
        <cfvo type="max"/>
        <color rgb="FFF8696B"/>
        <color rgb="FFFCFCFF"/>
        <color rgb="FF63BE7B"/>
      </colorScale>
    </cfRule>
  </conditionalFormatting>
  <conditionalFormatting sqref="E2:E15">
    <cfRule type="colorScale" priority="93">
      <colorScale>
        <cfvo type="min"/>
        <cfvo type="percentile" val="50"/>
        <cfvo type="max"/>
        <color rgb="FFF8696B"/>
        <color rgb="FFFCFCFF"/>
        <color rgb="FF63BE7B"/>
      </colorScale>
    </cfRule>
  </conditionalFormatting>
  <conditionalFormatting sqref="E2:E33">
    <cfRule type="colorScale" priority="92">
      <colorScale>
        <cfvo type="min"/>
        <cfvo type="percentile" val="50"/>
        <cfvo type="max"/>
        <color rgb="FFF8696B"/>
        <color rgb="FFFCFCFF"/>
        <color rgb="FF63BE7B"/>
      </colorScale>
    </cfRule>
  </conditionalFormatting>
  <conditionalFormatting sqref="F2:F3">
    <cfRule type="colorScale" priority="91">
      <colorScale>
        <cfvo type="min"/>
        <cfvo type="percentile" val="50"/>
        <cfvo type="max"/>
        <color rgb="FFF8696B"/>
        <color rgb="FFFCFCFF"/>
        <color rgb="FF63BE7B"/>
      </colorScale>
    </cfRule>
  </conditionalFormatting>
  <conditionalFormatting sqref="F2:F10">
    <cfRule type="colorScale" priority="90">
      <colorScale>
        <cfvo type="min"/>
        <cfvo type="percentile" val="50"/>
        <cfvo type="max"/>
        <color rgb="FFF8696B"/>
        <color rgb="FFFCFCFF"/>
        <color rgb="FF63BE7B"/>
      </colorScale>
    </cfRule>
  </conditionalFormatting>
  <conditionalFormatting sqref="F2:F11">
    <cfRule type="colorScale" priority="89">
      <colorScale>
        <cfvo type="min"/>
        <cfvo type="percentile" val="50"/>
        <cfvo type="max"/>
        <color rgb="FFF8696B"/>
        <color rgb="FFFCFCFF"/>
        <color rgb="FF63BE7B"/>
      </colorScale>
    </cfRule>
  </conditionalFormatting>
  <conditionalFormatting sqref="F2:F12">
    <cfRule type="colorScale" priority="88">
      <colorScale>
        <cfvo type="min"/>
        <cfvo type="percentile" val="50"/>
        <cfvo type="max"/>
        <color rgb="FFF8696B"/>
        <color rgb="FFFCFCFF"/>
        <color rgb="FF63BE7B"/>
      </colorScale>
    </cfRule>
  </conditionalFormatting>
  <conditionalFormatting sqref="F2:F13">
    <cfRule type="colorScale" priority="87">
      <colorScale>
        <cfvo type="min"/>
        <cfvo type="percentile" val="50"/>
        <cfvo type="max"/>
        <color rgb="FFF8696B"/>
        <color rgb="FFFCFCFF"/>
        <color rgb="FF63BE7B"/>
      </colorScale>
    </cfRule>
  </conditionalFormatting>
  <conditionalFormatting sqref="F2:F14">
    <cfRule type="colorScale" priority="86">
      <colorScale>
        <cfvo type="min"/>
        <cfvo type="percentile" val="50"/>
        <cfvo type="max"/>
        <color rgb="FFF8696B"/>
        <color rgb="FFFCFCFF"/>
        <color rgb="FF63BE7B"/>
      </colorScale>
    </cfRule>
  </conditionalFormatting>
  <conditionalFormatting sqref="F2:F15">
    <cfRule type="colorScale" priority="85">
      <colorScale>
        <cfvo type="min"/>
        <cfvo type="percentile" val="50"/>
        <cfvo type="max"/>
        <color rgb="FFF8696B"/>
        <color rgb="FFFCFCFF"/>
        <color rgb="FF63BE7B"/>
      </colorScale>
    </cfRule>
  </conditionalFormatting>
  <conditionalFormatting sqref="F2:F33">
    <cfRule type="colorScale" priority="84">
      <colorScale>
        <cfvo type="min"/>
        <cfvo type="percentile" val="50"/>
        <cfvo type="max"/>
        <color rgb="FFF8696B"/>
        <color rgb="FFFCFCFF"/>
        <color rgb="FF63BE7B"/>
      </colorScale>
    </cfRule>
  </conditionalFormatting>
  <conditionalFormatting sqref="G2:G3">
    <cfRule type="colorScale" priority="83">
      <colorScale>
        <cfvo type="min"/>
        <cfvo type="percentile" val="50"/>
        <cfvo type="max"/>
        <color rgb="FFF8696B"/>
        <color rgb="FFFCFCFF"/>
        <color rgb="FF63BE7B"/>
      </colorScale>
    </cfRule>
  </conditionalFormatting>
  <conditionalFormatting sqref="G2:G10">
    <cfRule type="colorScale" priority="82">
      <colorScale>
        <cfvo type="min"/>
        <cfvo type="percentile" val="50"/>
        <cfvo type="max"/>
        <color rgb="FFF8696B"/>
        <color rgb="FFFCFCFF"/>
        <color rgb="FF63BE7B"/>
      </colorScale>
    </cfRule>
  </conditionalFormatting>
  <conditionalFormatting sqref="G2:G11">
    <cfRule type="colorScale" priority="81">
      <colorScale>
        <cfvo type="min"/>
        <cfvo type="percentile" val="50"/>
        <cfvo type="max"/>
        <color rgb="FFF8696B"/>
        <color rgb="FFFCFCFF"/>
        <color rgb="FF63BE7B"/>
      </colorScale>
    </cfRule>
  </conditionalFormatting>
  <conditionalFormatting sqref="G2:G12">
    <cfRule type="colorScale" priority="80">
      <colorScale>
        <cfvo type="min"/>
        <cfvo type="percentile" val="50"/>
        <cfvo type="max"/>
        <color rgb="FFF8696B"/>
        <color rgb="FFFCFCFF"/>
        <color rgb="FF63BE7B"/>
      </colorScale>
    </cfRule>
  </conditionalFormatting>
  <conditionalFormatting sqref="G2:G13">
    <cfRule type="colorScale" priority="79">
      <colorScale>
        <cfvo type="min"/>
        <cfvo type="percentile" val="50"/>
        <cfvo type="max"/>
        <color rgb="FFF8696B"/>
        <color rgb="FFFCFCFF"/>
        <color rgb="FF63BE7B"/>
      </colorScale>
    </cfRule>
  </conditionalFormatting>
  <conditionalFormatting sqref="G2:G14">
    <cfRule type="colorScale" priority="78">
      <colorScale>
        <cfvo type="min"/>
        <cfvo type="percentile" val="50"/>
        <cfvo type="max"/>
        <color rgb="FFF8696B"/>
        <color rgb="FFFCFCFF"/>
        <color rgb="FF63BE7B"/>
      </colorScale>
    </cfRule>
  </conditionalFormatting>
  <conditionalFormatting sqref="G2:G15">
    <cfRule type="colorScale" priority="77">
      <colorScale>
        <cfvo type="min"/>
        <cfvo type="percentile" val="50"/>
        <cfvo type="max"/>
        <color rgb="FFF8696B"/>
        <color rgb="FFFCFCFF"/>
        <color rgb="FF63BE7B"/>
      </colorScale>
    </cfRule>
  </conditionalFormatting>
  <conditionalFormatting sqref="G2:G33">
    <cfRule type="colorScale" priority="76">
      <colorScale>
        <cfvo type="min"/>
        <cfvo type="percentile" val="50"/>
        <cfvo type="max"/>
        <color rgb="FFF8696B"/>
        <color rgb="FFFCFCFF"/>
        <color rgb="FF63BE7B"/>
      </colorScale>
    </cfRule>
  </conditionalFormatting>
  <conditionalFormatting sqref="H2:H3">
    <cfRule type="colorScale" priority="75">
      <colorScale>
        <cfvo type="min"/>
        <cfvo type="percentile" val="50"/>
        <cfvo type="max"/>
        <color rgb="FFF8696B"/>
        <color rgb="FFFCFCFF"/>
        <color rgb="FF63BE7B"/>
      </colorScale>
    </cfRule>
  </conditionalFormatting>
  <conditionalFormatting sqref="H2:H10">
    <cfRule type="colorScale" priority="74">
      <colorScale>
        <cfvo type="min"/>
        <cfvo type="percentile" val="50"/>
        <cfvo type="max"/>
        <color rgb="FFF8696B"/>
        <color rgb="FFFCFCFF"/>
        <color rgb="FF63BE7B"/>
      </colorScale>
    </cfRule>
  </conditionalFormatting>
  <conditionalFormatting sqref="H2:H11">
    <cfRule type="colorScale" priority="73">
      <colorScale>
        <cfvo type="min"/>
        <cfvo type="percentile" val="50"/>
        <cfvo type="max"/>
        <color rgb="FFF8696B"/>
        <color rgb="FFFCFCFF"/>
        <color rgb="FF63BE7B"/>
      </colorScale>
    </cfRule>
  </conditionalFormatting>
  <conditionalFormatting sqref="H2:H12">
    <cfRule type="colorScale" priority="72">
      <colorScale>
        <cfvo type="min"/>
        <cfvo type="percentile" val="50"/>
        <cfvo type="max"/>
        <color rgb="FFF8696B"/>
        <color rgb="FFFCFCFF"/>
        <color rgb="FF63BE7B"/>
      </colorScale>
    </cfRule>
  </conditionalFormatting>
  <conditionalFormatting sqref="H2:H13">
    <cfRule type="colorScale" priority="71">
      <colorScale>
        <cfvo type="min"/>
        <cfvo type="percentile" val="50"/>
        <cfvo type="max"/>
        <color rgb="FFF8696B"/>
        <color rgb="FFFCFCFF"/>
        <color rgb="FF63BE7B"/>
      </colorScale>
    </cfRule>
  </conditionalFormatting>
  <conditionalFormatting sqref="H2:H14">
    <cfRule type="colorScale" priority="70">
      <colorScale>
        <cfvo type="min"/>
        <cfvo type="percentile" val="50"/>
        <cfvo type="max"/>
        <color rgb="FFF8696B"/>
        <color rgb="FFFCFCFF"/>
        <color rgb="FF63BE7B"/>
      </colorScale>
    </cfRule>
  </conditionalFormatting>
  <conditionalFormatting sqref="H2:H15">
    <cfRule type="colorScale" priority="69">
      <colorScale>
        <cfvo type="min"/>
        <cfvo type="percentile" val="50"/>
        <cfvo type="max"/>
        <color rgb="FFF8696B"/>
        <color rgb="FFFCFCFF"/>
        <color rgb="FF63BE7B"/>
      </colorScale>
    </cfRule>
  </conditionalFormatting>
  <conditionalFormatting sqref="H2:H33">
    <cfRule type="colorScale" priority="68">
      <colorScale>
        <cfvo type="min"/>
        <cfvo type="percentile" val="50"/>
        <cfvo type="max"/>
        <color rgb="FFF8696B"/>
        <color rgb="FFFCFCFF"/>
        <color rgb="FF63BE7B"/>
      </colorScale>
    </cfRule>
  </conditionalFormatting>
  <conditionalFormatting sqref="I2:I3">
    <cfRule type="colorScale" priority="67">
      <colorScale>
        <cfvo type="min"/>
        <cfvo type="percentile" val="50"/>
        <cfvo type="max"/>
        <color rgb="FFF8696B"/>
        <color rgb="FFFCFCFF"/>
        <color rgb="FF63BE7B"/>
      </colorScale>
    </cfRule>
  </conditionalFormatting>
  <conditionalFormatting sqref="I2:I10">
    <cfRule type="colorScale" priority="66">
      <colorScale>
        <cfvo type="min"/>
        <cfvo type="percentile" val="50"/>
        <cfvo type="max"/>
        <color rgb="FFF8696B"/>
        <color rgb="FFFCFCFF"/>
        <color rgb="FF63BE7B"/>
      </colorScale>
    </cfRule>
  </conditionalFormatting>
  <conditionalFormatting sqref="I2:I11">
    <cfRule type="colorScale" priority="65">
      <colorScale>
        <cfvo type="min"/>
        <cfvo type="percentile" val="50"/>
        <cfvo type="max"/>
        <color rgb="FFF8696B"/>
        <color rgb="FFFCFCFF"/>
        <color rgb="FF63BE7B"/>
      </colorScale>
    </cfRule>
  </conditionalFormatting>
  <conditionalFormatting sqref="I2:I12">
    <cfRule type="colorScale" priority="64">
      <colorScale>
        <cfvo type="min"/>
        <cfvo type="percentile" val="50"/>
        <cfvo type="max"/>
        <color rgb="FFF8696B"/>
        <color rgb="FFFCFCFF"/>
        <color rgb="FF63BE7B"/>
      </colorScale>
    </cfRule>
  </conditionalFormatting>
  <conditionalFormatting sqref="I2:I13">
    <cfRule type="colorScale" priority="63">
      <colorScale>
        <cfvo type="min"/>
        <cfvo type="percentile" val="50"/>
        <cfvo type="max"/>
        <color rgb="FFF8696B"/>
        <color rgb="FFFCFCFF"/>
        <color rgb="FF63BE7B"/>
      </colorScale>
    </cfRule>
  </conditionalFormatting>
  <conditionalFormatting sqref="I2:I14">
    <cfRule type="colorScale" priority="62">
      <colorScale>
        <cfvo type="min"/>
        <cfvo type="percentile" val="50"/>
        <cfvo type="max"/>
        <color rgb="FFF8696B"/>
        <color rgb="FFFCFCFF"/>
        <color rgb="FF63BE7B"/>
      </colorScale>
    </cfRule>
  </conditionalFormatting>
  <conditionalFormatting sqref="I2:I15">
    <cfRule type="colorScale" priority="61">
      <colorScale>
        <cfvo type="min"/>
        <cfvo type="percentile" val="50"/>
        <cfvo type="max"/>
        <color rgb="FFF8696B"/>
        <color rgb="FFFCFCFF"/>
        <color rgb="FF63BE7B"/>
      </colorScale>
    </cfRule>
  </conditionalFormatting>
  <conditionalFormatting sqref="I2:I33">
    <cfRule type="colorScale" priority="60">
      <colorScale>
        <cfvo type="min"/>
        <cfvo type="percentile" val="50"/>
        <cfvo type="max"/>
        <color rgb="FFF8696B"/>
        <color rgb="FFFCFCFF"/>
        <color rgb="FF63BE7B"/>
      </colorScale>
    </cfRule>
  </conditionalFormatting>
  <conditionalFormatting sqref="J2:J3">
    <cfRule type="colorScale" priority="59">
      <colorScale>
        <cfvo type="min"/>
        <cfvo type="percentile" val="50"/>
        <cfvo type="max"/>
        <color rgb="FFF8696B"/>
        <color rgb="FFFCFCFF"/>
        <color rgb="FF63BE7B"/>
      </colorScale>
    </cfRule>
  </conditionalFormatting>
  <conditionalFormatting sqref="J2:J10">
    <cfRule type="colorScale" priority="58">
      <colorScale>
        <cfvo type="min"/>
        <cfvo type="percentile" val="50"/>
        <cfvo type="max"/>
        <color rgb="FFF8696B"/>
        <color rgb="FFFCFCFF"/>
        <color rgb="FF63BE7B"/>
      </colorScale>
    </cfRule>
  </conditionalFormatting>
  <conditionalFormatting sqref="J2:J11">
    <cfRule type="colorScale" priority="57">
      <colorScale>
        <cfvo type="min"/>
        <cfvo type="percentile" val="50"/>
        <cfvo type="max"/>
        <color rgb="FFF8696B"/>
        <color rgb="FFFCFCFF"/>
        <color rgb="FF63BE7B"/>
      </colorScale>
    </cfRule>
  </conditionalFormatting>
  <conditionalFormatting sqref="J2:J12">
    <cfRule type="colorScale" priority="56">
      <colorScale>
        <cfvo type="min"/>
        <cfvo type="percentile" val="50"/>
        <cfvo type="max"/>
        <color rgb="FFF8696B"/>
        <color rgb="FFFCFCFF"/>
        <color rgb="FF63BE7B"/>
      </colorScale>
    </cfRule>
  </conditionalFormatting>
  <conditionalFormatting sqref="J2:J13">
    <cfRule type="colorScale" priority="55">
      <colorScale>
        <cfvo type="min"/>
        <cfvo type="percentile" val="50"/>
        <cfvo type="max"/>
        <color rgb="FFF8696B"/>
        <color rgb="FFFCFCFF"/>
        <color rgb="FF63BE7B"/>
      </colorScale>
    </cfRule>
  </conditionalFormatting>
  <conditionalFormatting sqref="J2:J14">
    <cfRule type="colorScale" priority="54">
      <colorScale>
        <cfvo type="min"/>
        <cfvo type="percentile" val="50"/>
        <cfvo type="max"/>
        <color rgb="FFF8696B"/>
        <color rgb="FFFCFCFF"/>
        <color rgb="FF63BE7B"/>
      </colorScale>
    </cfRule>
  </conditionalFormatting>
  <conditionalFormatting sqref="J2:J15">
    <cfRule type="colorScale" priority="53">
      <colorScale>
        <cfvo type="min"/>
        <cfvo type="percentile" val="50"/>
        <cfvo type="max"/>
        <color rgb="FFF8696B"/>
        <color rgb="FFFCFCFF"/>
        <color rgb="FF63BE7B"/>
      </colorScale>
    </cfRule>
  </conditionalFormatting>
  <conditionalFormatting sqref="J2:J33">
    <cfRule type="colorScale" priority="52">
      <colorScale>
        <cfvo type="min"/>
        <cfvo type="percentile" val="50"/>
        <cfvo type="max"/>
        <color rgb="FFF8696B"/>
        <color rgb="FFFCFCFF"/>
        <color rgb="FF63BE7B"/>
      </colorScale>
    </cfRule>
  </conditionalFormatting>
  <conditionalFormatting sqref="K2:K3">
    <cfRule type="colorScale" priority="218">
      <colorScale>
        <cfvo type="min"/>
        <cfvo type="percentile" val="50"/>
        <cfvo type="max"/>
        <color rgb="FF63BE7B"/>
        <color rgb="FFFCFCFF"/>
        <color rgb="FFF8696B"/>
      </colorScale>
    </cfRule>
  </conditionalFormatting>
  <conditionalFormatting sqref="K2:K10">
    <cfRule type="colorScale" priority="131">
      <colorScale>
        <cfvo type="min"/>
        <cfvo type="percentile" val="50"/>
        <cfvo type="max"/>
        <color rgb="FF63BE7B"/>
        <color rgb="FFFCFCFF"/>
        <color rgb="FFF8696B"/>
      </colorScale>
    </cfRule>
  </conditionalFormatting>
  <conditionalFormatting sqref="K2:K11">
    <cfRule type="colorScale" priority="127">
      <colorScale>
        <cfvo type="min"/>
        <cfvo type="percentile" val="50"/>
        <cfvo type="max"/>
        <color rgb="FF63BE7B"/>
        <color rgb="FFFCFCFF"/>
        <color rgb="FFF8696B"/>
      </colorScale>
    </cfRule>
  </conditionalFormatting>
  <conditionalFormatting sqref="K2:K12">
    <cfRule type="colorScale" priority="123">
      <colorScale>
        <cfvo type="min"/>
        <cfvo type="percentile" val="50"/>
        <cfvo type="max"/>
        <color rgb="FF63BE7B"/>
        <color rgb="FFFCFCFF"/>
        <color rgb="FFF8696B"/>
      </colorScale>
    </cfRule>
  </conditionalFormatting>
  <conditionalFormatting sqref="K2:K13">
    <cfRule type="colorScale" priority="119">
      <colorScale>
        <cfvo type="min"/>
        <cfvo type="percentile" val="50"/>
        <cfvo type="max"/>
        <color rgb="FF63BE7B"/>
        <color rgb="FFFCFCFF"/>
        <color rgb="FFF8696B"/>
      </colorScale>
    </cfRule>
  </conditionalFormatting>
  <conditionalFormatting sqref="K2:K14">
    <cfRule type="colorScale" priority="115">
      <colorScale>
        <cfvo type="min"/>
        <cfvo type="percentile" val="50"/>
        <cfvo type="max"/>
        <color rgb="FF63BE7B"/>
        <color rgb="FFFCFCFF"/>
        <color rgb="FFF8696B"/>
      </colorScale>
    </cfRule>
  </conditionalFormatting>
  <conditionalFormatting sqref="K2:K15">
    <cfRule type="colorScale" priority="111">
      <colorScale>
        <cfvo type="min"/>
        <cfvo type="percentile" val="50"/>
        <cfvo type="max"/>
        <color rgb="FF63BE7B"/>
        <color rgb="FFFCFCFF"/>
        <color rgb="FFF8696B"/>
      </colorScale>
    </cfRule>
  </conditionalFormatting>
  <conditionalFormatting sqref="K2:K33">
    <cfRule type="colorScale" priority="22">
      <colorScale>
        <cfvo type="min"/>
        <cfvo type="percentile" val="50"/>
        <cfvo type="max"/>
        <color rgb="FF63BE7B"/>
        <color rgb="FFFCFCFF"/>
        <color rgb="FFF8696B"/>
      </colorScale>
    </cfRule>
  </conditionalFormatting>
  <conditionalFormatting sqref="K2:L2">
    <cfRule type="colorScale" priority="214">
      <colorScale>
        <cfvo type="min"/>
        <cfvo type="percentile" val="50"/>
        <cfvo type="max"/>
        <color rgb="FF63BE7B"/>
        <color rgb="FFFCFCFF"/>
        <color rgb="FFF8696B"/>
      </colorScale>
    </cfRule>
  </conditionalFormatting>
  <conditionalFormatting sqref="K4:L4">
    <cfRule type="colorScale" priority="187">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03">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onditionalFormatting>
  <conditionalFormatting sqref="K5:L5">
    <cfRule type="colorScale" priority="175">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onditionalFormatting>
  <conditionalFormatting sqref="K6:L6">
    <cfRule type="colorScale" priority="167">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K7:L7">
    <cfRule type="colorScale" priority="159">
      <colorScale>
        <cfvo type="min"/>
        <cfvo type="percentile" val="50"/>
        <cfvo type="max"/>
        <color rgb="FF63BE7B"/>
        <color rgb="FFFCFCFF"/>
        <color rgb="FFF8696B"/>
      </colorScale>
    </cfRule>
    <cfRule type="colorScale" priority="163">
      <colorScale>
        <cfvo type="min"/>
        <cfvo type="percentile" val="50"/>
        <cfvo type="max"/>
        <color rgb="FF63BE7B"/>
        <color rgb="FFFCFCFF"/>
        <color rgb="FFF8696B"/>
      </colorScale>
    </cfRule>
  </conditionalFormatting>
  <conditionalFormatting sqref="K8:L8">
    <cfRule type="colorScale" priority="155">
      <colorScale>
        <cfvo type="min"/>
        <cfvo type="percentile" val="50"/>
        <cfvo type="max"/>
        <color rgb="FF63BE7B"/>
        <color rgb="FFFCFCFF"/>
        <color rgb="FFF8696B"/>
      </colorScale>
    </cfRule>
  </conditionalFormatting>
  <conditionalFormatting sqref="K9:L9">
    <cfRule type="colorScale" priority="143">
      <colorScale>
        <cfvo type="min"/>
        <cfvo type="percentile" val="50"/>
        <cfvo type="max"/>
        <color rgb="FF63BE7B"/>
        <color rgb="FFFCFCFF"/>
        <color rgb="FFF8696B"/>
      </colorScale>
    </cfRule>
    <cfRule type="colorScale" priority="147">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onditionalFormatting>
  <conditionalFormatting sqref="K10:L10">
    <cfRule type="colorScale" priority="135">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L2:L3">
    <cfRule type="colorScale" priority="21">
      <colorScale>
        <cfvo type="min"/>
        <cfvo type="percentile" val="50"/>
        <cfvo type="max"/>
        <color rgb="FF63BE7B"/>
        <color rgb="FFFCFCFF"/>
        <color rgb="FFF8696B"/>
      </colorScale>
    </cfRule>
  </conditionalFormatting>
  <conditionalFormatting sqref="L2:L10">
    <cfRule type="colorScale" priority="20">
      <colorScale>
        <cfvo type="min"/>
        <cfvo type="percentile" val="50"/>
        <cfvo type="max"/>
        <color rgb="FF63BE7B"/>
        <color rgb="FFFCFCFF"/>
        <color rgb="FFF8696B"/>
      </colorScale>
    </cfRule>
  </conditionalFormatting>
  <conditionalFormatting sqref="L2:L11">
    <cfRule type="colorScale" priority="19">
      <colorScale>
        <cfvo type="min"/>
        <cfvo type="percentile" val="50"/>
        <cfvo type="max"/>
        <color rgb="FF63BE7B"/>
        <color rgb="FFFCFCFF"/>
        <color rgb="FFF8696B"/>
      </colorScale>
    </cfRule>
  </conditionalFormatting>
  <conditionalFormatting sqref="L2:L12">
    <cfRule type="colorScale" priority="18">
      <colorScale>
        <cfvo type="min"/>
        <cfvo type="percentile" val="50"/>
        <cfvo type="max"/>
        <color rgb="FF63BE7B"/>
        <color rgb="FFFCFCFF"/>
        <color rgb="FFF8696B"/>
      </colorScale>
    </cfRule>
  </conditionalFormatting>
  <conditionalFormatting sqref="L2:L13">
    <cfRule type="colorScale" priority="17">
      <colorScale>
        <cfvo type="min"/>
        <cfvo type="percentile" val="50"/>
        <cfvo type="max"/>
        <color rgb="FF63BE7B"/>
        <color rgb="FFFCFCFF"/>
        <color rgb="FFF8696B"/>
      </colorScale>
    </cfRule>
  </conditionalFormatting>
  <conditionalFormatting sqref="L2:L14">
    <cfRule type="colorScale" priority="16">
      <colorScale>
        <cfvo type="min"/>
        <cfvo type="percentile" val="50"/>
        <cfvo type="max"/>
        <color rgb="FF63BE7B"/>
        <color rgb="FFFCFCFF"/>
        <color rgb="FFF8696B"/>
      </colorScale>
    </cfRule>
  </conditionalFormatting>
  <conditionalFormatting sqref="L2:L15">
    <cfRule type="colorScale" priority="15">
      <colorScale>
        <cfvo type="min"/>
        <cfvo type="percentile" val="50"/>
        <cfvo type="max"/>
        <color rgb="FF63BE7B"/>
        <color rgb="FFFCFCFF"/>
        <color rgb="FFF8696B"/>
      </colorScale>
    </cfRule>
  </conditionalFormatting>
  <conditionalFormatting sqref="L2:L33">
    <cfRule type="colorScale" priority="14">
      <colorScale>
        <cfvo type="min"/>
        <cfvo type="percentile" val="50"/>
        <cfvo type="max"/>
        <color rgb="FF63BE7B"/>
        <color rgb="FFFCFCFF"/>
        <color rgb="FFF8696B"/>
      </colorScale>
    </cfRule>
  </conditionalFormatting>
  <conditionalFormatting sqref="M2">
    <cfRule type="colorScale" priority="215">
      <colorScale>
        <cfvo type="min"/>
        <cfvo type="percentile" val="50"/>
        <cfvo type="max"/>
        <color rgb="FFF8696B"/>
        <color rgb="FFFCFCFF"/>
        <color rgb="FF63BE7B"/>
      </colorScale>
    </cfRule>
  </conditionalFormatting>
  <conditionalFormatting sqref="M2:M3">
    <cfRule type="colorScale" priority="219">
      <colorScale>
        <cfvo type="min"/>
        <cfvo type="percentile" val="50"/>
        <cfvo type="max"/>
        <color rgb="FFF8696B"/>
        <color rgb="FFFCFCFF"/>
        <color rgb="FF63BE7B"/>
      </colorScale>
    </cfRule>
  </conditionalFormatting>
  <conditionalFormatting sqref="M2:M10">
    <cfRule type="colorScale" priority="130">
      <colorScale>
        <cfvo type="min"/>
        <cfvo type="percentile" val="50"/>
        <cfvo type="max"/>
        <color rgb="FFF8696B"/>
        <color rgb="FFFCFCFF"/>
        <color rgb="FF63BE7B"/>
      </colorScale>
    </cfRule>
  </conditionalFormatting>
  <conditionalFormatting sqref="M2:M11">
    <cfRule type="colorScale" priority="126">
      <colorScale>
        <cfvo type="min"/>
        <cfvo type="percentile" val="50"/>
        <cfvo type="max"/>
        <color rgb="FFF8696B"/>
        <color rgb="FFFCFCFF"/>
        <color rgb="FF63BE7B"/>
      </colorScale>
    </cfRule>
  </conditionalFormatting>
  <conditionalFormatting sqref="M2:M12">
    <cfRule type="colorScale" priority="122">
      <colorScale>
        <cfvo type="min"/>
        <cfvo type="percentile" val="50"/>
        <cfvo type="max"/>
        <color rgb="FFF8696B"/>
        <color rgb="FFFCFCFF"/>
        <color rgb="FF63BE7B"/>
      </colorScale>
    </cfRule>
  </conditionalFormatting>
  <conditionalFormatting sqref="M2:M13">
    <cfRule type="colorScale" priority="118">
      <colorScale>
        <cfvo type="min"/>
        <cfvo type="percentile" val="50"/>
        <cfvo type="max"/>
        <color rgb="FFF8696B"/>
        <color rgb="FFFCFCFF"/>
        <color rgb="FF63BE7B"/>
      </colorScale>
    </cfRule>
  </conditionalFormatting>
  <conditionalFormatting sqref="M2:M14">
    <cfRule type="colorScale" priority="114">
      <colorScale>
        <cfvo type="min"/>
        <cfvo type="percentile" val="50"/>
        <cfvo type="max"/>
        <color rgb="FFF8696B"/>
        <color rgb="FFFCFCFF"/>
        <color rgb="FF63BE7B"/>
      </colorScale>
    </cfRule>
  </conditionalFormatting>
  <conditionalFormatting sqref="M2:M15">
    <cfRule type="colorScale" priority="110">
      <colorScale>
        <cfvo type="min"/>
        <cfvo type="percentile" val="50"/>
        <cfvo type="max"/>
        <color rgb="FFF8696B"/>
        <color rgb="FFFCFCFF"/>
        <color rgb="FF63BE7B"/>
      </colorScale>
    </cfRule>
  </conditionalFormatting>
  <conditionalFormatting sqref="M2:M33">
    <cfRule type="colorScale" priority="13">
      <colorScale>
        <cfvo type="min"/>
        <cfvo type="percentile" val="50"/>
        <cfvo type="max"/>
        <color rgb="FFF8696B"/>
        <color rgb="FFFCFCFF"/>
        <color rgb="FF63BE7B"/>
      </colorScale>
    </cfRule>
  </conditionalFormatting>
  <conditionalFormatting sqref="M4">
    <cfRule type="colorScale" priority="186">
      <colorScale>
        <cfvo type="min"/>
        <cfvo type="percentile" val="50"/>
        <cfvo type="max"/>
        <color rgb="FFF8696B"/>
        <color rgb="FFFCFCFF"/>
        <color rgb="FF63BE7B"/>
      </colorScale>
    </cfRule>
    <cfRule type="colorScale" priority="190">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onditionalFormatting>
  <conditionalFormatting sqref="M5">
    <cfRule type="colorScale" priority="174">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M6">
    <cfRule type="colorScale" priority="166">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onditionalFormatting>
  <conditionalFormatting sqref="M7">
    <cfRule type="colorScale" priority="158">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onditionalFormatting>
  <conditionalFormatting sqref="M8">
    <cfRule type="colorScale" priority="154">
      <colorScale>
        <cfvo type="min"/>
        <cfvo type="percentile" val="50"/>
        <cfvo type="max"/>
        <color rgb="FFF8696B"/>
        <color rgb="FFFCFCFF"/>
        <color rgb="FF63BE7B"/>
      </colorScale>
    </cfRule>
  </conditionalFormatting>
  <conditionalFormatting sqref="M9">
    <cfRule type="colorScale" priority="142">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onditionalFormatting>
  <conditionalFormatting sqref="M10">
    <cfRule type="colorScale" priority="134">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onditionalFormatting>
  <conditionalFormatting sqref="N2">
    <cfRule type="colorScale" priority="216">
      <colorScale>
        <cfvo type="min"/>
        <cfvo type="percentile" val="50"/>
        <cfvo type="max"/>
        <color rgb="FF63BE7B"/>
        <color rgb="FFFCFCFF"/>
        <color rgb="FFF8696B"/>
      </colorScale>
    </cfRule>
  </conditionalFormatting>
  <conditionalFormatting sqref="N2:N3">
    <cfRule type="colorScale" priority="220">
      <colorScale>
        <cfvo type="min"/>
        <cfvo type="percentile" val="50"/>
        <cfvo type="max"/>
        <color rgb="FF63BE7B"/>
        <color rgb="FFFCFCFF"/>
        <color rgb="FFF8696B"/>
      </colorScale>
    </cfRule>
  </conditionalFormatting>
  <conditionalFormatting sqref="N2:N10">
    <cfRule type="colorScale" priority="129">
      <colorScale>
        <cfvo type="min"/>
        <cfvo type="percentile" val="50"/>
        <cfvo type="max"/>
        <color rgb="FF63BE7B"/>
        <color rgb="FFFCFCFF"/>
        <color rgb="FFF8696B"/>
      </colorScale>
    </cfRule>
  </conditionalFormatting>
  <conditionalFormatting sqref="N2:N11">
    <cfRule type="colorScale" priority="125">
      <colorScale>
        <cfvo type="min"/>
        <cfvo type="percentile" val="50"/>
        <cfvo type="max"/>
        <color rgb="FF63BE7B"/>
        <color rgb="FFFCFCFF"/>
        <color rgb="FFF8696B"/>
      </colorScale>
    </cfRule>
  </conditionalFormatting>
  <conditionalFormatting sqref="N2:N12">
    <cfRule type="colorScale" priority="121">
      <colorScale>
        <cfvo type="min"/>
        <cfvo type="percentile" val="50"/>
        <cfvo type="max"/>
        <color rgb="FF63BE7B"/>
        <color rgb="FFFCFCFF"/>
        <color rgb="FFF8696B"/>
      </colorScale>
    </cfRule>
  </conditionalFormatting>
  <conditionalFormatting sqref="N2:N13">
    <cfRule type="colorScale" priority="117">
      <colorScale>
        <cfvo type="min"/>
        <cfvo type="percentile" val="50"/>
        <cfvo type="max"/>
        <color rgb="FF63BE7B"/>
        <color rgb="FFFCFCFF"/>
        <color rgb="FFF8696B"/>
      </colorScale>
    </cfRule>
  </conditionalFormatting>
  <conditionalFormatting sqref="N2:N14">
    <cfRule type="colorScale" priority="113">
      <colorScale>
        <cfvo type="min"/>
        <cfvo type="percentile" val="50"/>
        <cfvo type="max"/>
        <color rgb="FF63BE7B"/>
        <color rgb="FFFCFCFF"/>
        <color rgb="FFF8696B"/>
      </colorScale>
    </cfRule>
  </conditionalFormatting>
  <conditionalFormatting sqref="N2:N15">
    <cfRule type="colorScale" priority="109">
      <colorScale>
        <cfvo type="min"/>
        <cfvo type="percentile" val="50"/>
        <cfvo type="max"/>
        <color rgb="FF63BE7B"/>
        <color rgb="FFFCFCFF"/>
        <color rgb="FFF8696B"/>
      </colorScale>
    </cfRule>
  </conditionalFormatting>
  <conditionalFormatting sqref="N2:N33">
    <cfRule type="colorScale" priority="12">
      <colorScale>
        <cfvo type="min"/>
        <cfvo type="percentile" val="50"/>
        <cfvo type="max"/>
        <color rgb="FF63BE7B"/>
        <color rgb="FFFCFCFF"/>
        <color rgb="FFF8696B"/>
      </colorScale>
    </cfRule>
  </conditionalFormatting>
  <conditionalFormatting sqref="N4">
    <cfRule type="colorScale" priority="185">
      <colorScale>
        <cfvo type="min"/>
        <cfvo type="percentile" val="50"/>
        <cfvo type="max"/>
        <color rgb="FF63BE7B"/>
        <color rgb="FFFCFCFF"/>
        <color rgb="FFF8696B"/>
      </colorScale>
    </cfRule>
    <cfRule type="colorScale" priority="189">
      <colorScale>
        <cfvo type="min"/>
        <cfvo type="percentile" val="50"/>
        <cfvo type="max"/>
        <color rgb="FF63BE7B"/>
        <color rgb="FFFCFCFF"/>
        <color rgb="FFF8696B"/>
      </colorScale>
    </cfRule>
    <cfRule type="colorScale" priority="195">
      <colorScale>
        <cfvo type="min"/>
        <cfvo type="percentile" val="50"/>
        <cfvo type="max"/>
        <color rgb="FFF8696B"/>
        <color rgb="FFFCFCFF"/>
        <color rgb="FF63BE7B"/>
      </colorScale>
    </cfRule>
    <cfRule type="colorScale" priority="197">
      <colorScale>
        <cfvo type="min"/>
        <cfvo type="percentile" val="50"/>
        <cfvo type="max"/>
        <color rgb="FF63BE7B"/>
        <color rgb="FFFCFCFF"/>
        <color rgb="FFF8696B"/>
      </colorScale>
    </cfRule>
    <cfRule type="colorScale" priority="201">
      <colorScale>
        <cfvo type="min"/>
        <cfvo type="percentile" val="50"/>
        <cfvo type="max"/>
        <color rgb="FF63BE7B"/>
        <color rgb="FFFCFCFF"/>
        <color rgb="FFF8696B"/>
      </colorScale>
    </cfRule>
    <cfRule type="colorScale" priority="205">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onditionalFormatting>
  <conditionalFormatting sqref="N5">
    <cfRule type="colorScale" priority="173">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fRule type="colorScale" priority="183">
      <colorScale>
        <cfvo type="min"/>
        <cfvo type="percentile" val="50"/>
        <cfvo type="max"/>
        <color rgb="FFF8696B"/>
        <color rgb="FFFCFCFF"/>
        <color rgb="FF63BE7B"/>
      </colorScale>
    </cfRule>
  </conditionalFormatting>
  <conditionalFormatting sqref="N6">
    <cfRule type="colorScale" priority="165">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onditionalFormatting>
  <conditionalFormatting sqref="N7">
    <cfRule type="colorScale" priority="157">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onditionalFormatting>
  <conditionalFormatting sqref="N8">
    <cfRule type="colorScale" priority="153">
      <colorScale>
        <cfvo type="min"/>
        <cfvo type="percentile" val="50"/>
        <cfvo type="max"/>
        <color rgb="FF63BE7B"/>
        <color rgb="FFFCFCFF"/>
        <color rgb="FFF8696B"/>
      </colorScale>
    </cfRule>
  </conditionalFormatting>
  <conditionalFormatting sqref="N9">
    <cfRule type="colorScale" priority="141">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onditionalFormatting>
  <conditionalFormatting sqref="N10">
    <cfRule type="colorScale" priority="133">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P2:P5">
    <cfRule type="colorScale" priority="1">
      <colorScale>
        <cfvo type="min"/>
        <cfvo type="percentile" val="50"/>
        <cfvo type="max"/>
        <color rgb="FFF8696B"/>
        <color rgb="FFFCFCFF"/>
        <color rgb="FF63BE7B"/>
      </colorScale>
    </cfRule>
    <cfRule type="colorScale" priority="2">
      <colorScale>
        <cfvo type="min"/>
        <cfvo type="percentile" val="50"/>
        <cfvo type="max"/>
        <color rgb="FFF8696B"/>
        <color rgb="FFFCFCFF"/>
        <color rgb="FF63BE7B"/>
      </colorScale>
    </cfRule>
    <cfRule type="colorScale" priority="3">
      <colorScale>
        <cfvo type="min"/>
        <cfvo type="percentile" val="50"/>
        <cfvo type="max"/>
        <color rgb="FFF8696B"/>
        <color rgb="FFFCFCFF"/>
        <color rgb="FF63BE7B"/>
      </colorScale>
    </cfRule>
    <cfRule type="colorScale" priority="4">
      <colorScale>
        <cfvo type="min"/>
        <cfvo type="percentile" val="50"/>
        <cfvo type="max"/>
        <color rgb="FFF8696B"/>
        <color rgb="FFFCFCFF"/>
        <color rgb="FF63BE7B"/>
      </colorScale>
    </cfRule>
    <cfRule type="colorScale" priority="5">
      <colorScale>
        <cfvo type="min"/>
        <cfvo type="percentile" val="50"/>
        <cfvo type="max"/>
        <color rgb="FFF8696B"/>
        <color rgb="FFFCFCFF"/>
        <color rgb="FF63BE7B"/>
      </colorScale>
    </cfRule>
    <cfRule type="colorScale" priority="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fRule type="colorScale" priority="8">
      <colorScale>
        <cfvo type="min"/>
        <cfvo type="percentile" val="50"/>
        <cfvo type="max"/>
        <color rgb="FFF8696B"/>
        <color rgb="FFFCFCFF"/>
        <color rgb="FF63BE7B"/>
      </colorScale>
    </cfRule>
    <cfRule type="colorScale" priority="9">
      <colorScale>
        <cfvo type="min"/>
        <cfvo type="percentile" val="50"/>
        <cfvo type="max"/>
        <color rgb="FFF8696B"/>
        <color rgb="FFFCFCFF"/>
        <color rgb="FF63BE7B"/>
      </colorScale>
    </cfRule>
    <cfRule type="colorScale" priority="10">
      <colorScale>
        <cfvo type="min"/>
        <cfvo type="percentile" val="50"/>
        <cfvo type="max"/>
        <color rgb="FFF8696B"/>
        <color rgb="FFFCFCFF"/>
        <color rgb="FF63BE7B"/>
      </colorScale>
    </cfRule>
    <cfRule type="colorScale" priority="11">
      <colorScale>
        <cfvo type="min"/>
        <cfvo type="percentile" val="50"/>
        <cfvo type="max"/>
        <color rgb="FFF8696B"/>
        <color rgb="FFFCFCFF"/>
        <color rgb="FF63BE7B"/>
      </colorScale>
    </cfRule>
  </conditionalFormatting>
  <conditionalFormatting sqref="P6">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onditionalFormatting>
  <conditionalFormatting sqref="P6:P10">
    <cfRule type="colorScale" priority="29">
      <colorScale>
        <cfvo type="min"/>
        <cfvo type="percentile" val="50"/>
        <cfvo type="max"/>
        <color rgb="FFF8696B"/>
        <color rgb="FFFCFCFF"/>
        <color rgb="FF63BE7B"/>
      </colorScale>
    </cfRule>
  </conditionalFormatting>
  <conditionalFormatting sqref="P6:P11">
    <cfRule type="colorScale" priority="28">
      <colorScale>
        <cfvo type="min"/>
        <cfvo type="percentile" val="50"/>
        <cfvo type="max"/>
        <color rgb="FFF8696B"/>
        <color rgb="FFFCFCFF"/>
        <color rgb="FF63BE7B"/>
      </colorScale>
    </cfRule>
  </conditionalFormatting>
  <conditionalFormatting sqref="P6:P12">
    <cfRule type="colorScale" priority="27">
      <colorScale>
        <cfvo type="min"/>
        <cfvo type="percentile" val="50"/>
        <cfvo type="max"/>
        <color rgb="FFF8696B"/>
        <color rgb="FFFCFCFF"/>
        <color rgb="FF63BE7B"/>
      </colorScale>
    </cfRule>
  </conditionalFormatting>
  <conditionalFormatting sqref="P6:P13">
    <cfRule type="colorScale" priority="26">
      <colorScale>
        <cfvo type="min"/>
        <cfvo type="percentile" val="50"/>
        <cfvo type="max"/>
        <color rgb="FFF8696B"/>
        <color rgb="FFFCFCFF"/>
        <color rgb="FF63BE7B"/>
      </colorScale>
    </cfRule>
  </conditionalFormatting>
  <conditionalFormatting sqref="P6:P14">
    <cfRule type="colorScale" priority="25">
      <colorScale>
        <cfvo type="min"/>
        <cfvo type="percentile" val="50"/>
        <cfvo type="max"/>
        <color rgb="FFF8696B"/>
        <color rgb="FFFCFCFF"/>
        <color rgb="FF63BE7B"/>
      </colorScale>
    </cfRule>
  </conditionalFormatting>
  <conditionalFormatting sqref="P6:P15">
    <cfRule type="colorScale" priority="24">
      <colorScale>
        <cfvo type="min"/>
        <cfvo type="percentile" val="50"/>
        <cfvo type="max"/>
        <color rgb="FFF8696B"/>
        <color rgb="FFFCFCFF"/>
        <color rgb="FF63BE7B"/>
      </colorScale>
    </cfRule>
  </conditionalFormatting>
  <conditionalFormatting sqref="P6:P33">
    <cfRule type="colorScale" priority="23">
      <colorScale>
        <cfvo type="min"/>
        <cfvo type="percentile" val="50"/>
        <cfvo type="max"/>
        <color rgb="FFF8696B"/>
        <color rgb="FFFCFCFF"/>
        <color rgb="FF63BE7B"/>
      </colorScale>
    </cfRule>
  </conditionalFormatting>
  <conditionalFormatting sqref="P7">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onditionalFormatting>
  <conditionalFormatting sqref="P8">
    <cfRule type="colorScale" priority="36">
      <colorScale>
        <cfvo type="min"/>
        <cfvo type="percentile" val="50"/>
        <cfvo type="max"/>
        <color rgb="FFF8696B"/>
        <color rgb="FFFCFCFF"/>
        <color rgb="FF63BE7B"/>
      </colorScale>
    </cfRule>
  </conditionalFormatting>
  <conditionalFormatting sqref="P9">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onditionalFormatting>
  <conditionalFormatting sqref="P10">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onditionalFormatting>
  <hyperlinks>
    <hyperlink ref="A2" r:id="rId1" display="Energy/CCJ.xlsx" xr:uid="{A27D76A0-EB35-B345-B9DE-2F36ACD2E241}"/>
    <hyperlink ref="A3" r:id="rId2" display="Energy/TPL.xlsx" xr:uid="{E0056A34-0176-174E-AD7C-06AEC09B5C98}"/>
    <hyperlink ref="A4" r:id="rId3" display="Energy/VST.xlsx" xr:uid="{19F63719-99C1-0549-95EA-879F38F8F751}"/>
    <hyperlink ref="A5" r:id="rId4" display="Energy/OKLO.xlsx" xr:uid="{EBD6713A-F19B-8047-99FE-3F35192F4B2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79D5D-3BDA-5444-97E8-854432E1E23A}">
  <dimension ref="A1:R13"/>
  <sheetViews>
    <sheetView tabSelected="1" workbookViewId="0">
      <pane ySplit="1" topLeftCell="A2" activePane="bottomLeft" state="frozen"/>
      <selection pane="bottomLeft" activeCell="D19" sqref="D19"/>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32</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33</v>
      </c>
    </row>
    <row r="2" spans="1:18" ht="34" customHeight="1" x14ac:dyDescent="0.2">
      <c r="A2" s="11" t="e" vm="5">
        <v>#VALUE!</v>
      </c>
      <c r="B2" s="12" cm="1">
        <f t="array" aca="1" ref="B2" ca="1">_FV(A2,"Price",TRUE)</f>
        <v>30.195</v>
      </c>
      <c r="C2" s="5">
        <f>'[5]DCF Model'!$K$6</f>
        <v>-0.37982408845632465</v>
      </c>
      <c r="D2" s="5">
        <f>'[5]DCF Model'!$K$11</f>
        <v>0.19560217221167533</v>
      </c>
      <c r="E2" s="5">
        <f>'[5]DCF Model'!$K$16</f>
        <v>0.32510417544908071</v>
      </c>
      <c r="F2" s="5">
        <f>'[5]DCF Model'!$K$19</f>
        <v>0.25416524794017625</v>
      </c>
      <c r="G2" s="5">
        <f>'[5]DCF Model'!$E$3</f>
        <v>0.91400000000000003</v>
      </c>
      <c r="H2" s="5">
        <f>'[5]DCF Model'!$E$4</f>
        <v>0.26515151515151514</v>
      </c>
      <c r="I2" s="5">
        <f>'[5]DCF Model'!$E$5</f>
        <v>0.26969696969696971</v>
      </c>
      <c r="J2" s="5">
        <f>'[5]DCF Model'!$E$6</f>
        <v>9.8000000000000004E-2</v>
      </c>
      <c r="K2" s="7">
        <f>'[5]DCF Model'!$C$3</f>
        <v>16.194303030303029</v>
      </c>
      <c r="L2" s="7">
        <f>'[5]DCF Model'!$C$4</f>
        <v>61.075657142857146</v>
      </c>
      <c r="M2" s="8">
        <f>'[5]DCF Model'!$C$5</f>
        <v>1.66538176537952E-2</v>
      </c>
      <c r="N2" s="9">
        <f>'[5]DCF Model'!$C$6</f>
        <v>0</v>
      </c>
      <c r="O2" s="10" cm="1">
        <f t="array" aca="1" ref="O2" ca="1">_FV(A2,"Market cap",TRUE)</f>
        <v>10688240000</v>
      </c>
      <c r="P2" s="5">
        <f>AVERAGE(C2,D2,E2,F2,G2,H2,I2,J2)</f>
        <v>0.24273699899913659</v>
      </c>
      <c r="Q2" s="14" t="str" cm="1">
        <f t="array" aca="1" ref="Q2" ca="1">_FV(A2,"Industry")</f>
        <v>Investment Banking &amp; Investment Services</v>
      </c>
      <c r="R2" s="14" t="s">
        <v>25</v>
      </c>
    </row>
    <row r="3" spans="1:18" ht="34" customHeight="1" x14ac:dyDescent="0.2">
      <c r="A3" s="11" t="e" vm="52">
        <v>#VALUE!</v>
      </c>
      <c r="B3" s="12" cm="1">
        <f t="array" aca="1" ref="B3" ca="1">_FV(A3,"Price",TRUE)</f>
        <v>23.53</v>
      </c>
      <c r="C3" s="5">
        <f>'[52]DCF Model'!$K$6</f>
        <v>-0.16135075803259435</v>
      </c>
      <c r="D3" s="5">
        <f>'[52]DCF Model'!$K$11</f>
        <v>0.30369276554060237</v>
      </c>
      <c r="E3" s="5">
        <f>'[52]DCF Model'!$K$16</f>
        <v>0.10181011679388424</v>
      </c>
      <c r="F3" s="5">
        <f>'[52]DCF Model'!$K$19</f>
        <v>0.25326870168114729</v>
      </c>
      <c r="G3" s="5">
        <f>'[52]DCF Model'!$E$3</f>
        <v>0.81995412844036697</v>
      </c>
      <c r="H3" s="5">
        <f>'[52]DCF Model'!$E$4</f>
        <v>0.14900888585099112</v>
      </c>
      <c r="I3" s="5">
        <f>'[52]DCF Model'!$E$5</f>
        <v>0.11209842788790157</v>
      </c>
      <c r="J3" s="5">
        <f>'[52]DCF Model'!$E$6</f>
        <v>0.16800000000000001</v>
      </c>
      <c r="K3" s="7">
        <f>'[52]DCF Model'!$C$3</f>
        <v>3.5138846363636365</v>
      </c>
      <c r="L3" s="7">
        <f>'[52]DCF Model'!$C$4</f>
        <v>23.58171203211009</v>
      </c>
      <c r="M3" s="8">
        <f>'[52]DCF Model'!$C$5</f>
        <v>3.1901567492525103E-2</v>
      </c>
      <c r="N3" s="9">
        <f>'[52]DCF Model'!$C$6</f>
        <v>1.3113174496767336E-2</v>
      </c>
      <c r="O3" s="10" cm="1">
        <f t="array" aca="1" ref="O3" ca="1">_FV(A3,"Market cap",TRUE)</f>
        <v>5140813223</v>
      </c>
      <c r="P3" s="5">
        <f>AVERAGE(C3,D3,E3,F3,G3,H3,I3,J3)</f>
        <v>0.21831028352028739</v>
      </c>
      <c r="Q3" s="14" t="str" cm="1">
        <f t="array" aca="1" ref="Q3" ca="1">_FV(A3,"Industry")</f>
        <v>Healthcare Providers &amp; Services</v>
      </c>
      <c r="R3" s="14" t="s">
        <v>35</v>
      </c>
    </row>
    <row r="4" spans="1:18" ht="34" customHeight="1" x14ac:dyDescent="0.2">
      <c r="A4" s="11" t="e" vm="53">
        <v>#VALUE!</v>
      </c>
      <c r="B4" s="12" cm="1">
        <f t="array" aca="1" ref="B4" ca="1">_FV(A4,"Price",TRUE)</f>
        <v>82.92</v>
      </c>
      <c r="C4" s="5">
        <f>'[53]DCF Model'!$K$6</f>
        <v>-0.43767388184660261</v>
      </c>
      <c r="D4" s="5">
        <f>'[53]DCF Model'!$K$11</f>
        <v>0.33875905603887813</v>
      </c>
      <c r="E4" s="5">
        <f>'[53]DCF Model'!$K$16</f>
        <v>0.51879827926443789</v>
      </c>
      <c r="F4" s="5">
        <f>'[53]DCF Model'!$K$19</f>
        <v>0.68440080434689599</v>
      </c>
      <c r="G4" s="5">
        <f>'[53]DCF Model'!$E$3</f>
        <v>0.63783112582781454</v>
      </c>
      <c r="H4" s="5">
        <f>'[53]DCF Model'!$E$4</f>
        <v>7.9726651480637817E-2</v>
      </c>
      <c r="I4" s="5">
        <f>'[53]DCF Model'!$E$5</f>
        <v>-0.1070615034168565</v>
      </c>
      <c r="J4" s="5">
        <f>'[53]DCF Model'!$E$6</f>
        <v>1E-3</v>
      </c>
      <c r="K4" s="7">
        <f>'[53]DCF Model'!$C$3</f>
        <v>6.3392283325740317</v>
      </c>
      <c r="L4" s="7">
        <f>'[53]DCF Model'!$C$4</f>
        <v>79.512035371428567</v>
      </c>
      <c r="M4" s="8">
        <f>'[53]DCF Model'!$C$5</f>
        <v>-1.6888728059647657E-2</v>
      </c>
      <c r="N4" s="9">
        <f>'[53]DCF Model'!$K$22</f>
        <v>6.4898588516196787E-2</v>
      </c>
      <c r="O4" s="10" cm="1">
        <f t="array" aca="1" ref="O4" ca="1">_FV(A4,"Market cap",TRUE)</f>
        <v>2782921238</v>
      </c>
      <c r="P4" s="5">
        <f>AVERAGE(C4,D4,E4,F4,G4,H4,I4,J4)</f>
        <v>0.21447256646190066</v>
      </c>
      <c r="Q4" s="14" t="str" cm="1">
        <f t="array" aca="1" ref="Q4" ca="1">_FV(A4,"Industry")</f>
        <v>Healthcare Equipment &amp; Supplies</v>
      </c>
      <c r="R4" s="14" t="s">
        <v>25</v>
      </c>
    </row>
    <row r="5" spans="1:18" ht="34" customHeight="1" x14ac:dyDescent="0.2">
      <c r="A5" s="11" t="e" vm="40">
        <v>#VALUE!</v>
      </c>
      <c r="B5" s="12">
        <v>51.06</v>
      </c>
      <c r="C5" s="5">
        <f>'[40]DCF Model'!$K$6</f>
        <v>-0.35215034582640758</v>
      </c>
      <c r="D5" s="5">
        <f>'[40]DCF Model'!$K$11</f>
        <v>0.15525640063876275</v>
      </c>
      <c r="E5" s="5">
        <f>'[40]DCF Model'!$K$16</f>
        <v>0.63875146691807316</v>
      </c>
      <c r="F5" s="5">
        <f>'[40]DCF Model'!$K$19</f>
        <v>0.32654798364300058</v>
      </c>
      <c r="G5" s="5">
        <f>'[40]DCF Model'!$E$3</f>
        <v>0.62060875079264421</v>
      </c>
      <c r="H5" s="5">
        <f>'[40]DCF Model'!$E$4</f>
        <v>0.13139126067302864</v>
      </c>
      <c r="I5" s="5">
        <f>'[40]DCF Model'!$E$5</f>
        <v>0.13611250627825214</v>
      </c>
      <c r="J5" s="5">
        <f>'[40]DCF Model'!$E$6</f>
        <v>5.1999999999999998E-2</v>
      </c>
      <c r="K5" s="7">
        <f>'[40]DCF Model'!$C$3</f>
        <v>4.3971466659969867</v>
      </c>
      <c r="L5" s="7">
        <f>'[40]DCF Model'!$C$4</f>
        <v>33.466051269113152</v>
      </c>
      <c r="M5" s="8">
        <f>'[40]DCF Model'!$C$5</f>
        <v>3.0954734198612565E-2</v>
      </c>
      <c r="N5" s="9">
        <f>'[40]DCF Model'!$C$6</f>
        <v>0</v>
      </c>
      <c r="O5" s="10" cm="1">
        <f t="array" aca="1" ref="O5" ca="1">_FV(A5,"Market cap",TRUE)</f>
        <v>8754719012</v>
      </c>
      <c r="P5" s="5">
        <f>AVERAGE(C5,D5,E5,F5,G5,H5,I5,J5)</f>
        <v>0.21356475288966928</v>
      </c>
      <c r="Q5" s="14" t="str" cm="1">
        <f t="array" aca="1" ref="Q5" ca="1">_FV(A5,"Industry")</f>
        <v>Textiles &amp; Apparel</v>
      </c>
      <c r="R5" s="14" t="s">
        <v>35</v>
      </c>
    </row>
    <row r="6" spans="1:18" ht="34" customHeight="1" x14ac:dyDescent="0.2">
      <c r="A6" s="11" t="e" vm="33">
        <v>#VALUE!</v>
      </c>
      <c r="B6" s="12">
        <v>95.91</v>
      </c>
      <c r="C6" s="5">
        <f>'[33]DCF Model'!$K$6</f>
        <v>-0.91639299990159317</v>
      </c>
      <c r="D6" s="5">
        <f>'[33]DCF Model'!$K$11</f>
        <v>0.38280245054908496</v>
      </c>
      <c r="E6" s="5">
        <f>'[33]DCF Model'!$K$16</f>
        <v>0.4699163494289722</v>
      </c>
      <c r="F6" s="5">
        <f>'[33]DCF Model'!$K$19</f>
        <v>0.6818193349015268</v>
      </c>
      <c r="G6" s="5">
        <f>'[33]DCF Model'!$E$3</f>
        <v>0.68103448275862066</v>
      </c>
      <c r="H6" s="5">
        <f>'[33]DCF Model'!$E$4</f>
        <v>0.32375979112271541</v>
      </c>
      <c r="I6" s="5">
        <f>'[33]DCF Model'!$E$5</f>
        <v>0.14099216710182769</v>
      </c>
      <c r="J6" s="5">
        <f>'[33]DCF Model'!$E$6</f>
        <v>-9.2999999999999999E-2</v>
      </c>
      <c r="K6" s="7">
        <f>'[33]DCF Model'!$C$3</f>
        <v>39.416672224543078</v>
      </c>
      <c r="L6" s="7">
        <f>'[33]DCF Model'!$C$4</f>
        <v>121.74665695161291</v>
      </c>
      <c r="M6" s="8">
        <f>'[33]DCF Model'!$C$5</f>
        <v>3.5769677942025218E-3</v>
      </c>
      <c r="N6" s="9">
        <f>'[33]DCF Model'!$C$6</f>
        <v>0</v>
      </c>
      <c r="O6" s="10" cm="1">
        <f t="array" aca="1" ref="O6" ca="1">_FV(A6,"Market cap",TRUE)</f>
        <v>15096585462</v>
      </c>
      <c r="P6" s="5">
        <f>AVERAGE(C6,D6,E6,F6,G6,H6,I6,J6)</f>
        <v>0.20886644699514434</v>
      </c>
      <c r="Q6" s="14" t="str" cm="1">
        <f t="array" aca="1" ref="Q6" ca="1">_FV(A6,"Industry")</f>
        <v>Semiconductors &amp; Semiconductor Equipment</v>
      </c>
      <c r="R6" s="14" t="s">
        <v>25</v>
      </c>
    </row>
    <row r="7" spans="1:18" ht="34" customHeight="1" x14ac:dyDescent="0.2">
      <c r="A7" s="11" t="e" vm="19">
        <v>#VALUE!</v>
      </c>
      <c r="B7" s="12" cm="1">
        <f t="array" aca="1" ref="B7" ca="1">_FV(A7,"Price",TRUE)</f>
        <v>85.03</v>
      </c>
      <c r="C7" s="5">
        <f>'[19]DCF Model'!$K$6</f>
        <v>-0.1172049822750747</v>
      </c>
      <c r="D7" s="5">
        <f>'[19]DCF Model'!$K$11</f>
        <v>0.10774562298269683</v>
      </c>
      <c r="E7" s="5">
        <f>'[19]DCF Model'!$K$16</f>
        <v>0.16047768565408704</v>
      </c>
      <c r="F7" s="5">
        <f>'[19]DCF Model'!$K$19</f>
        <v>0.12133004623726712</v>
      </c>
      <c r="G7" s="5">
        <f>'[19]DCF Model'!$E$3</f>
        <v>0.35507246376811596</v>
      </c>
      <c r="H7" s="5">
        <f>'[19]DCF Model'!$E$4</f>
        <v>0.21476014760147602</v>
      </c>
      <c r="I7" s="5">
        <f>'[19]DCF Model'!$E$5</f>
        <v>0.26863468634686349</v>
      </c>
      <c r="J7" s="5">
        <f>'[19]DCF Model'!$E$6</f>
        <v>0.154</v>
      </c>
      <c r="K7" s="7">
        <f>'[19]DCF Model'!$C$3</f>
        <v>7.1126568265682657</v>
      </c>
      <c r="L7" s="7">
        <f>'[19]DCF Model'!$C$4</f>
        <v>33.119072164948456</v>
      </c>
      <c r="M7" s="8">
        <f>'[19]DCF Model'!$C$5</f>
        <v>3.7768543161455337E-2</v>
      </c>
      <c r="N7" s="9">
        <f>'[19]DCF Model'!$C$6</f>
        <v>8.1951829840475696E-3</v>
      </c>
      <c r="O7" s="10" cm="1">
        <f t="array" aca="1" ref="O7" ca="1">_FV(A7,"Market cap",TRUE)</f>
        <v>9637650000</v>
      </c>
      <c r="P7" s="5">
        <f>AVERAGE(C7,D7,E7,F7,G7,H7,I7,J7)</f>
        <v>0.15810195878942895</v>
      </c>
      <c r="Q7" s="14" t="str" cm="1">
        <f t="array" aca="1" ref="Q7" ca="1">_FV(A7,"Industry")</f>
        <v>Software &amp; IT Services</v>
      </c>
      <c r="R7" s="14" t="s">
        <v>25</v>
      </c>
    </row>
    <row r="8" spans="1:18" ht="34" customHeight="1" x14ac:dyDescent="0.2">
      <c r="A8" s="11" t="e" vm="35">
        <v>#VALUE!</v>
      </c>
      <c r="B8" s="12" cm="1">
        <f t="array" aca="1" ref="B8" ca="1">_FV(A8,"Price",TRUE)</f>
        <v>104.22</v>
      </c>
      <c r="C8" s="5">
        <f>'[35]DCF Model'!$K$6</f>
        <v>-0.56152763975662034</v>
      </c>
      <c r="D8" s="5">
        <f>'[35]DCF Model'!$K$11</f>
        <v>0.10745711008374625</v>
      </c>
      <c r="E8" s="5">
        <f>'[35]DCF Model'!$K$16</f>
        <v>0.23414310125427501</v>
      </c>
      <c r="F8" s="5">
        <f>'[35]DCF Model'!$K$19</f>
        <v>0.26526607836092175</v>
      </c>
      <c r="G8" s="5">
        <f>'[35]DCF Model'!$E$3</f>
        <v>0.30926083262531862</v>
      </c>
      <c r="H8" s="5">
        <f>'[35]DCF Model'!$E$4</f>
        <v>8.1666360800146817E-2</v>
      </c>
      <c r="I8" s="5">
        <f>'[35]DCF Model'!$E$5</f>
        <v>8.0565241328684159E-2</v>
      </c>
      <c r="J8" s="5">
        <f>'[35]DCF Model'!$E$6</f>
        <v>1.7000000000000001E-2</v>
      </c>
      <c r="K8" s="7">
        <f>'[35]DCF Model'!$C$3</f>
        <v>2.9581725233987886</v>
      </c>
      <c r="L8" s="7">
        <f>'[35]DCF Model'!$C$4</f>
        <v>36.222656359550562</v>
      </c>
      <c r="M8" s="8">
        <f>'[35]DCF Model'!$C$5</f>
        <v>2.723480144968652E-2</v>
      </c>
      <c r="N8" s="9">
        <f>'[35]DCF Model'!$K$22</f>
        <v>0.13938232812454107</v>
      </c>
      <c r="O8" s="10" cm="1">
        <f t="array" aca="1" ref="O8" ca="1">_FV(A8,"Market cap",TRUE)</f>
        <v>16119082080</v>
      </c>
      <c r="P8" s="5">
        <f>AVERAGE(C8,D8,E8,F8,G8,H8,I8,J8)</f>
        <v>6.6728885587059042E-2</v>
      </c>
      <c r="Q8" s="14" t="str" cm="1">
        <f t="array" aca="1" ref="Q8" ca="1">_FV(A8,"Industry")</f>
        <v>Electronic Equipment &amp; Parts</v>
      </c>
      <c r="R8" s="14" t="s">
        <v>34</v>
      </c>
    </row>
    <row r="9" spans="1:18" ht="34" customHeight="1" x14ac:dyDescent="0.2">
      <c r="A9" s="11" t="e" vm="34">
        <v>#VALUE!</v>
      </c>
      <c r="B9" s="12" cm="1">
        <f t="array" aca="1" ref="B9" ca="1">_FV(A9,"Price",TRUE)</f>
        <v>27.89</v>
      </c>
      <c r="C9" s="5">
        <f>'[34]DCF Model'!$K$6</f>
        <v>-0.81997207618829093</v>
      </c>
      <c r="D9" s="5">
        <f>'[34]DCF Model'!$K$11</f>
        <v>0.90680706219140639</v>
      </c>
      <c r="E9" s="5">
        <v>0</v>
      </c>
      <c r="F9" s="5">
        <v>0</v>
      </c>
      <c r="G9" s="5">
        <f>'[34]DCF Model'!$E$3</f>
        <v>0.60765810724979585</v>
      </c>
      <c r="H9" s="5">
        <v>0</v>
      </c>
      <c r="I9" s="5">
        <v>0</v>
      </c>
      <c r="J9" s="5">
        <f>'[34]DCF Model'!$E$6</f>
        <v>-0.255</v>
      </c>
      <c r="K9" s="13" t="s">
        <v>18</v>
      </c>
      <c r="L9" s="13" t="s">
        <v>18</v>
      </c>
      <c r="M9" s="8">
        <f>'[34]DCF Model'!$C$5</f>
        <v>-2.2203154543404557E-2</v>
      </c>
      <c r="N9" s="9">
        <f>'[34]DCF Model'!$C$6</f>
        <v>2.0820346320346312E-2</v>
      </c>
      <c r="O9" s="10" cm="1">
        <f t="array" aca="1" ref="O9" ca="1">_FV(A9,"Market cap",TRUE)</f>
        <v>6035178458</v>
      </c>
      <c r="P9" s="5">
        <f>AVERAGE(C9,D9,E9,F9,G9,H9,I9,J9)</f>
        <v>5.4936636656613913E-2</v>
      </c>
      <c r="Q9" s="14" t="str" cm="1">
        <f t="array" aca="1" ref="Q9" ca="1">_FV(A9,"Industry")</f>
        <v>Software &amp; IT Services</v>
      </c>
      <c r="R9" s="14" t="s">
        <v>34</v>
      </c>
    </row>
    <row r="10" spans="1:18" ht="34" customHeight="1" x14ac:dyDescent="0.2">
      <c r="A10" s="11" t="e" vm="28">
        <v>#VALUE!</v>
      </c>
      <c r="B10" s="12" cm="1">
        <f t="array" aca="1" ref="B10" ca="1">_FV(A10,"Price",TRUE)</f>
        <v>8.61</v>
      </c>
      <c r="C10" s="5">
        <f>'[28]DCF Model'!$K$6</f>
        <v>0.43768007045309054</v>
      </c>
      <c r="D10" s="5">
        <v>0</v>
      </c>
      <c r="E10" s="5">
        <v>0</v>
      </c>
      <c r="F10" s="5">
        <v>0</v>
      </c>
      <c r="G10" s="5">
        <v>0</v>
      </c>
      <c r="H10" s="5">
        <v>0</v>
      </c>
      <c r="I10" s="5">
        <v>0</v>
      </c>
      <c r="J10" s="5">
        <v>0</v>
      </c>
      <c r="K10" s="15" t="s">
        <v>18</v>
      </c>
      <c r="L10" s="15" t="s">
        <v>18</v>
      </c>
      <c r="M10" s="8">
        <f>'[28]DCF Model'!$C$5</f>
        <v>-5.7681088821373003E-2</v>
      </c>
      <c r="N10" s="9">
        <f>'[28]DCF Model'!$C$6</f>
        <v>0</v>
      </c>
      <c r="O10" s="10" cm="1">
        <f t="array" aca="1" ref="O10" ca="1">_FV(A10,"Market cap",TRUE)</f>
        <v>381407502</v>
      </c>
      <c r="P10" s="5">
        <f>AVERAGE(C10,D10,E10,F10,G10,H10,I10,J10)</f>
        <v>5.4710008806636318E-2</v>
      </c>
      <c r="Q10" s="14" t="str" cm="1">
        <f t="array" aca="1" ref="Q10" ca="1">_FV(A10,"Industry")</f>
        <v>Professional &amp; Commercial Services</v>
      </c>
      <c r="R10" s="14" t="s">
        <v>25</v>
      </c>
    </row>
    <row r="11" spans="1:18" ht="34" customHeight="1" x14ac:dyDescent="0.2">
      <c r="A11" s="11" t="e" vm="38">
        <v>#VALUE!</v>
      </c>
      <c r="B11" s="12" cm="1">
        <f t="array" aca="1" ref="B11" ca="1">_FV(A11,"Price",TRUE)</f>
        <v>9.16</v>
      </c>
      <c r="C11" s="5">
        <f>'[38]DCF Model'!$K$6</f>
        <v>-0.89429362926962586</v>
      </c>
      <c r="D11" s="5">
        <f>'[38]DCF Model'!$K$11</f>
        <v>0.31497936266609772</v>
      </c>
      <c r="E11" s="5">
        <f>'[38]DCF Model'!$K$16</f>
        <v>0.50084473885068137</v>
      </c>
      <c r="F11" s="5">
        <f>'[38]DCF Model'!$K$19</f>
        <v>8.9668057003823409E-2</v>
      </c>
      <c r="G11" s="5">
        <f>'[38]DCF Model'!$E$3</f>
        <v>0.10407608695652174</v>
      </c>
      <c r="H11" s="5" t="s">
        <v>18</v>
      </c>
      <c r="I11" s="5" t="s">
        <v>18</v>
      </c>
      <c r="J11" s="5" t="s">
        <v>18</v>
      </c>
      <c r="K11" s="7">
        <f>'[38]DCF Model'!$C$3</f>
        <v>7.8881224630147937</v>
      </c>
      <c r="L11" s="7" t="s">
        <v>18</v>
      </c>
      <c r="M11" s="18">
        <f>'[38]DCF Model'!$C$5</f>
        <v>-0.13888752113404268</v>
      </c>
      <c r="N11" s="9">
        <f>'[38]DCF Model'!$C$6</f>
        <v>0.18340484012489805</v>
      </c>
      <c r="O11" s="10" cm="1">
        <f t="array" aca="1" ref="O11" ca="1">_FV(A11,"Market cap",TRUE)</f>
        <v>1972819428</v>
      </c>
      <c r="P11" s="5">
        <f>AVERAGE(C11,D11,E11,F11,G11,H11,I11,J11)</f>
        <v>2.3054923241499676E-2</v>
      </c>
      <c r="Q11" s="14" t="str" cm="1">
        <f t="array" aca="1" ref="Q11" ca="1">_FV(A11,"Industry")</f>
        <v>Financial Technology (Fintech) &amp; Infrastructure</v>
      </c>
      <c r="R11" s="14" t="s">
        <v>25</v>
      </c>
    </row>
    <row r="12" spans="1:18" ht="34" customHeight="1" x14ac:dyDescent="0.2">
      <c r="A12" s="11" t="e" vm="47">
        <v>#VALUE!</v>
      </c>
      <c r="B12" s="12" cm="1">
        <f t="array" aca="1" ref="B12" ca="1">_FV(A12,"Price",TRUE)</f>
        <v>49.81</v>
      </c>
      <c r="C12" s="5">
        <f>'[47]DCF Model'!$K$6</f>
        <v>-1.0015502056764995</v>
      </c>
      <c r="D12" s="5">
        <f>'[47]DCF Model'!$K$11</f>
        <v>0.21649827493687815</v>
      </c>
      <c r="E12" s="5">
        <f>'[47]DCF Model'!$K$16</f>
        <v>0.28374695306957631</v>
      </c>
      <c r="F12" s="5">
        <v>0</v>
      </c>
      <c r="G12" s="5">
        <f>'[47]DCF Model'!$E$3</f>
        <v>0.25988817560571548</v>
      </c>
      <c r="H12" s="5">
        <f>'[47]DCF Model'!$E$4</f>
        <v>6.2848050914876691E-2</v>
      </c>
      <c r="I12" s="5">
        <f>'[47]DCF Model'!$E$5</f>
        <v>-3.3412887828162291E-2</v>
      </c>
      <c r="J12" s="5">
        <f>'[47]DCF Model'!$E$6</f>
        <v>3.4000000000000002E-2</v>
      </c>
      <c r="K12" s="7">
        <f>'[47]DCF Model'!$C$3</f>
        <v>6.110022704057279</v>
      </c>
      <c r="L12" s="7">
        <f>'[47]DCF Model'!$C$4</f>
        <v>97.218968848101269</v>
      </c>
      <c r="M12" s="8">
        <f>'[47]DCF Model'!$C$5</f>
        <v>-5.4685374255606135E-3</v>
      </c>
      <c r="N12" s="9">
        <f>'[47]DCF Model'!$K$22</f>
        <v>0.15452782424036884</v>
      </c>
      <c r="O12" s="10" cm="1">
        <f t="array" aca="1" ref="O12" ca="1">_FV(A12,"Market cap",TRUE)</f>
        <v>7680298539</v>
      </c>
      <c r="P12" s="5">
        <f>AVERAGE(C12,D12,E12,F12,G12,H12,I12,J12)</f>
        <v>-2.2247704872201905E-2</v>
      </c>
      <c r="Q12" s="14" t="str" cm="1">
        <f t="array" aca="1" ref="Q12" ca="1">_FV(A12,"Industry")</f>
        <v>Hotels &amp; Entertainment Services</v>
      </c>
      <c r="R12" s="14" t="s">
        <v>35</v>
      </c>
    </row>
    <row r="13" spans="1:18" ht="34" customHeight="1" x14ac:dyDescent="0.2">
      <c r="A13" s="11" t="e" vm="88">
        <v>#VALUE!</v>
      </c>
      <c r="B13" s="12" cm="1">
        <f t="array" aca="1" ref="B13" ca="1">_FV(A13,"Price")</f>
        <v>21.8</v>
      </c>
      <c r="C13" s="17" t="s">
        <v>18</v>
      </c>
      <c r="D13" s="17" t="s">
        <v>18</v>
      </c>
      <c r="E13" s="17" t="s">
        <v>18</v>
      </c>
      <c r="F13" s="17" t="s">
        <v>18</v>
      </c>
      <c r="G13" s="17" t="s">
        <v>18</v>
      </c>
      <c r="H13" s="17" t="s">
        <v>18</v>
      </c>
      <c r="I13" s="17" t="s">
        <v>18</v>
      </c>
      <c r="J13" s="17" t="s">
        <v>18</v>
      </c>
      <c r="K13" s="13" t="s">
        <v>18</v>
      </c>
      <c r="L13" s="13" t="s">
        <v>18</v>
      </c>
      <c r="M13" s="18" t="s">
        <v>18</v>
      </c>
      <c r="N13" s="19" t="s">
        <v>18</v>
      </c>
      <c r="O13" s="10" cm="1">
        <f t="array" aca="1" ref="O13" ca="1">_FV(A13,"Market cap",TRUE)</f>
        <v>2661699340</v>
      </c>
      <c r="P13" s="5" t="e">
        <f t="shared" ref="P13" si="0">AVERAGE(C13,D13,E13,F13,G13,H13,I13,J13)</f>
        <v>#DIV/0!</v>
      </c>
      <c r="Q13" s="14" t="str" cm="1">
        <f t="array" aca="1" ref="Q13" ca="1">_FV(A13,"Industry")</f>
        <v>Electrical Utilities &amp; IPPs</v>
      </c>
    </row>
  </sheetData>
  <autoFilter ref="A1:R12" xr:uid="{A5A79D5D-3BDA-5444-97E8-854432E1E23A}">
    <sortState xmlns:xlrd2="http://schemas.microsoft.com/office/spreadsheetml/2017/richdata2" ref="A2:R12">
      <sortCondition descending="1" ref="P1:P12"/>
    </sortState>
  </autoFilter>
  <conditionalFormatting sqref="C2:C10">
    <cfRule type="colorScale" priority="9170">
      <colorScale>
        <cfvo type="min"/>
        <cfvo type="percentile" val="50"/>
        <cfvo type="max"/>
        <color rgb="FFF8696B"/>
        <color rgb="FFFCFCFF"/>
        <color rgb="FF63BE7B"/>
      </colorScale>
    </cfRule>
  </conditionalFormatting>
  <conditionalFormatting sqref="C2:C11">
    <cfRule type="colorScale" priority="346">
      <colorScale>
        <cfvo type="min"/>
        <cfvo type="percentile" val="50"/>
        <cfvo type="max"/>
        <color rgb="FFF8696B"/>
        <color rgb="FFFCFCFF"/>
        <color rgb="FF63BE7B"/>
      </colorScale>
    </cfRule>
  </conditionalFormatting>
  <conditionalFormatting sqref="C2:C11">
    <cfRule type="colorScale" priority="292">
      <colorScale>
        <cfvo type="min"/>
        <cfvo type="percentile" val="50"/>
        <cfvo type="max"/>
        <color rgb="FFF8696B"/>
        <color rgb="FFFCFCFF"/>
        <color rgb="FF63BE7B"/>
      </colorScale>
    </cfRule>
  </conditionalFormatting>
  <conditionalFormatting sqref="C2:J2">
    <cfRule type="colorScale" priority="1167">
      <colorScale>
        <cfvo type="min"/>
        <cfvo type="percentile" val="50"/>
        <cfvo type="max"/>
        <color rgb="FFF8696B"/>
        <color rgb="FFFCFCFF"/>
        <color rgb="FF63BE7B"/>
      </colorScale>
    </cfRule>
    <cfRule type="colorScale" priority="1172">
      <colorScale>
        <cfvo type="min"/>
        <cfvo type="percentile" val="50"/>
        <cfvo type="max"/>
        <color rgb="FFF8696B"/>
        <color rgb="FFFCFCFF"/>
        <color rgb="FF63BE7B"/>
      </colorScale>
    </cfRule>
    <cfRule type="colorScale" priority="1176">
      <colorScale>
        <cfvo type="min"/>
        <cfvo type="percentile" val="50"/>
        <cfvo type="max"/>
        <color rgb="FFF8696B"/>
        <color rgb="FFFCFCFF"/>
        <color rgb="FF63BE7B"/>
      </colorScale>
    </cfRule>
    <cfRule type="colorScale" priority="1184">
      <colorScale>
        <cfvo type="min"/>
        <cfvo type="percentile" val="50"/>
        <cfvo type="max"/>
        <color rgb="FFF8696B"/>
        <color rgb="FFFCFCFF"/>
        <color rgb="FF63BE7B"/>
      </colorScale>
    </cfRule>
  </conditionalFormatting>
  <conditionalFormatting sqref="C3:J3">
    <cfRule type="colorScale" priority="1108">
      <colorScale>
        <cfvo type="min"/>
        <cfvo type="percentile" val="50"/>
        <cfvo type="max"/>
        <color rgb="FFF8696B"/>
        <color rgb="FFFCFCFF"/>
        <color rgb="FF63BE7B"/>
      </colorScale>
    </cfRule>
    <cfRule type="colorScale" priority="1113">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18">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onditionalFormatting>
  <conditionalFormatting sqref="C4:J4">
    <cfRule type="colorScale" priority="1018">
      <colorScale>
        <cfvo type="min"/>
        <cfvo type="percentile" val="50"/>
        <cfvo type="max"/>
        <color rgb="FFF8696B"/>
        <color rgb="FFFCFCFF"/>
        <color rgb="FF63BE7B"/>
      </colorScale>
    </cfRule>
    <cfRule type="colorScale" priority="1023">
      <colorScale>
        <cfvo type="min"/>
        <cfvo type="percentile" val="50"/>
        <cfvo type="max"/>
        <color rgb="FFF8696B"/>
        <color rgb="FFFCFCFF"/>
        <color rgb="FF63BE7B"/>
      </colorScale>
    </cfRule>
    <cfRule type="colorScale" priority="1027">
      <colorScale>
        <cfvo type="min"/>
        <cfvo type="percentile" val="50"/>
        <cfvo type="max"/>
        <color rgb="FFF8696B"/>
        <color rgb="FFFCFCFF"/>
        <color rgb="FF63BE7B"/>
      </colorScale>
    </cfRule>
    <cfRule type="colorScale" priority="1031">
      <colorScale>
        <cfvo type="min"/>
        <cfvo type="percentile" val="50"/>
        <cfvo type="max"/>
        <color rgb="FFF8696B"/>
        <color rgb="FFFCFCFF"/>
        <color rgb="FF63BE7B"/>
      </colorScale>
    </cfRule>
    <cfRule type="colorScale" priority="1032">
      <colorScale>
        <cfvo type="min"/>
        <cfvo type="percentile" val="50"/>
        <cfvo type="max"/>
        <color rgb="FFF8696B"/>
        <color rgb="FFFCFCFF"/>
        <color rgb="FF63BE7B"/>
      </colorScale>
    </cfRule>
    <cfRule type="colorScale" priority="1039">
      <colorScale>
        <cfvo type="min"/>
        <cfvo type="percentile" val="50"/>
        <cfvo type="max"/>
        <color rgb="FFF8696B"/>
        <color rgb="FFFCFCFF"/>
        <color rgb="FF63BE7B"/>
      </colorScale>
    </cfRule>
    <cfRule type="colorScale" priority="1043">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55">
      <colorScale>
        <cfvo type="min"/>
        <cfvo type="percentile" val="50"/>
        <cfvo type="max"/>
        <color rgb="FFF8696B"/>
        <color rgb="FFFCFCFF"/>
        <color rgb="FF63BE7B"/>
      </colorScale>
    </cfRule>
    <cfRule type="colorScale" priority="1062">
      <colorScale>
        <cfvo type="min"/>
        <cfvo type="percentile" val="50"/>
        <cfvo type="max"/>
        <color rgb="FFF8696B"/>
        <color rgb="FFFCFCFF"/>
        <color rgb="FF63BE7B"/>
      </colorScale>
    </cfRule>
  </conditionalFormatting>
  <conditionalFormatting sqref="C5:J5">
    <cfRule type="colorScale" priority="926">
      <colorScale>
        <cfvo type="min"/>
        <cfvo type="percentile" val="50"/>
        <cfvo type="max"/>
        <color rgb="FFF8696B"/>
        <color rgb="FFFCFCFF"/>
        <color rgb="FF63BE7B"/>
      </colorScale>
    </cfRule>
  </conditionalFormatting>
  <conditionalFormatting sqref="C6:J6">
    <cfRule type="colorScale" priority="901">
      <colorScale>
        <cfvo type="min"/>
        <cfvo type="percentile" val="50"/>
        <cfvo type="max"/>
        <color rgb="FFF8696B"/>
        <color rgb="FFFCFCFF"/>
        <color rgb="FF63BE7B"/>
      </colorScale>
    </cfRule>
    <cfRule type="colorScale" priority="905">
      <colorScale>
        <cfvo type="min"/>
        <cfvo type="percentile" val="50"/>
        <cfvo type="max"/>
        <color rgb="FFF8696B"/>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percentile" val="50"/>
        <cfvo type="max"/>
        <color rgb="FFF8696B"/>
        <color rgb="FFFCFCFF"/>
        <color rgb="FF63BE7B"/>
      </colorScale>
    </cfRule>
  </conditionalFormatting>
  <conditionalFormatting sqref="C7:J7">
    <cfRule type="colorScale" priority="861">
      <colorScale>
        <cfvo type="min"/>
        <cfvo type="percentile" val="50"/>
        <cfvo type="max"/>
        <color rgb="FFF8696B"/>
        <color rgb="FFFCFCFF"/>
        <color rgb="FF63BE7B"/>
      </colorScale>
    </cfRule>
  </conditionalFormatting>
  <conditionalFormatting sqref="C8:J8">
    <cfRule type="colorScale" priority="708">
      <colorScale>
        <cfvo type="min"/>
        <cfvo type="percentile" val="50"/>
        <cfvo type="max"/>
        <color rgb="FFF8696B"/>
        <color rgb="FFFCFCFF"/>
        <color rgb="FF63BE7B"/>
      </colorScale>
    </cfRule>
    <cfRule type="colorScale" priority="712">
      <colorScale>
        <cfvo type="min"/>
        <cfvo type="percentile" val="50"/>
        <cfvo type="max"/>
        <color rgb="FFF8696B"/>
        <color rgb="FFFCFCFF"/>
        <color rgb="FF63BE7B"/>
      </colorScale>
    </cfRule>
  </conditionalFormatting>
  <conditionalFormatting sqref="C9:J9">
    <cfRule type="colorScale" priority="620">
      <colorScale>
        <cfvo type="min"/>
        <cfvo type="percentile" val="50"/>
        <cfvo type="max"/>
        <color rgb="FFF8696B"/>
        <color rgb="FFFCFCFF"/>
        <color rgb="FF63BE7B"/>
      </colorScale>
    </cfRule>
    <cfRule type="colorScale" priority="624">
      <colorScale>
        <cfvo type="min"/>
        <cfvo type="percentile" val="50"/>
        <cfvo type="max"/>
        <color rgb="FFF8696B"/>
        <color rgb="FFFCFCFF"/>
        <color rgb="FF63BE7B"/>
      </colorScale>
    </cfRule>
    <cfRule type="colorScale" priority="625">
      <colorScale>
        <cfvo type="min"/>
        <cfvo type="percentile" val="50"/>
        <cfvo type="max"/>
        <color rgb="FFF8696B"/>
        <color rgb="FFFCFCFF"/>
        <color rgb="FF63BE7B"/>
      </colorScale>
    </cfRule>
  </conditionalFormatting>
  <conditionalFormatting sqref="C10:J10">
    <cfRule type="colorScale" priority="529">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5">
      <colorScale>
        <cfvo type="min"/>
        <cfvo type="percentile" val="50"/>
        <cfvo type="max"/>
        <color rgb="FFF8696B"/>
        <color rgb="FFFCFCFF"/>
        <color rgb="FF63BE7B"/>
      </colorScale>
    </cfRule>
    <cfRule type="colorScale" priority="549">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63BE7B"/>
      </colorScale>
    </cfRule>
    <cfRule type="colorScale" priority="557">
      <colorScale>
        <cfvo type="min"/>
        <cfvo type="percentile" val="50"/>
        <cfvo type="max"/>
        <color rgb="FFF8696B"/>
        <color rgb="FFFCFCFF"/>
        <color rgb="FF63BE7B"/>
      </colorScale>
    </cfRule>
    <cfRule type="colorScale" priority="561">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percentile" val="50"/>
        <cfvo type="max"/>
        <color rgb="FFF8696B"/>
        <color rgb="FFFCFCFF"/>
        <color rgb="FF63BE7B"/>
      </colorScale>
    </cfRule>
    <cfRule type="colorScale" priority="574">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6">
      <colorScale>
        <cfvo type="min"/>
        <cfvo type="percentile" val="50"/>
        <cfvo type="max"/>
        <color rgb="FFF8696B"/>
        <color rgb="FFFCFCFF"/>
        <color rgb="FF63BE7B"/>
      </colorScale>
    </cfRule>
  </conditionalFormatting>
  <conditionalFormatting sqref="C11:J11">
    <cfRule type="colorScale" priority="384">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fRule type="colorScale" priority="399">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fRule type="colorScale" priority="409">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fRule type="colorScale" priority="424">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fRule type="colorScale" priority="434">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onditionalFormatting>
  <conditionalFormatting sqref="K2:K10">
    <cfRule type="colorScale" priority="9186">
      <colorScale>
        <cfvo type="min"/>
        <cfvo type="percentile" val="50"/>
        <cfvo type="max"/>
        <color rgb="FF63BE7B"/>
        <color rgb="FFFCFCFF"/>
        <color rgb="FFF8696B"/>
      </colorScale>
    </cfRule>
  </conditionalFormatting>
  <conditionalFormatting sqref="K2:K11">
    <cfRule type="colorScale" priority="270">
      <colorScale>
        <cfvo type="min"/>
        <cfvo type="percentile" val="50"/>
        <cfvo type="max"/>
        <color rgb="FF63BE7B"/>
        <color rgb="FFFCFCFF"/>
        <color rgb="FFF8696B"/>
      </colorScale>
    </cfRule>
  </conditionalFormatting>
  <conditionalFormatting sqref="K2:L2">
    <cfRule type="colorScale" priority="1138">
      <colorScale>
        <cfvo type="min"/>
        <cfvo type="percentile" val="50"/>
        <cfvo type="max"/>
        <color rgb="FF63BE7B"/>
        <color rgb="FFFCFCFF"/>
        <color rgb="FFF8696B"/>
      </colorScale>
    </cfRule>
    <cfRule type="colorScale" priority="1171">
      <colorScale>
        <cfvo type="min"/>
        <cfvo type="percentile" val="50"/>
        <cfvo type="max"/>
        <color rgb="FF63BE7B"/>
        <color rgb="FFFCFCFF"/>
        <color rgb="FFF8696B"/>
      </colorScale>
    </cfRule>
    <cfRule type="colorScale" priority="1175">
      <colorScale>
        <cfvo type="min"/>
        <cfvo type="percentile" val="50"/>
        <cfvo type="max"/>
        <color rgb="FF63BE7B"/>
        <color rgb="FFFCFCFF"/>
        <color rgb="FFF8696B"/>
      </colorScale>
    </cfRule>
    <cfRule type="colorScale" priority="1181">
      <colorScale>
        <cfvo type="min"/>
        <cfvo type="percentile" val="50"/>
        <cfvo type="max"/>
        <color rgb="FF63BE7B"/>
        <color rgb="FFFCFCFF"/>
        <color rgb="FFF8696B"/>
      </colorScale>
    </cfRule>
  </conditionalFormatting>
  <conditionalFormatting sqref="K3:L3">
    <cfRule type="colorScale" priority="1072">
      <colorScale>
        <cfvo type="min"/>
        <cfvo type="percentile" val="50"/>
        <cfvo type="max"/>
        <color rgb="FF63BE7B"/>
        <color rgb="FFFCFCFF"/>
        <color rgb="FFF8696B"/>
      </colorScale>
    </cfRule>
    <cfRule type="colorScale" priority="1112">
      <colorScale>
        <cfvo type="min"/>
        <cfvo type="percentile" val="50"/>
        <cfvo type="max"/>
        <color rgb="FF63BE7B"/>
        <color rgb="FFFCFCFF"/>
        <color rgb="FFF8696B"/>
      </colorScale>
    </cfRule>
    <cfRule type="colorScale" priority="1116">
      <colorScale>
        <cfvo type="min"/>
        <cfvo type="percentile" val="50"/>
        <cfvo type="max"/>
        <color rgb="FF63BE7B"/>
        <color rgb="FFFCFCFF"/>
        <color rgb="FFF8696B"/>
      </colorScale>
    </cfRule>
    <cfRule type="colorScale" priority="1119">
      <colorScale>
        <cfvo type="min"/>
        <cfvo type="percentile" val="50"/>
        <cfvo type="max"/>
        <color rgb="FF63BE7B"/>
        <color rgb="FFFCFCFF"/>
        <color rgb="FFF8696B"/>
      </colorScale>
    </cfRule>
    <cfRule type="colorScale" priority="1126">
      <colorScale>
        <cfvo type="min"/>
        <cfvo type="percentile" val="50"/>
        <cfvo type="max"/>
        <color rgb="FF63BE7B"/>
        <color rgb="FFFCFCFF"/>
        <color rgb="FFF8696B"/>
      </colorScale>
    </cfRule>
  </conditionalFormatting>
  <conditionalFormatting sqref="K4:L4">
    <cfRule type="colorScale" priority="947">
      <colorScale>
        <cfvo type="min"/>
        <cfvo type="percentile" val="50"/>
        <cfvo type="max"/>
        <color rgb="FF63BE7B"/>
        <color rgb="FFFCFCFF"/>
        <color rgb="FFF8696B"/>
      </colorScale>
    </cfRule>
    <cfRule type="colorScale" priority="1022">
      <colorScale>
        <cfvo type="min"/>
        <cfvo type="percentile" val="50"/>
        <cfvo type="max"/>
        <color rgb="FF63BE7B"/>
        <color rgb="FFFCFCFF"/>
        <color rgb="FFF8696B"/>
      </colorScale>
    </cfRule>
    <cfRule type="colorScale" priority="1026">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fRule type="colorScale" priority="1034">
      <colorScale>
        <cfvo type="min"/>
        <cfvo type="percentile" val="50"/>
        <cfvo type="max"/>
        <color rgb="FF63BE7B"/>
        <color rgb="FFFCFCFF"/>
        <color rgb="FFF8696B"/>
      </colorScale>
    </cfRule>
    <cfRule type="colorScale" priority="1040">
      <colorScale>
        <cfvo type="min"/>
        <cfvo type="percentile" val="50"/>
        <cfvo type="max"/>
        <color rgb="FF63BE7B"/>
        <color rgb="FFFCFCFF"/>
        <color rgb="FFF8696B"/>
      </colorScale>
    </cfRule>
    <cfRule type="colorScale" priority="1044">
      <colorScale>
        <cfvo type="min"/>
        <cfvo type="percentile" val="50"/>
        <cfvo type="max"/>
        <color rgb="FF63BE7B"/>
        <color rgb="FFFCFCFF"/>
        <color rgb="FFF8696B"/>
      </colorScale>
    </cfRule>
    <cfRule type="colorScale" priority="1048">
      <colorScale>
        <cfvo type="min"/>
        <cfvo type="percentile" val="50"/>
        <cfvo type="max"/>
        <color rgb="FF63BE7B"/>
        <color rgb="FFFCFCFF"/>
        <color rgb="FFF8696B"/>
      </colorScale>
    </cfRule>
    <cfRule type="colorScale" priority="1052">
      <colorScale>
        <cfvo type="min"/>
        <cfvo type="percentile" val="50"/>
        <cfvo type="max"/>
        <color rgb="FF63BE7B"/>
        <color rgb="FFFCFCFF"/>
        <color rgb="FFF8696B"/>
      </colorScale>
    </cfRule>
    <cfRule type="colorScale" priority="1056">
      <colorScale>
        <cfvo type="min"/>
        <cfvo type="percentile" val="50"/>
        <cfvo type="max"/>
        <color rgb="FF63BE7B"/>
        <color rgb="FFFCFCFF"/>
        <color rgb="FFF8696B"/>
      </colorScale>
    </cfRule>
  </conditionalFormatting>
  <conditionalFormatting sqref="K5:L5">
    <cfRule type="colorScale" priority="918">
      <colorScale>
        <cfvo type="min"/>
        <cfvo type="percentile" val="50"/>
        <cfvo type="max"/>
        <color rgb="FF63BE7B"/>
        <color rgb="FFFCFCFF"/>
        <color rgb="FFF8696B"/>
      </colorScale>
    </cfRule>
  </conditionalFormatting>
  <conditionalFormatting sqref="K6:L6">
    <cfRule type="colorScale" priority="868">
      <colorScale>
        <cfvo type="min"/>
        <cfvo type="percentile" val="50"/>
        <cfvo type="max"/>
        <color rgb="FF63BE7B"/>
        <color rgb="FFFCFCFF"/>
        <color rgb="FFF8696B"/>
      </colorScale>
    </cfRule>
    <cfRule type="colorScale" priority="904">
      <colorScale>
        <cfvo type="min"/>
        <cfvo type="percentile" val="50"/>
        <cfvo type="max"/>
        <color rgb="FF63BE7B"/>
        <color rgb="FFFCFCFF"/>
        <color rgb="FFF8696B"/>
      </colorScale>
    </cfRule>
    <cfRule type="colorScale" priority="908">
      <colorScale>
        <cfvo type="min"/>
        <cfvo type="percentile" val="50"/>
        <cfvo type="max"/>
        <color rgb="FF63BE7B"/>
        <color rgb="FFFCFCFF"/>
        <color rgb="FFF8696B"/>
      </colorScale>
    </cfRule>
    <cfRule type="colorScale" priority="911">
      <colorScale>
        <cfvo type="min"/>
        <cfvo type="percentile" val="50"/>
        <cfvo type="max"/>
        <color rgb="FF63BE7B"/>
        <color rgb="FFFCFCFF"/>
        <color rgb="FFF8696B"/>
      </colorScale>
    </cfRule>
  </conditionalFormatting>
  <conditionalFormatting sqref="K7:L7">
    <cfRule type="colorScale" priority="852">
      <colorScale>
        <cfvo type="min"/>
        <cfvo type="percentile" val="50"/>
        <cfvo type="max"/>
        <color rgb="FF63BE7B"/>
        <color rgb="FFFCFCFF"/>
        <color rgb="FFF8696B"/>
      </colorScale>
    </cfRule>
  </conditionalFormatting>
  <conditionalFormatting sqref="K8:L8">
    <cfRule type="colorScale" priority="691">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onditionalFormatting>
  <conditionalFormatting sqref="K9:L9">
    <cfRule type="colorScale" priority="595">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onditionalFormatting>
  <conditionalFormatting sqref="K10:L10">
    <cfRule type="colorScale" priority="463">
      <colorScale>
        <cfvo type="min"/>
        <cfvo type="percentile" val="50"/>
        <cfvo type="max"/>
        <color rgb="FF63BE7B"/>
        <color rgb="FFFCFCFF"/>
        <color rgb="FFF8696B"/>
      </colorScale>
    </cfRule>
    <cfRule type="colorScale" priority="532">
      <colorScale>
        <cfvo type="min"/>
        <cfvo type="percentile" val="50"/>
        <cfvo type="max"/>
        <color rgb="FF63BE7B"/>
        <color rgb="FFFCFCFF"/>
        <color rgb="FFF8696B"/>
      </colorScale>
    </cfRule>
    <cfRule type="colorScale" priority="536">
      <colorScale>
        <cfvo type="min"/>
        <cfvo type="percentile" val="50"/>
        <cfvo type="max"/>
        <color rgb="FF63BE7B"/>
        <color rgb="FFFCFCFF"/>
        <color rgb="FFF8696B"/>
      </colorScale>
    </cfRule>
    <cfRule type="colorScale" priority="540">
      <colorScale>
        <cfvo type="min"/>
        <cfvo type="percentile" val="50"/>
        <cfvo type="max"/>
        <color rgb="FF63BE7B"/>
        <color rgb="FFFCFCFF"/>
        <color rgb="FFF8696B"/>
      </colorScale>
    </cfRule>
    <cfRule type="colorScale" priority="542">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6">
      <colorScale>
        <cfvo type="min"/>
        <cfvo type="percentile" val="50"/>
        <cfvo type="max"/>
        <color rgb="FF63BE7B"/>
        <color rgb="FFFCFCFF"/>
        <color rgb="FFF8696B"/>
      </colorScale>
    </cfRule>
    <cfRule type="colorScale" priority="560">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fRule type="colorScale" priority="568">
      <colorScale>
        <cfvo type="min"/>
        <cfvo type="percentile" val="50"/>
        <cfvo type="max"/>
        <color rgb="FF63BE7B"/>
        <color rgb="FFFCFCFF"/>
        <color rgb="FFF8696B"/>
      </colorScale>
    </cfRule>
    <cfRule type="colorScale" priority="571">
      <colorScale>
        <cfvo type="min"/>
        <cfvo type="percentile" val="50"/>
        <cfvo type="max"/>
        <color rgb="FF63BE7B"/>
        <color rgb="FFFCFCFF"/>
        <color rgb="FFF8696B"/>
      </colorScale>
    </cfRule>
    <cfRule type="colorScale" priority="575">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87">
      <colorScale>
        <cfvo type="min"/>
        <cfvo type="percentile" val="50"/>
        <cfvo type="max"/>
        <color rgb="FF63BE7B"/>
        <color rgb="FFFCFCFF"/>
        <color rgb="FFF8696B"/>
      </colorScale>
    </cfRule>
  </conditionalFormatting>
  <conditionalFormatting sqref="K11:L11">
    <cfRule type="colorScale" priority="350">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8">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fRule type="colorScale" priority="423">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fRule type="colorScale" priority="433">
      <colorScale>
        <cfvo type="min"/>
        <cfvo type="percentile" val="50"/>
        <cfvo type="max"/>
        <color rgb="FF63BE7B"/>
        <color rgb="FFFCFCFF"/>
        <color rgb="FFF8696B"/>
      </colorScale>
    </cfRule>
    <cfRule type="colorScale" priority="438">
      <colorScale>
        <cfvo type="min"/>
        <cfvo type="percentile" val="50"/>
        <cfvo type="max"/>
        <color rgb="FF63BE7B"/>
        <color rgb="FFFCFCFF"/>
        <color rgb="FFF8696B"/>
      </colorScale>
    </cfRule>
  </conditionalFormatting>
  <conditionalFormatting sqref="L2:L10">
    <cfRule type="colorScale" priority="269">
      <colorScale>
        <cfvo type="min"/>
        <cfvo type="percentile" val="50"/>
        <cfvo type="max"/>
        <color rgb="FF63BE7B"/>
        <color rgb="FFFCFCFF"/>
        <color rgb="FFF8696B"/>
      </colorScale>
    </cfRule>
  </conditionalFormatting>
  <conditionalFormatting sqref="L2:L11">
    <cfRule type="colorScale" priority="268">
      <colorScale>
        <cfvo type="min"/>
        <cfvo type="percentile" val="50"/>
        <cfvo type="max"/>
        <color rgb="FF63BE7B"/>
        <color rgb="FFFCFCFF"/>
        <color rgb="FFF8696B"/>
      </colorScale>
    </cfRule>
  </conditionalFormatting>
  <conditionalFormatting sqref="M2">
    <cfRule type="colorScale" priority="1133">
      <colorScale>
        <cfvo type="min"/>
        <cfvo type="percentile" val="50"/>
        <cfvo type="max"/>
        <color rgb="FFF8696B"/>
        <color rgb="FFFCFCFF"/>
        <color rgb="FF63BE7B"/>
      </colorScale>
    </cfRule>
    <cfRule type="colorScale" priority="1170">
      <colorScale>
        <cfvo type="min"/>
        <cfvo type="percentile" val="50"/>
        <cfvo type="max"/>
        <color rgb="FFF8696B"/>
        <color rgb="FFFCFCFF"/>
        <color rgb="FF63BE7B"/>
      </colorScale>
    </cfRule>
    <cfRule type="colorScale" priority="1174">
      <colorScale>
        <cfvo type="min"/>
        <cfvo type="percentile" val="50"/>
        <cfvo type="max"/>
        <color rgb="FFF8696B"/>
        <color rgb="FFFCFCFF"/>
        <color rgb="FF63BE7B"/>
      </colorScale>
    </cfRule>
    <cfRule type="colorScale" priority="1182">
      <colorScale>
        <cfvo type="min"/>
        <cfvo type="percentile" val="50"/>
        <cfvo type="max"/>
        <color rgb="FFF8696B"/>
        <color rgb="FFFCFCFF"/>
        <color rgb="FF63BE7B"/>
      </colorScale>
    </cfRule>
  </conditionalFormatting>
  <conditionalFormatting sqref="M2:M10">
    <cfRule type="colorScale" priority="9190">
      <colorScale>
        <cfvo type="min"/>
        <cfvo type="percentile" val="50"/>
        <cfvo type="max"/>
        <color rgb="FFF8696B"/>
        <color rgb="FFFCFCFF"/>
        <color rgb="FF63BE7B"/>
      </colorScale>
    </cfRule>
  </conditionalFormatting>
  <conditionalFormatting sqref="M2:M11">
    <cfRule type="colorScale" priority="267">
      <colorScale>
        <cfvo type="min"/>
        <cfvo type="percentile" val="50"/>
        <cfvo type="max"/>
        <color rgb="FFF8696B"/>
        <color rgb="FFFCFCFF"/>
        <color rgb="FF63BE7B"/>
      </colorScale>
    </cfRule>
  </conditionalFormatting>
  <conditionalFormatting sqref="M3">
    <cfRule type="colorScale" priority="1066">
      <colorScale>
        <cfvo type="min"/>
        <cfvo type="percentile" val="50"/>
        <cfvo type="max"/>
        <color rgb="FFF8696B"/>
        <color rgb="FFFCFCFF"/>
        <color rgb="FF63BE7B"/>
      </colorScale>
    </cfRule>
    <cfRule type="colorScale" priority="1111">
      <colorScale>
        <cfvo type="min"/>
        <cfvo type="percentile" val="50"/>
        <cfvo type="max"/>
        <color rgb="FFF8696B"/>
        <color rgb="FFFCFCFF"/>
        <color rgb="FF63BE7B"/>
      </colorScale>
    </cfRule>
    <cfRule type="colorScale" priority="1115">
      <colorScale>
        <cfvo type="min"/>
        <cfvo type="percentile" val="50"/>
        <cfvo type="max"/>
        <color rgb="FFF8696B"/>
        <color rgb="FFFCFCFF"/>
        <color rgb="FF63BE7B"/>
      </colorScale>
    </cfRule>
    <cfRule type="colorScale" priority="1120">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63BE7B"/>
      </colorScale>
    </cfRule>
  </conditionalFormatting>
  <conditionalFormatting sqref="M4">
    <cfRule type="colorScale" priority="935">
      <colorScale>
        <cfvo type="min"/>
        <cfvo type="percentile" val="50"/>
        <cfvo type="max"/>
        <color rgb="FFF8696B"/>
        <color rgb="FFFCFCFF"/>
        <color rgb="FF63BE7B"/>
      </colorScale>
    </cfRule>
    <cfRule type="colorScale" priority="1021">
      <colorScale>
        <cfvo type="min"/>
        <cfvo type="percentile" val="50"/>
        <cfvo type="max"/>
        <color rgb="FFF8696B"/>
        <color rgb="FFFCFCFF"/>
        <color rgb="FF63BE7B"/>
      </colorScale>
    </cfRule>
    <cfRule type="colorScale" priority="1025">
      <colorScale>
        <cfvo type="min"/>
        <cfvo type="percentile" val="50"/>
        <cfvo type="max"/>
        <color rgb="FFF8696B"/>
        <color rgb="FFFCFCFF"/>
        <color rgb="FF63BE7B"/>
      </colorScale>
    </cfRule>
    <cfRule type="colorScale" priority="1029">
      <colorScale>
        <cfvo type="min"/>
        <cfvo type="percentile" val="50"/>
        <cfvo type="max"/>
        <color rgb="FFF8696B"/>
        <color rgb="FFFCFCFF"/>
        <color rgb="FF63BE7B"/>
      </colorScale>
    </cfRule>
    <cfRule type="colorScale" priority="1035">
      <colorScale>
        <cfvo type="min"/>
        <cfvo type="percentile" val="50"/>
        <cfvo type="max"/>
        <color rgb="FFF8696B"/>
        <color rgb="FFFCFCFF"/>
        <color rgb="FF63BE7B"/>
      </colorScale>
    </cfRule>
    <cfRule type="colorScale" priority="1036">
      <colorScale>
        <cfvo type="min"/>
        <cfvo type="percentile" val="50"/>
        <cfvo type="max"/>
        <color rgb="FFF8696B"/>
        <color rgb="FFFCFCFF"/>
        <color rgb="FF63BE7B"/>
      </colorScale>
    </cfRule>
    <cfRule type="colorScale" priority="1041">
      <colorScale>
        <cfvo type="min"/>
        <cfvo type="percentile" val="50"/>
        <cfvo type="max"/>
        <color rgb="FFF8696B"/>
        <color rgb="FFFCFCFF"/>
        <color rgb="FF63BE7B"/>
      </colorScale>
    </cfRule>
    <cfRule type="colorScale" priority="1045">
      <colorScale>
        <cfvo type="min"/>
        <cfvo type="percentile" val="50"/>
        <cfvo type="max"/>
        <color rgb="FFF8696B"/>
        <color rgb="FFFCFCFF"/>
        <color rgb="FF63BE7B"/>
      </colorScale>
    </cfRule>
    <cfRule type="colorScale" priority="1049">
      <colorScale>
        <cfvo type="min"/>
        <cfvo type="percentile" val="50"/>
        <cfvo type="max"/>
        <color rgb="FFF8696B"/>
        <color rgb="FFFCFCFF"/>
        <color rgb="FF63BE7B"/>
      </colorScale>
    </cfRule>
    <cfRule type="colorScale" priority="1053">
      <colorScale>
        <cfvo type="min"/>
        <cfvo type="percentile" val="50"/>
        <cfvo type="max"/>
        <color rgb="FFF8696B"/>
        <color rgb="FFFCFCFF"/>
        <color rgb="FF63BE7B"/>
      </colorScale>
    </cfRule>
    <cfRule type="colorScale" priority="1057">
      <colorScale>
        <cfvo type="min"/>
        <cfvo type="percentile" val="50"/>
        <cfvo type="max"/>
        <color rgb="FFF8696B"/>
        <color rgb="FFFCFCFF"/>
        <color rgb="FF63BE7B"/>
      </colorScale>
    </cfRule>
  </conditionalFormatting>
  <conditionalFormatting sqref="M5">
    <cfRule type="colorScale" priority="916">
      <colorScale>
        <cfvo type="min"/>
        <cfvo type="percentile" val="50"/>
        <cfvo type="max"/>
        <color rgb="FFF8696B"/>
        <color rgb="FFFCFCFF"/>
        <color rgb="FF63BE7B"/>
      </colorScale>
    </cfRule>
  </conditionalFormatting>
  <conditionalFormatting sqref="M6">
    <cfRule type="colorScale" priority="863">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fRule type="colorScale" priority="907">
      <colorScale>
        <cfvo type="min"/>
        <cfvo type="percentile" val="50"/>
        <cfvo type="max"/>
        <color rgb="FFF8696B"/>
        <color rgb="FFFCFCFF"/>
        <color rgb="FF63BE7B"/>
      </colorScale>
    </cfRule>
    <cfRule type="colorScale" priority="912">
      <colorScale>
        <cfvo type="min"/>
        <cfvo type="percentile" val="50"/>
        <cfvo type="max"/>
        <color rgb="FFF8696B"/>
        <color rgb="FFFCFCFF"/>
        <color rgb="FF63BE7B"/>
      </colorScale>
    </cfRule>
  </conditionalFormatting>
  <conditionalFormatting sqref="M7">
    <cfRule type="colorScale" priority="850">
      <colorScale>
        <cfvo type="min"/>
        <cfvo type="percentile" val="50"/>
        <cfvo type="max"/>
        <color rgb="FFF8696B"/>
        <color rgb="FFFCFCFF"/>
        <color rgb="FF63BE7B"/>
      </colorScale>
    </cfRule>
  </conditionalFormatting>
  <conditionalFormatting sqref="M8">
    <cfRule type="colorScale" priority="688">
      <colorScale>
        <cfvo type="min"/>
        <cfvo type="percentile" val="50"/>
        <cfvo type="max"/>
        <color rgb="FFF8696B"/>
        <color rgb="FFFCFCFF"/>
        <color rgb="FF63BE7B"/>
      </colorScale>
    </cfRule>
    <cfRule type="colorScale" priority="710">
      <colorScale>
        <cfvo type="min"/>
        <cfvo type="percentile" val="50"/>
        <cfvo type="max"/>
        <color rgb="FFF8696B"/>
        <color rgb="FFFCFCFF"/>
        <color rgb="FF63BE7B"/>
      </colorScale>
    </cfRule>
  </conditionalFormatting>
  <conditionalFormatting sqref="M9">
    <cfRule type="colorScale" priority="591">
      <colorScale>
        <cfvo type="min"/>
        <cfvo type="percentile" val="50"/>
        <cfvo type="max"/>
        <color rgb="FFF8696B"/>
        <color rgb="FFFCFCFF"/>
        <color rgb="FF63BE7B"/>
      </colorScale>
    </cfRule>
    <cfRule type="colorScale" priority="622">
      <colorScale>
        <cfvo type="min"/>
        <cfvo type="percentile" val="50"/>
        <cfvo type="max"/>
        <color rgb="FFF8696B"/>
        <color rgb="FFFCFCFF"/>
        <color rgb="FF63BE7B"/>
      </colorScale>
    </cfRule>
    <cfRule type="colorScale" priority="627">
      <colorScale>
        <cfvo type="min"/>
        <cfvo type="percentile" val="50"/>
        <cfvo type="max"/>
        <color rgb="FFF8696B"/>
        <color rgb="FFFCFCFF"/>
        <color rgb="FF63BE7B"/>
      </colorScale>
    </cfRule>
  </conditionalFormatting>
  <conditionalFormatting sqref="M10">
    <cfRule type="colorScale" priority="455">
      <colorScale>
        <cfvo type="min"/>
        <cfvo type="percentile" val="50"/>
        <cfvo type="max"/>
        <color rgb="FFF8696B"/>
        <color rgb="FFFCFCFF"/>
        <color rgb="FF63BE7B"/>
      </colorScale>
    </cfRule>
    <cfRule type="colorScale" priority="531">
      <colorScale>
        <cfvo type="min"/>
        <cfvo type="percentile" val="50"/>
        <cfvo type="max"/>
        <color rgb="FFF8696B"/>
        <color rgb="FFFCFCFF"/>
        <color rgb="FF63BE7B"/>
      </colorScale>
    </cfRule>
    <cfRule type="colorScale" priority="535">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59">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fRule type="colorScale" priority="572">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88">
      <colorScale>
        <cfvo type="min"/>
        <cfvo type="percentile" val="50"/>
        <cfvo type="max"/>
        <color rgb="FFF8696B"/>
        <color rgb="FFFCFCFF"/>
        <color rgb="FF63BE7B"/>
      </colorScale>
    </cfRule>
  </conditionalFormatting>
  <conditionalFormatting sqref="M11">
    <cfRule type="colorScale" priority="348">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402">
      <colorScale>
        <cfvo type="min"/>
        <cfvo type="percentile" val="50"/>
        <cfvo type="max"/>
        <color rgb="FFF8696B"/>
        <color rgb="FFFCFCFF"/>
        <color rgb="FF63BE7B"/>
      </colorScale>
    </cfRule>
    <cfRule type="colorScale" priority="406">
      <colorScale>
        <cfvo type="min"/>
        <cfvo type="percentile" val="50"/>
        <cfvo type="max"/>
        <color rgb="FFF8696B"/>
        <color rgb="FFFCFCFF"/>
        <color rgb="FF63BE7B"/>
      </colorScale>
    </cfRule>
    <cfRule type="colorScale" priority="411">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26">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fRule type="colorScale" priority="436">
      <colorScale>
        <cfvo type="min"/>
        <cfvo type="percentile" val="50"/>
        <cfvo type="max"/>
        <color rgb="FFF8696B"/>
        <color rgb="FFFCFCFF"/>
        <color rgb="FF63BE7B"/>
      </colorScale>
    </cfRule>
  </conditionalFormatting>
  <conditionalFormatting sqref="N2">
    <cfRule type="colorScale" priority="1132">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fRule type="colorScale" priority="1173">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onditionalFormatting>
  <conditionalFormatting sqref="N2:N10">
    <cfRule type="colorScale" priority="9192">
      <colorScale>
        <cfvo type="min"/>
        <cfvo type="percentile" val="50"/>
        <cfvo type="max"/>
        <color rgb="FF63BE7B"/>
        <color rgb="FFFCFCFF"/>
        <color rgb="FFF8696B"/>
      </colorScale>
    </cfRule>
  </conditionalFormatting>
  <conditionalFormatting sqref="N2:N11">
    <cfRule type="colorScale" priority="266">
      <colorScale>
        <cfvo type="min"/>
        <cfvo type="percentile" val="50"/>
        <cfvo type="max"/>
        <color rgb="FF63BE7B"/>
        <color rgb="FFFCFCFF"/>
        <color rgb="FFF8696B"/>
      </colorScale>
    </cfRule>
  </conditionalFormatting>
  <conditionalFormatting sqref="N3">
    <cfRule type="colorScale" priority="1065">
      <colorScale>
        <cfvo type="min"/>
        <cfvo type="percentile" val="50"/>
        <cfvo type="max"/>
        <color rgb="FF63BE7B"/>
        <color rgb="FFFCFCFF"/>
        <color rgb="FFF8696B"/>
      </colorScale>
    </cfRule>
    <cfRule type="colorScale" priority="1110">
      <colorScale>
        <cfvo type="min"/>
        <cfvo type="percentile" val="50"/>
        <cfvo type="max"/>
        <color rgb="FF63BE7B"/>
        <color rgb="FFFCFCFF"/>
        <color rgb="FFF8696B"/>
      </colorScale>
    </cfRule>
    <cfRule type="colorScale" priority="1114">
      <colorScale>
        <cfvo type="min"/>
        <cfvo type="percentile" val="50"/>
        <cfvo type="max"/>
        <color rgb="FF63BE7B"/>
        <color rgb="FFFCFCFF"/>
        <color rgb="FFF8696B"/>
      </colorScale>
    </cfRule>
    <cfRule type="colorScale" priority="1121">
      <colorScale>
        <cfvo type="min"/>
        <cfvo type="percentile" val="50"/>
        <cfvo type="max"/>
        <color rgb="FF63BE7B"/>
        <color rgb="FFFCFCFF"/>
        <color rgb="FFF8696B"/>
      </colorScale>
    </cfRule>
    <cfRule type="colorScale" priority="1128">
      <colorScale>
        <cfvo type="min"/>
        <cfvo type="percentile" val="50"/>
        <cfvo type="max"/>
        <color rgb="FF63BE7B"/>
        <color rgb="FFFCFCFF"/>
        <color rgb="FFF8696B"/>
      </colorScale>
    </cfRule>
  </conditionalFormatting>
  <conditionalFormatting sqref="N4">
    <cfRule type="colorScale" priority="934">
      <colorScale>
        <cfvo type="min"/>
        <cfvo type="percentile" val="50"/>
        <cfvo type="max"/>
        <color rgb="FF63BE7B"/>
        <color rgb="FFFCFCFF"/>
        <color rgb="FFF8696B"/>
      </colorScale>
    </cfRule>
    <cfRule type="colorScale" priority="1020">
      <colorScale>
        <cfvo type="min"/>
        <cfvo type="percentile" val="50"/>
        <cfvo type="max"/>
        <color rgb="FF63BE7B"/>
        <color rgb="FFFCFCFF"/>
        <color rgb="FFF8696B"/>
      </colorScale>
    </cfRule>
    <cfRule type="colorScale" priority="1024">
      <colorScale>
        <cfvo type="min"/>
        <cfvo type="percentile" val="50"/>
        <cfvo type="max"/>
        <color rgb="FF63BE7B"/>
        <color rgb="FFFCFCFF"/>
        <color rgb="FFF8696B"/>
      </colorScale>
    </cfRule>
    <cfRule type="colorScale" priority="1028">
      <colorScale>
        <cfvo type="min"/>
        <cfvo type="percentile" val="50"/>
        <cfvo type="max"/>
        <color rgb="FF63BE7B"/>
        <color rgb="FFFCFCFF"/>
        <color rgb="FFF8696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42">
      <colorScale>
        <cfvo type="min"/>
        <cfvo type="percentile" val="50"/>
        <cfvo type="max"/>
        <color rgb="FF63BE7B"/>
        <color rgb="FFFCFCFF"/>
        <color rgb="FFF8696B"/>
      </colorScale>
    </cfRule>
    <cfRule type="colorScale" priority="1046">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fRule type="colorScale" priority="1054">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onditionalFormatting>
  <conditionalFormatting sqref="N5">
    <cfRule type="colorScale" priority="915">
      <colorScale>
        <cfvo type="min"/>
        <cfvo type="percentile" val="50"/>
        <cfvo type="max"/>
        <color rgb="FF63BE7B"/>
        <color rgb="FFFCFCFF"/>
        <color rgb="FFF8696B"/>
      </colorScale>
    </cfRule>
  </conditionalFormatting>
  <conditionalFormatting sqref="N6">
    <cfRule type="colorScale" priority="862">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906">
      <colorScale>
        <cfvo type="min"/>
        <cfvo type="percentile" val="50"/>
        <cfvo type="max"/>
        <color rgb="FF63BE7B"/>
        <color rgb="FFFCFCFF"/>
        <color rgb="FFF8696B"/>
      </colorScale>
    </cfRule>
    <cfRule type="colorScale" priority="913">
      <colorScale>
        <cfvo type="min"/>
        <cfvo type="percentile" val="50"/>
        <cfvo type="max"/>
        <color rgb="FF63BE7B"/>
        <color rgb="FFFCFCFF"/>
        <color rgb="FFF8696B"/>
      </colorScale>
    </cfRule>
  </conditionalFormatting>
  <conditionalFormatting sqref="N7">
    <cfRule type="colorScale" priority="849">
      <colorScale>
        <cfvo type="min"/>
        <cfvo type="percentile" val="50"/>
        <cfvo type="max"/>
        <color rgb="FF63BE7B"/>
        <color rgb="FFFCFCFF"/>
        <color rgb="FFF8696B"/>
      </colorScale>
    </cfRule>
  </conditionalFormatting>
  <conditionalFormatting sqref="N8">
    <cfRule type="colorScale" priority="687">
      <colorScale>
        <cfvo type="min"/>
        <cfvo type="percentile" val="50"/>
        <cfvo type="max"/>
        <color rgb="FF63BE7B"/>
        <color rgb="FFFCFCFF"/>
        <color rgb="FFF8696B"/>
      </colorScale>
    </cfRule>
    <cfRule type="colorScale" priority="709">
      <colorScale>
        <cfvo type="min"/>
        <cfvo type="percentile" val="50"/>
        <cfvo type="max"/>
        <color rgb="FF63BE7B"/>
        <color rgb="FFFCFCFF"/>
        <color rgb="FFF8696B"/>
      </colorScale>
    </cfRule>
  </conditionalFormatting>
  <conditionalFormatting sqref="N9">
    <cfRule type="colorScale" priority="590">
      <colorScale>
        <cfvo type="min"/>
        <cfvo type="percentile" val="50"/>
        <cfvo type="max"/>
        <color rgb="FF63BE7B"/>
        <color rgb="FFFCFCFF"/>
        <color rgb="FFF8696B"/>
      </colorScale>
    </cfRule>
    <cfRule type="colorScale" priority="621">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onditionalFormatting>
  <conditionalFormatting sqref="N10">
    <cfRule type="colorScale" priority="45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538">
      <colorScale>
        <cfvo type="min"/>
        <cfvo type="percentile" val="50"/>
        <cfvo type="max"/>
        <color rgb="FF63BE7B"/>
        <color rgb="FFFCFCFF"/>
        <color rgb="FFF8696B"/>
      </colorScale>
    </cfRule>
    <cfRule type="colorScale" priority="544">
      <colorScale>
        <cfvo type="min"/>
        <cfvo type="percentile" val="50"/>
        <cfvo type="max"/>
        <color rgb="FFF8696B"/>
        <color rgb="FFFCFCFF"/>
        <color rgb="FF63BE7B"/>
      </colorScale>
    </cfRule>
    <cfRule type="colorScale" priority="546">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fRule type="colorScale" priority="554">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73">
      <colorScale>
        <cfvo type="min"/>
        <cfvo type="percentile" val="50"/>
        <cfvo type="max"/>
        <color rgb="FF63BE7B"/>
        <color rgb="FFFCFCFF"/>
        <color rgb="FFF8696B"/>
      </colorScale>
    </cfRule>
    <cfRule type="colorScale" priority="577">
      <colorScale>
        <cfvo type="min"/>
        <cfvo type="percentile" val="50"/>
        <cfvo type="max"/>
        <color rgb="FF63BE7B"/>
        <color rgb="FFFCFCFF"/>
        <color rgb="FFF8696B"/>
      </colorScale>
    </cfRule>
    <cfRule type="colorScale" priority="581">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fRule type="colorScale" priority="589">
      <colorScale>
        <cfvo type="min"/>
        <cfvo type="percentile" val="50"/>
        <cfvo type="max"/>
        <color rgb="FF63BE7B"/>
        <color rgb="FFFCFCFF"/>
        <color rgb="FFF8696B"/>
      </colorScale>
    </cfRule>
  </conditionalFormatting>
  <conditionalFormatting sqref="N11">
    <cfRule type="colorScale" priority="347">
      <colorScale>
        <cfvo type="min"/>
        <cfvo type="percentile" val="50"/>
        <cfvo type="max"/>
        <color rgb="FF63BE7B"/>
        <color rgb="FFFCFCFF"/>
        <color rgb="FFF8696B"/>
      </colorScale>
    </cfRule>
    <cfRule type="colorScale" priority="385">
      <colorScale>
        <cfvo type="min"/>
        <cfvo type="percentile" val="50"/>
        <cfvo type="max"/>
        <color rgb="FF63BE7B"/>
        <color rgb="FFFCFCFF"/>
        <color rgb="FFF8696B"/>
      </colorScale>
    </cfRule>
    <cfRule type="colorScale" priority="390">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03">
      <colorScale>
        <cfvo type="min"/>
        <cfvo type="percentile" val="50"/>
        <cfvo type="max"/>
        <color rgb="FFF8696B"/>
        <color rgb="FFFCFCFF"/>
        <color rgb="FF63BE7B"/>
      </colorScale>
    </cfRule>
    <cfRule type="colorScale" priority="405">
      <colorScale>
        <cfvo type="min"/>
        <cfvo type="percentile" val="50"/>
        <cfvo type="max"/>
        <color rgb="FF63BE7B"/>
        <color rgb="FFFCFCFF"/>
        <color rgb="FFF8696B"/>
      </colorScale>
    </cfRule>
    <cfRule type="colorScale" priority="410">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fRule type="colorScale" priority="420">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onditionalFormatting>
  <conditionalFormatting sqref="C12:J12">
    <cfRule type="colorScale" priority="261">
      <colorScale>
        <cfvo type="min"/>
        <cfvo type="percentile" val="50"/>
        <cfvo type="max"/>
        <color rgb="FFF8696B"/>
        <color rgb="FFFCFCFF"/>
        <color rgb="FF63BE7B"/>
      </colorScale>
    </cfRule>
  </conditionalFormatting>
  <conditionalFormatting sqref="C12:J12">
    <cfRule type="colorScale" priority="248">
      <colorScale>
        <cfvo type="min"/>
        <cfvo type="percentile" val="50"/>
        <cfvo type="max"/>
        <color rgb="FFF8696B"/>
        <color rgb="FFFCFCFF"/>
        <color rgb="FF63BE7B"/>
      </colorScale>
    </cfRule>
  </conditionalFormatting>
  <conditionalFormatting sqref="C12:J12">
    <cfRule type="colorScale" priority="247">
      <colorScale>
        <cfvo type="min"/>
        <cfvo type="percentile" val="50"/>
        <cfvo type="max"/>
        <color rgb="FFF8696B"/>
        <color rgb="FFFCFCFF"/>
        <color rgb="FF63BE7B"/>
      </colorScale>
    </cfRule>
  </conditionalFormatting>
  <conditionalFormatting sqref="C12:J12">
    <cfRule type="colorScale" priority="252">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onditionalFormatting>
  <conditionalFormatting sqref="K12:L12">
    <cfRule type="colorScale" priority="262">
      <colorScale>
        <cfvo type="min"/>
        <cfvo type="percentile" val="50"/>
        <cfvo type="max"/>
        <color rgb="FF63BE7B"/>
        <color rgb="FFFCFCFF"/>
        <color rgb="FFF8696B"/>
      </colorScale>
    </cfRule>
  </conditionalFormatting>
  <conditionalFormatting sqref="K12:L12">
    <cfRule type="colorScale" priority="246">
      <colorScale>
        <cfvo type="min"/>
        <cfvo type="percentile" val="50"/>
        <cfvo type="max"/>
        <color rgb="FF63BE7B"/>
        <color rgb="FFFCFCFF"/>
        <color rgb="FFF8696B"/>
      </colorScale>
    </cfRule>
  </conditionalFormatting>
  <conditionalFormatting sqref="K12:L12">
    <cfRule type="colorScale" priority="251">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onditionalFormatting>
  <conditionalFormatting sqref="M12">
    <cfRule type="colorScale" priority="263">
      <colorScale>
        <cfvo type="min"/>
        <cfvo type="percentile" val="50"/>
        <cfvo type="max"/>
        <color rgb="FFF8696B"/>
        <color rgb="FFFCFCFF"/>
        <color rgb="FF63BE7B"/>
      </colorScale>
    </cfRule>
  </conditionalFormatting>
  <conditionalFormatting sqref="M12">
    <cfRule type="colorScale" priority="245">
      <colorScale>
        <cfvo type="min"/>
        <cfvo type="percentile" val="50"/>
        <cfvo type="max"/>
        <color rgb="FFF8696B"/>
        <color rgb="FFFCFCFF"/>
        <color rgb="FF63BE7B"/>
      </colorScale>
    </cfRule>
  </conditionalFormatting>
  <conditionalFormatting sqref="M12">
    <cfRule type="colorScale" priority="250">
      <colorScale>
        <cfvo type="min"/>
        <cfvo type="percentile" val="50"/>
        <cfvo type="max"/>
        <color rgb="FFF8696B"/>
        <color rgb="FFFCFCFF"/>
        <color rgb="FF63BE7B"/>
      </colorScale>
    </cfRule>
    <cfRule type="colorScale" priority="254">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63BE7B"/>
      </colorScale>
    </cfRule>
  </conditionalFormatting>
  <conditionalFormatting sqref="N12">
    <cfRule type="colorScale" priority="264">
      <colorScale>
        <cfvo type="min"/>
        <cfvo type="percentile" val="50"/>
        <cfvo type="max"/>
        <color rgb="FF63BE7B"/>
        <color rgb="FFFCFCFF"/>
        <color rgb="FFF8696B"/>
      </colorScale>
    </cfRule>
  </conditionalFormatting>
  <conditionalFormatting sqref="N12">
    <cfRule type="colorScale" priority="244">
      <colorScale>
        <cfvo type="min"/>
        <cfvo type="percentile" val="50"/>
        <cfvo type="max"/>
        <color rgb="FF63BE7B"/>
        <color rgb="FFFCFCFF"/>
        <color rgb="FFF8696B"/>
      </colorScale>
    </cfRule>
  </conditionalFormatting>
  <conditionalFormatting sqref="N12">
    <cfRule type="colorScale" priority="249">
      <colorScale>
        <cfvo type="min"/>
        <cfvo type="percentile" val="50"/>
        <cfvo type="max"/>
        <color rgb="FF63BE7B"/>
        <color rgb="FFFCFCFF"/>
        <color rgb="FFF8696B"/>
      </colorScale>
    </cfRule>
    <cfRule type="colorScale" priority="253">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onditionalFormatting>
  <conditionalFormatting sqref="C12:J12">
    <cfRule type="colorScale" priority="243">
      <colorScale>
        <cfvo type="min"/>
        <cfvo type="percentile" val="50"/>
        <cfvo type="max"/>
        <color rgb="FFF8696B"/>
        <color rgb="FFFCFCFF"/>
        <color rgb="FF63BE7B"/>
      </colorScale>
    </cfRule>
  </conditionalFormatting>
  <conditionalFormatting sqref="K12">
    <cfRule type="colorScale" priority="228">
      <colorScale>
        <cfvo type="min"/>
        <cfvo type="percentile" val="50"/>
        <cfvo type="max"/>
        <color rgb="FF63BE7B"/>
        <color rgb="FFFCFCFF"/>
        <color rgb="FFF8696B"/>
      </colorScale>
    </cfRule>
  </conditionalFormatting>
  <conditionalFormatting sqref="L12">
    <cfRule type="colorScale" priority="227">
      <colorScale>
        <cfvo type="min"/>
        <cfvo type="percentile" val="50"/>
        <cfvo type="max"/>
        <color rgb="FF63BE7B"/>
        <color rgb="FFFCFCFF"/>
        <color rgb="FFF8696B"/>
      </colorScale>
    </cfRule>
  </conditionalFormatting>
  <conditionalFormatting sqref="M12">
    <cfRule type="colorScale" priority="226">
      <colorScale>
        <cfvo type="min"/>
        <cfvo type="percentile" val="50"/>
        <cfvo type="max"/>
        <color rgb="FFF8696B"/>
        <color rgb="FFFCFCFF"/>
        <color rgb="FF63BE7B"/>
      </colorScale>
    </cfRule>
  </conditionalFormatting>
  <conditionalFormatting sqref="N12">
    <cfRule type="colorScale" priority="225">
      <colorScale>
        <cfvo type="min"/>
        <cfvo type="percentile" val="50"/>
        <cfvo type="max"/>
        <color rgb="FF63BE7B"/>
        <color rgb="FFFCFCFF"/>
        <color rgb="FFF8696B"/>
      </colorScale>
    </cfRule>
  </conditionalFormatting>
  <conditionalFormatting sqref="C2:C12">
    <cfRule type="colorScale" priority="211">
      <colorScale>
        <cfvo type="min"/>
        <cfvo type="percentile" val="50"/>
        <cfvo type="max"/>
        <color rgb="FFF8696B"/>
        <color rgb="FFFCFCFF"/>
        <color rgb="FF63BE7B"/>
      </colorScale>
    </cfRule>
  </conditionalFormatting>
  <conditionalFormatting sqref="D2:D10">
    <cfRule type="colorScale" priority="210">
      <colorScale>
        <cfvo type="min"/>
        <cfvo type="percentile" val="50"/>
        <cfvo type="max"/>
        <color rgb="FFF8696B"/>
        <color rgb="FFFCFCFF"/>
        <color rgb="FF63BE7B"/>
      </colorScale>
    </cfRule>
  </conditionalFormatting>
  <conditionalFormatting sqref="D2:D11">
    <cfRule type="colorScale" priority="209">
      <colorScale>
        <cfvo type="min"/>
        <cfvo type="percentile" val="50"/>
        <cfvo type="max"/>
        <color rgb="FFF8696B"/>
        <color rgb="FFFCFCFF"/>
        <color rgb="FF63BE7B"/>
      </colorScale>
    </cfRule>
  </conditionalFormatting>
  <conditionalFormatting sqref="D2:D11">
    <cfRule type="colorScale" priority="208">
      <colorScale>
        <cfvo type="min"/>
        <cfvo type="percentile" val="50"/>
        <cfvo type="max"/>
        <color rgb="FFF8696B"/>
        <color rgb="FFFCFCFF"/>
        <color rgb="FF63BE7B"/>
      </colorScale>
    </cfRule>
  </conditionalFormatting>
  <conditionalFormatting sqref="D2:D12">
    <cfRule type="colorScale" priority="207">
      <colorScale>
        <cfvo type="min"/>
        <cfvo type="percentile" val="50"/>
        <cfvo type="max"/>
        <color rgb="FFF8696B"/>
        <color rgb="FFFCFCFF"/>
        <color rgb="FF63BE7B"/>
      </colorScale>
    </cfRule>
  </conditionalFormatting>
  <conditionalFormatting sqref="E2:E10">
    <cfRule type="colorScale" priority="206">
      <colorScale>
        <cfvo type="min"/>
        <cfvo type="percentile" val="50"/>
        <cfvo type="max"/>
        <color rgb="FFF8696B"/>
        <color rgb="FFFCFCFF"/>
        <color rgb="FF63BE7B"/>
      </colorScale>
    </cfRule>
  </conditionalFormatting>
  <conditionalFormatting sqref="E2:E11">
    <cfRule type="colorScale" priority="205">
      <colorScale>
        <cfvo type="min"/>
        <cfvo type="percentile" val="50"/>
        <cfvo type="max"/>
        <color rgb="FFF8696B"/>
        <color rgb="FFFCFCFF"/>
        <color rgb="FF63BE7B"/>
      </colorScale>
    </cfRule>
  </conditionalFormatting>
  <conditionalFormatting sqref="E2:E11">
    <cfRule type="colorScale" priority="204">
      <colorScale>
        <cfvo type="min"/>
        <cfvo type="percentile" val="50"/>
        <cfvo type="max"/>
        <color rgb="FFF8696B"/>
        <color rgb="FFFCFCFF"/>
        <color rgb="FF63BE7B"/>
      </colorScale>
    </cfRule>
  </conditionalFormatting>
  <conditionalFormatting sqref="E2:E12">
    <cfRule type="colorScale" priority="203">
      <colorScale>
        <cfvo type="min"/>
        <cfvo type="percentile" val="50"/>
        <cfvo type="max"/>
        <color rgb="FFF8696B"/>
        <color rgb="FFFCFCFF"/>
        <color rgb="FF63BE7B"/>
      </colorScale>
    </cfRule>
  </conditionalFormatting>
  <conditionalFormatting sqref="F2:F10">
    <cfRule type="colorScale" priority="202">
      <colorScale>
        <cfvo type="min"/>
        <cfvo type="percentile" val="50"/>
        <cfvo type="max"/>
        <color rgb="FFF8696B"/>
        <color rgb="FFFCFCFF"/>
        <color rgb="FF63BE7B"/>
      </colorScale>
    </cfRule>
  </conditionalFormatting>
  <conditionalFormatting sqref="F2:F11">
    <cfRule type="colorScale" priority="201">
      <colorScale>
        <cfvo type="min"/>
        <cfvo type="percentile" val="50"/>
        <cfvo type="max"/>
        <color rgb="FFF8696B"/>
        <color rgb="FFFCFCFF"/>
        <color rgb="FF63BE7B"/>
      </colorScale>
    </cfRule>
  </conditionalFormatting>
  <conditionalFormatting sqref="F2:F11">
    <cfRule type="colorScale" priority="200">
      <colorScale>
        <cfvo type="min"/>
        <cfvo type="percentile" val="50"/>
        <cfvo type="max"/>
        <color rgb="FFF8696B"/>
        <color rgb="FFFCFCFF"/>
        <color rgb="FF63BE7B"/>
      </colorScale>
    </cfRule>
  </conditionalFormatting>
  <conditionalFormatting sqref="F2:F12">
    <cfRule type="colorScale" priority="199">
      <colorScale>
        <cfvo type="min"/>
        <cfvo type="percentile" val="50"/>
        <cfvo type="max"/>
        <color rgb="FFF8696B"/>
        <color rgb="FFFCFCFF"/>
        <color rgb="FF63BE7B"/>
      </colorScale>
    </cfRule>
  </conditionalFormatting>
  <conditionalFormatting sqref="G2:G10">
    <cfRule type="colorScale" priority="198">
      <colorScale>
        <cfvo type="min"/>
        <cfvo type="percentile" val="50"/>
        <cfvo type="max"/>
        <color rgb="FFF8696B"/>
        <color rgb="FFFCFCFF"/>
        <color rgb="FF63BE7B"/>
      </colorScale>
    </cfRule>
  </conditionalFormatting>
  <conditionalFormatting sqref="G2:G11">
    <cfRule type="colorScale" priority="197">
      <colorScale>
        <cfvo type="min"/>
        <cfvo type="percentile" val="50"/>
        <cfvo type="max"/>
        <color rgb="FFF8696B"/>
        <color rgb="FFFCFCFF"/>
        <color rgb="FF63BE7B"/>
      </colorScale>
    </cfRule>
  </conditionalFormatting>
  <conditionalFormatting sqref="G2:G11">
    <cfRule type="colorScale" priority="196">
      <colorScale>
        <cfvo type="min"/>
        <cfvo type="percentile" val="50"/>
        <cfvo type="max"/>
        <color rgb="FFF8696B"/>
        <color rgb="FFFCFCFF"/>
        <color rgb="FF63BE7B"/>
      </colorScale>
    </cfRule>
  </conditionalFormatting>
  <conditionalFormatting sqref="G2:G12">
    <cfRule type="colorScale" priority="195">
      <colorScale>
        <cfvo type="min"/>
        <cfvo type="percentile" val="50"/>
        <cfvo type="max"/>
        <color rgb="FFF8696B"/>
        <color rgb="FFFCFCFF"/>
        <color rgb="FF63BE7B"/>
      </colorScale>
    </cfRule>
  </conditionalFormatting>
  <conditionalFormatting sqref="H2:H10">
    <cfRule type="colorScale" priority="194">
      <colorScale>
        <cfvo type="min"/>
        <cfvo type="percentile" val="50"/>
        <cfvo type="max"/>
        <color rgb="FFF8696B"/>
        <color rgb="FFFCFCFF"/>
        <color rgb="FF63BE7B"/>
      </colorScale>
    </cfRule>
  </conditionalFormatting>
  <conditionalFormatting sqref="H2:H11">
    <cfRule type="colorScale" priority="193">
      <colorScale>
        <cfvo type="min"/>
        <cfvo type="percentile" val="50"/>
        <cfvo type="max"/>
        <color rgb="FFF8696B"/>
        <color rgb="FFFCFCFF"/>
        <color rgb="FF63BE7B"/>
      </colorScale>
    </cfRule>
  </conditionalFormatting>
  <conditionalFormatting sqref="H2:H11">
    <cfRule type="colorScale" priority="192">
      <colorScale>
        <cfvo type="min"/>
        <cfvo type="percentile" val="50"/>
        <cfvo type="max"/>
        <color rgb="FFF8696B"/>
        <color rgb="FFFCFCFF"/>
        <color rgb="FF63BE7B"/>
      </colorScale>
    </cfRule>
  </conditionalFormatting>
  <conditionalFormatting sqref="H2:H12">
    <cfRule type="colorScale" priority="191">
      <colorScale>
        <cfvo type="min"/>
        <cfvo type="percentile" val="50"/>
        <cfvo type="max"/>
        <color rgb="FFF8696B"/>
        <color rgb="FFFCFCFF"/>
        <color rgb="FF63BE7B"/>
      </colorScale>
    </cfRule>
  </conditionalFormatting>
  <conditionalFormatting sqref="I2:I10">
    <cfRule type="colorScale" priority="190">
      <colorScale>
        <cfvo type="min"/>
        <cfvo type="percentile" val="50"/>
        <cfvo type="max"/>
        <color rgb="FFF8696B"/>
        <color rgb="FFFCFCFF"/>
        <color rgb="FF63BE7B"/>
      </colorScale>
    </cfRule>
  </conditionalFormatting>
  <conditionalFormatting sqref="I2:I11">
    <cfRule type="colorScale" priority="189">
      <colorScale>
        <cfvo type="min"/>
        <cfvo type="percentile" val="50"/>
        <cfvo type="max"/>
        <color rgb="FFF8696B"/>
        <color rgb="FFFCFCFF"/>
        <color rgb="FF63BE7B"/>
      </colorScale>
    </cfRule>
  </conditionalFormatting>
  <conditionalFormatting sqref="I2:I11">
    <cfRule type="colorScale" priority="188">
      <colorScale>
        <cfvo type="min"/>
        <cfvo type="percentile" val="50"/>
        <cfvo type="max"/>
        <color rgb="FFF8696B"/>
        <color rgb="FFFCFCFF"/>
        <color rgb="FF63BE7B"/>
      </colorScale>
    </cfRule>
  </conditionalFormatting>
  <conditionalFormatting sqref="I2:I12">
    <cfRule type="colorScale" priority="187">
      <colorScale>
        <cfvo type="min"/>
        <cfvo type="percentile" val="50"/>
        <cfvo type="max"/>
        <color rgb="FFF8696B"/>
        <color rgb="FFFCFCFF"/>
        <color rgb="FF63BE7B"/>
      </colorScale>
    </cfRule>
  </conditionalFormatting>
  <conditionalFormatting sqref="J2:J10">
    <cfRule type="colorScale" priority="186">
      <colorScale>
        <cfvo type="min"/>
        <cfvo type="percentile" val="50"/>
        <cfvo type="max"/>
        <color rgb="FFF8696B"/>
        <color rgb="FFFCFCFF"/>
        <color rgb="FF63BE7B"/>
      </colorScale>
    </cfRule>
  </conditionalFormatting>
  <conditionalFormatting sqref="J2:J11">
    <cfRule type="colorScale" priority="185">
      <colorScale>
        <cfvo type="min"/>
        <cfvo type="percentile" val="50"/>
        <cfvo type="max"/>
        <color rgb="FFF8696B"/>
        <color rgb="FFFCFCFF"/>
        <color rgb="FF63BE7B"/>
      </colorScale>
    </cfRule>
  </conditionalFormatting>
  <conditionalFormatting sqref="J2:J11">
    <cfRule type="colorScale" priority="184">
      <colorScale>
        <cfvo type="min"/>
        <cfvo type="percentile" val="50"/>
        <cfvo type="max"/>
        <color rgb="FFF8696B"/>
        <color rgb="FFFCFCFF"/>
        <color rgb="FF63BE7B"/>
      </colorScale>
    </cfRule>
  </conditionalFormatting>
  <conditionalFormatting sqref="J2:J12">
    <cfRule type="colorScale" priority="183">
      <colorScale>
        <cfvo type="min"/>
        <cfvo type="percentile" val="50"/>
        <cfvo type="max"/>
        <color rgb="FFF8696B"/>
        <color rgb="FFFCFCFF"/>
        <color rgb="FF63BE7B"/>
      </colorScale>
    </cfRule>
  </conditionalFormatting>
  <conditionalFormatting sqref="P2">
    <cfRule type="colorScale" priority="179">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P3">
    <cfRule type="colorScale" priority="174">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P4">
    <cfRule type="colorScale" priority="164">
      <colorScale>
        <cfvo type="min"/>
        <cfvo type="percentile" val="50"/>
        <cfvo type="max"/>
        <color rgb="FFF8696B"/>
        <color rgb="FFFCFCFF"/>
        <color rgb="FF63BE7B"/>
      </colorScale>
    </cfRule>
    <cfRule type="colorScale" priority="165">
      <colorScale>
        <cfvo type="min"/>
        <cfvo type="percentile" val="50"/>
        <cfvo type="max"/>
        <color rgb="FFF8696B"/>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onditionalFormatting>
  <conditionalFormatting sqref="P5">
    <cfRule type="colorScale" priority="163">
      <colorScale>
        <cfvo type="min"/>
        <cfvo type="percentile" val="50"/>
        <cfvo type="max"/>
        <color rgb="FFF8696B"/>
        <color rgb="FFFCFCFF"/>
        <color rgb="FF63BE7B"/>
      </colorScale>
    </cfRule>
  </conditionalFormatting>
  <conditionalFormatting sqref="P6">
    <cfRule type="colorScale" priority="159">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onditionalFormatting>
  <conditionalFormatting sqref="P7">
    <cfRule type="colorScale" priority="158">
      <colorScale>
        <cfvo type="min"/>
        <cfvo type="percentile" val="50"/>
        <cfvo type="max"/>
        <color rgb="FFF8696B"/>
        <color rgb="FFFCFCFF"/>
        <color rgb="FF63BE7B"/>
      </colorScale>
    </cfRule>
  </conditionalFormatting>
  <conditionalFormatting sqref="P8">
    <cfRule type="colorScale" priority="15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onditionalFormatting>
  <conditionalFormatting sqref="P9">
    <cfRule type="colorScale" priority="153">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onditionalFormatting>
  <conditionalFormatting sqref="P10">
    <cfRule type="colorScale" priority="137">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percentile" val="50"/>
        <cfvo type="max"/>
        <color rgb="FFF8696B"/>
        <color rgb="FFFCFCFF"/>
        <color rgb="FF63BE7B"/>
      </colorScale>
    </cfRule>
  </conditionalFormatting>
  <conditionalFormatting sqref="P11">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onditionalFormatting>
  <conditionalFormatting sqref="P12">
    <cfRule type="colorScale" priority="124">
      <colorScale>
        <cfvo type="min"/>
        <cfvo type="percentile" val="50"/>
        <cfvo type="max"/>
        <color rgb="FFF8696B"/>
        <color rgb="FFFCFCFF"/>
        <color rgb="FF63BE7B"/>
      </colorScale>
    </cfRule>
  </conditionalFormatting>
  <conditionalFormatting sqref="P12">
    <cfRule type="colorScale" priority="120">
      <colorScale>
        <cfvo type="min"/>
        <cfvo type="percentile" val="50"/>
        <cfvo type="max"/>
        <color rgb="FFF8696B"/>
        <color rgb="FFFCFCFF"/>
        <color rgb="FF63BE7B"/>
      </colorScale>
    </cfRule>
  </conditionalFormatting>
  <conditionalFormatting sqref="P12">
    <cfRule type="colorScale" priority="119">
      <colorScale>
        <cfvo type="min"/>
        <cfvo type="percentile" val="50"/>
        <cfvo type="max"/>
        <color rgb="FFF8696B"/>
        <color rgb="FFFCFCFF"/>
        <color rgb="FF63BE7B"/>
      </colorScale>
    </cfRule>
  </conditionalFormatting>
  <conditionalFormatting sqref="P12">
    <cfRule type="colorScale" priority="121">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onditionalFormatting>
  <conditionalFormatting sqref="P12">
    <cfRule type="colorScale" priority="118">
      <colorScale>
        <cfvo type="min"/>
        <cfvo type="percentile" val="50"/>
        <cfvo type="max"/>
        <color rgb="FFF8696B"/>
        <color rgb="FFFCFCFF"/>
        <color rgb="FF63BE7B"/>
      </colorScale>
    </cfRule>
  </conditionalFormatting>
  <conditionalFormatting sqref="P2:P10">
    <cfRule type="colorScale" priority="117">
      <colorScale>
        <cfvo type="min"/>
        <cfvo type="percentile" val="50"/>
        <cfvo type="max"/>
        <color rgb="FFF8696B"/>
        <color rgb="FFFCFCFF"/>
        <color rgb="FF63BE7B"/>
      </colorScale>
    </cfRule>
  </conditionalFormatting>
  <conditionalFormatting sqref="P2:P11">
    <cfRule type="colorScale" priority="116">
      <colorScale>
        <cfvo type="min"/>
        <cfvo type="percentile" val="50"/>
        <cfvo type="max"/>
        <color rgb="FFF8696B"/>
        <color rgb="FFFCFCFF"/>
        <color rgb="FF63BE7B"/>
      </colorScale>
    </cfRule>
  </conditionalFormatting>
  <conditionalFormatting sqref="P2:P11">
    <cfRule type="colorScale" priority="115">
      <colorScale>
        <cfvo type="min"/>
        <cfvo type="percentile" val="50"/>
        <cfvo type="max"/>
        <color rgb="FFF8696B"/>
        <color rgb="FFFCFCFF"/>
        <color rgb="FF63BE7B"/>
      </colorScale>
    </cfRule>
  </conditionalFormatting>
  <conditionalFormatting sqref="P2:P12">
    <cfRule type="colorScale" priority="108">
      <colorScale>
        <cfvo type="min"/>
        <cfvo type="percentile" val="50"/>
        <cfvo type="max"/>
        <color rgb="FFF8696B"/>
        <color rgb="FFFCFCFF"/>
        <color rgb="FF63BE7B"/>
      </colorScale>
    </cfRule>
  </conditionalFormatting>
  <conditionalFormatting sqref="K2:K12">
    <cfRule type="colorScale" priority="113">
      <colorScale>
        <cfvo type="min"/>
        <cfvo type="percentile" val="50"/>
        <cfvo type="max"/>
        <color rgb="FF63BE7B"/>
        <color rgb="FFFCFCFF"/>
        <color rgb="FFF8696B"/>
      </colorScale>
    </cfRule>
  </conditionalFormatting>
  <conditionalFormatting sqref="L2:L12">
    <cfRule type="colorScale" priority="112">
      <colorScale>
        <cfvo type="min"/>
        <cfvo type="percentile" val="50"/>
        <cfvo type="max"/>
        <color rgb="FF63BE7B"/>
        <color rgb="FFFCFCFF"/>
        <color rgb="FFF8696B"/>
      </colorScale>
    </cfRule>
  </conditionalFormatting>
  <conditionalFormatting sqref="M2:M12">
    <cfRule type="colorScale" priority="111">
      <colorScale>
        <cfvo type="min"/>
        <cfvo type="percentile" val="50"/>
        <cfvo type="max"/>
        <color rgb="FFF8696B"/>
        <color rgb="FFFCFCFF"/>
        <color rgb="FF63BE7B"/>
      </colorScale>
    </cfRule>
  </conditionalFormatting>
  <conditionalFormatting sqref="N2:N12">
    <cfRule type="colorScale" priority="110">
      <colorScale>
        <cfvo type="min"/>
        <cfvo type="percentile" val="50"/>
        <cfvo type="max"/>
        <color rgb="FF63BE7B"/>
        <color rgb="FFFCFCFF"/>
        <color rgb="FFF8696B"/>
      </colorScale>
    </cfRule>
  </conditionalFormatting>
  <conditionalFormatting sqref="C13">
    <cfRule type="colorScale" priority="95">
      <colorScale>
        <cfvo type="min"/>
        <cfvo type="percentile" val="50"/>
        <cfvo type="max"/>
        <color rgb="FFF8696B"/>
        <color rgb="FFFCFCFF"/>
        <color rgb="FF63BE7B"/>
      </colorScale>
    </cfRule>
  </conditionalFormatting>
  <conditionalFormatting sqref="C13">
    <cfRule type="colorScale" priority="91">
      <colorScale>
        <cfvo type="min"/>
        <cfvo type="percentile" val="50"/>
        <cfvo type="max"/>
        <color rgb="FFF8696B"/>
        <color rgb="FFFCFCFF"/>
        <color rgb="FF63BE7B"/>
      </colorScale>
    </cfRule>
  </conditionalFormatting>
  <conditionalFormatting sqref="C13">
    <cfRule type="colorScale" priority="87">
      <colorScale>
        <cfvo type="min"/>
        <cfvo type="percentile" val="50"/>
        <cfvo type="max"/>
        <color rgb="FFF8696B"/>
        <color rgb="FFFCFCFF"/>
        <color rgb="FF63BE7B"/>
      </colorScale>
    </cfRule>
  </conditionalFormatting>
  <conditionalFormatting sqref="C13">
    <cfRule type="colorScale" priority="83">
      <colorScale>
        <cfvo type="min"/>
        <cfvo type="percentile" val="50"/>
        <cfvo type="max"/>
        <color rgb="FFF8696B"/>
        <color rgb="FFFCFCFF"/>
        <color rgb="FF63BE7B"/>
      </colorScale>
    </cfRule>
  </conditionalFormatting>
  <conditionalFormatting sqref="C13">
    <cfRule type="colorScale" priority="79">
      <colorScale>
        <cfvo type="min"/>
        <cfvo type="percentile" val="50"/>
        <cfvo type="max"/>
        <color rgb="FFF8696B"/>
        <color rgb="FFFCFCFF"/>
        <color rgb="FF63BE7B"/>
      </colorScale>
    </cfRule>
  </conditionalFormatting>
  <conditionalFormatting sqref="C13">
    <cfRule type="colorScale" priority="75">
      <colorScale>
        <cfvo type="min"/>
        <cfvo type="percentile" val="50"/>
        <cfvo type="max"/>
        <color rgb="FFF8696B"/>
        <color rgb="FFFCFCFF"/>
        <color rgb="FF63BE7B"/>
      </colorScale>
    </cfRule>
  </conditionalFormatting>
  <conditionalFormatting sqref="C13">
    <cfRule type="colorScale" priority="71">
      <colorScale>
        <cfvo type="min"/>
        <cfvo type="percentile" val="50"/>
        <cfvo type="max"/>
        <color rgb="FFF8696B"/>
        <color rgb="FFFCFCFF"/>
        <color rgb="FF63BE7B"/>
      </colorScale>
    </cfRule>
  </conditionalFormatting>
  <conditionalFormatting sqref="C13:J13">
    <cfRule type="colorScale" priority="99">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onditionalFormatting>
  <conditionalFormatting sqref="D13">
    <cfRule type="colorScale" priority="70">
      <colorScale>
        <cfvo type="min"/>
        <cfvo type="percentile" val="50"/>
        <cfvo type="max"/>
        <color rgb="FFF8696B"/>
        <color rgb="FFFCFCFF"/>
        <color rgb="FF63BE7B"/>
      </colorScale>
    </cfRule>
  </conditionalFormatting>
  <conditionalFormatting sqref="D13">
    <cfRule type="colorScale" priority="69">
      <colorScale>
        <cfvo type="min"/>
        <cfvo type="percentile" val="50"/>
        <cfvo type="max"/>
        <color rgb="FFF8696B"/>
        <color rgb="FFFCFCFF"/>
        <color rgb="FF63BE7B"/>
      </colorScale>
    </cfRule>
  </conditionalFormatting>
  <conditionalFormatting sqref="D13">
    <cfRule type="colorScale" priority="68">
      <colorScale>
        <cfvo type="min"/>
        <cfvo type="percentile" val="50"/>
        <cfvo type="max"/>
        <color rgb="FFF8696B"/>
        <color rgb="FFFCFCFF"/>
        <color rgb="FF63BE7B"/>
      </colorScale>
    </cfRule>
  </conditionalFormatting>
  <conditionalFormatting sqref="D13">
    <cfRule type="colorScale" priority="67">
      <colorScale>
        <cfvo type="min"/>
        <cfvo type="percentile" val="50"/>
        <cfvo type="max"/>
        <color rgb="FFF8696B"/>
        <color rgb="FFFCFCFF"/>
        <color rgb="FF63BE7B"/>
      </colorScale>
    </cfRule>
  </conditionalFormatting>
  <conditionalFormatting sqref="D13">
    <cfRule type="colorScale" priority="66">
      <colorScale>
        <cfvo type="min"/>
        <cfvo type="percentile" val="50"/>
        <cfvo type="max"/>
        <color rgb="FFF8696B"/>
        <color rgb="FFFCFCFF"/>
        <color rgb="FF63BE7B"/>
      </colorScale>
    </cfRule>
  </conditionalFormatting>
  <conditionalFormatting sqref="D13">
    <cfRule type="colorScale" priority="65">
      <colorScale>
        <cfvo type="min"/>
        <cfvo type="percentile" val="50"/>
        <cfvo type="max"/>
        <color rgb="FFF8696B"/>
        <color rgb="FFFCFCFF"/>
        <color rgb="FF63BE7B"/>
      </colorScale>
    </cfRule>
  </conditionalFormatting>
  <conditionalFormatting sqref="D13">
    <cfRule type="colorScale" priority="64">
      <colorScale>
        <cfvo type="min"/>
        <cfvo type="percentile" val="50"/>
        <cfvo type="max"/>
        <color rgb="FFF8696B"/>
        <color rgb="FFFCFCFF"/>
        <color rgb="FF63BE7B"/>
      </colorScale>
    </cfRule>
  </conditionalFormatting>
  <conditionalFormatting sqref="E13">
    <cfRule type="colorScale" priority="63">
      <colorScale>
        <cfvo type="min"/>
        <cfvo type="percentile" val="50"/>
        <cfvo type="max"/>
        <color rgb="FFF8696B"/>
        <color rgb="FFFCFCFF"/>
        <color rgb="FF63BE7B"/>
      </colorScale>
    </cfRule>
  </conditionalFormatting>
  <conditionalFormatting sqref="E13">
    <cfRule type="colorScale" priority="62">
      <colorScale>
        <cfvo type="min"/>
        <cfvo type="percentile" val="50"/>
        <cfvo type="max"/>
        <color rgb="FFF8696B"/>
        <color rgb="FFFCFCFF"/>
        <color rgb="FF63BE7B"/>
      </colorScale>
    </cfRule>
  </conditionalFormatting>
  <conditionalFormatting sqref="E13">
    <cfRule type="colorScale" priority="61">
      <colorScale>
        <cfvo type="min"/>
        <cfvo type="percentile" val="50"/>
        <cfvo type="max"/>
        <color rgb="FFF8696B"/>
        <color rgb="FFFCFCFF"/>
        <color rgb="FF63BE7B"/>
      </colorScale>
    </cfRule>
  </conditionalFormatting>
  <conditionalFormatting sqref="E13">
    <cfRule type="colorScale" priority="60">
      <colorScale>
        <cfvo type="min"/>
        <cfvo type="percentile" val="50"/>
        <cfvo type="max"/>
        <color rgb="FFF8696B"/>
        <color rgb="FFFCFCFF"/>
        <color rgb="FF63BE7B"/>
      </colorScale>
    </cfRule>
  </conditionalFormatting>
  <conditionalFormatting sqref="E13">
    <cfRule type="colorScale" priority="59">
      <colorScale>
        <cfvo type="min"/>
        <cfvo type="percentile" val="50"/>
        <cfvo type="max"/>
        <color rgb="FFF8696B"/>
        <color rgb="FFFCFCFF"/>
        <color rgb="FF63BE7B"/>
      </colorScale>
    </cfRule>
  </conditionalFormatting>
  <conditionalFormatting sqref="E13">
    <cfRule type="colorScale" priority="58">
      <colorScale>
        <cfvo type="min"/>
        <cfvo type="percentile" val="50"/>
        <cfvo type="max"/>
        <color rgb="FFF8696B"/>
        <color rgb="FFFCFCFF"/>
        <color rgb="FF63BE7B"/>
      </colorScale>
    </cfRule>
  </conditionalFormatting>
  <conditionalFormatting sqref="E13">
    <cfRule type="colorScale" priority="57">
      <colorScale>
        <cfvo type="min"/>
        <cfvo type="percentile" val="50"/>
        <cfvo type="max"/>
        <color rgb="FFF8696B"/>
        <color rgb="FFFCFCFF"/>
        <color rgb="FF63BE7B"/>
      </colorScale>
    </cfRule>
  </conditionalFormatting>
  <conditionalFormatting sqref="F13">
    <cfRule type="colorScale" priority="56">
      <colorScale>
        <cfvo type="min"/>
        <cfvo type="percentile" val="50"/>
        <cfvo type="max"/>
        <color rgb="FFF8696B"/>
        <color rgb="FFFCFCFF"/>
        <color rgb="FF63BE7B"/>
      </colorScale>
    </cfRule>
  </conditionalFormatting>
  <conditionalFormatting sqref="F13">
    <cfRule type="colorScale" priority="55">
      <colorScale>
        <cfvo type="min"/>
        <cfvo type="percentile" val="50"/>
        <cfvo type="max"/>
        <color rgb="FFF8696B"/>
        <color rgb="FFFCFCFF"/>
        <color rgb="FF63BE7B"/>
      </colorScale>
    </cfRule>
  </conditionalFormatting>
  <conditionalFormatting sqref="F13">
    <cfRule type="colorScale" priority="54">
      <colorScale>
        <cfvo type="min"/>
        <cfvo type="percentile" val="50"/>
        <cfvo type="max"/>
        <color rgb="FFF8696B"/>
        <color rgb="FFFCFCFF"/>
        <color rgb="FF63BE7B"/>
      </colorScale>
    </cfRule>
  </conditionalFormatting>
  <conditionalFormatting sqref="F13">
    <cfRule type="colorScale" priority="53">
      <colorScale>
        <cfvo type="min"/>
        <cfvo type="percentile" val="50"/>
        <cfvo type="max"/>
        <color rgb="FFF8696B"/>
        <color rgb="FFFCFCFF"/>
        <color rgb="FF63BE7B"/>
      </colorScale>
    </cfRule>
  </conditionalFormatting>
  <conditionalFormatting sqref="F13">
    <cfRule type="colorScale" priority="52">
      <colorScale>
        <cfvo type="min"/>
        <cfvo type="percentile" val="50"/>
        <cfvo type="max"/>
        <color rgb="FFF8696B"/>
        <color rgb="FFFCFCFF"/>
        <color rgb="FF63BE7B"/>
      </colorScale>
    </cfRule>
  </conditionalFormatting>
  <conditionalFormatting sqref="F13">
    <cfRule type="colorScale" priority="51">
      <colorScale>
        <cfvo type="min"/>
        <cfvo type="percentile" val="50"/>
        <cfvo type="max"/>
        <color rgb="FFF8696B"/>
        <color rgb="FFFCFCFF"/>
        <color rgb="FF63BE7B"/>
      </colorScale>
    </cfRule>
  </conditionalFormatting>
  <conditionalFormatting sqref="F13">
    <cfRule type="colorScale" priority="50">
      <colorScale>
        <cfvo type="min"/>
        <cfvo type="percentile" val="50"/>
        <cfvo type="max"/>
        <color rgb="FFF8696B"/>
        <color rgb="FFFCFCFF"/>
        <color rgb="FF63BE7B"/>
      </colorScale>
    </cfRule>
  </conditionalFormatting>
  <conditionalFormatting sqref="G13">
    <cfRule type="colorScale" priority="49">
      <colorScale>
        <cfvo type="min"/>
        <cfvo type="percentile" val="50"/>
        <cfvo type="max"/>
        <color rgb="FFF8696B"/>
        <color rgb="FFFCFCFF"/>
        <color rgb="FF63BE7B"/>
      </colorScale>
    </cfRule>
  </conditionalFormatting>
  <conditionalFormatting sqref="G13">
    <cfRule type="colorScale" priority="48">
      <colorScale>
        <cfvo type="min"/>
        <cfvo type="percentile" val="50"/>
        <cfvo type="max"/>
        <color rgb="FFF8696B"/>
        <color rgb="FFFCFCFF"/>
        <color rgb="FF63BE7B"/>
      </colorScale>
    </cfRule>
  </conditionalFormatting>
  <conditionalFormatting sqref="G13">
    <cfRule type="colorScale" priority="47">
      <colorScale>
        <cfvo type="min"/>
        <cfvo type="percentile" val="50"/>
        <cfvo type="max"/>
        <color rgb="FFF8696B"/>
        <color rgb="FFFCFCFF"/>
        <color rgb="FF63BE7B"/>
      </colorScale>
    </cfRule>
  </conditionalFormatting>
  <conditionalFormatting sqref="G13">
    <cfRule type="colorScale" priority="46">
      <colorScale>
        <cfvo type="min"/>
        <cfvo type="percentile" val="50"/>
        <cfvo type="max"/>
        <color rgb="FFF8696B"/>
        <color rgb="FFFCFCFF"/>
        <color rgb="FF63BE7B"/>
      </colorScale>
    </cfRule>
  </conditionalFormatting>
  <conditionalFormatting sqref="G13">
    <cfRule type="colorScale" priority="45">
      <colorScale>
        <cfvo type="min"/>
        <cfvo type="percentile" val="50"/>
        <cfvo type="max"/>
        <color rgb="FFF8696B"/>
        <color rgb="FFFCFCFF"/>
        <color rgb="FF63BE7B"/>
      </colorScale>
    </cfRule>
  </conditionalFormatting>
  <conditionalFormatting sqref="G13">
    <cfRule type="colorScale" priority="44">
      <colorScale>
        <cfvo type="min"/>
        <cfvo type="percentile" val="50"/>
        <cfvo type="max"/>
        <color rgb="FFF8696B"/>
        <color rgb="FFFCFCFF"/>
        <color rgb="FF63BE7B"/>
      </colorScale>
    </cfRule>
  </conditionalFormatting>
  <conditionalFormatting sqref="G13">
    <cfRule type="colorScale" priority="43">
      <colorScale>
        <cfvo type="min"/>
        <cfvo type="percentile" val="50"/>
        <cfvo type="max"/>
        <color rgb="FFF8696B"/>
        <color rgb="FFFCFCFF"/>
        <color rgb="FF63BE7B"/>
      </colorScale>
    </cfRule>
  </conditionalFormatting>
  <conditionalFormatting sqref="H13">
    <cfRule type="colorScale" priority="42">
      <colorScale>
        <cfvo type="min"/>
        <cfvo type="percentile" val="50"/>
        <cfvo type="max"/>
        <color rgb="FFF8696B"/>
        <color rgb="FFFCFCFF"/>
        <color rgb="FF63BE7B"/>
      </colorScale>
    </cfRule>
  </conditionalFormatting>
  <conditionalFormatting sqref="H13">
    <cfRule type="colorScale" priority="41">
      <colorScale>
        <cfvo type="min"/>
        <cfvo type="percentile" val="50"/>
        <cfvo type="max"/>
        <color rgb="FFF8696B"/>
        <color rgb="FFFCFCFF"/>
        <color rgb="FF63BE7B"/>
      </colorScale>
    </cfRule>
  </conditionalFormatting>
  <conditionalFormatting sqref="H13">
    <cfRule type="colorScale" priority="40">
      <colorScale>
        <cfvo type="min"/>
        <cfvo type="percentile" val="50"/>
        <cfvo type="max"/>
        <color rgb="FFF8696B"/>
        <color rgb="FFFCFCFF"/>
        <color rgb="FF63BE7B"/>
      </colorScale>
    </cfRule>
  </conditionalFormatting>
  <conditionalFormatting sqref="H13">
    <cfRule type="colorScale" priority="39">
      <colorScale>
        <cfvo type="min"/>
        <cfvo type="percentile" val="50"/>
        <cfvo type="max"/>
        <color rgb="FFF8696B"/>
        <color rgb="FFFCFCFF"/>
        <color rgb="FF63BE7B"/>
      </colorScale>
    </cfRule>
  </conditionalFormatting>
  <conditionalFormatting sqref="H13">
    <cfRule type="colorScale" priority="38">
      <colorScale>
        <cfvo type="min"/>
        <cfvo type="percentile" val="50"/>
        <cfvo type="max"/>
        <color rgb="FFF8696B"/>
        <color rgb="FFFCFCFF"/>
        <color rgb="FF63BE7B"/>
      </colorScale>
    </cfRule>
  </conditionalFormatting>
  <conditionalFormatting sqref="H13">
    <cfRule type="colorScale" priority="37">
      <colorScale>
        <cfvo type="min"/>
        <cfvo type="percentile" val="50"/>
        <cfvo type="max"/>
        <color rgb="FFF8696B"/>
        <color rgb="FFFCFCFF"/>
        <color rgb="FF63BE7B"/>
      </colorScale>
    </cfRule>
  </conditionalFormatting>
  <conditionalFormatting sqref="H13">
    <cfRule type="colorScale" priority="36">
      <colorScale>
        <cfvo type="min"/>
        <cfvo type="percentile" val="50"/>
        <cfvo type="max"/>
        <color rgb="FFF8696B"/>
        <color rgb="FFFCFCFF"/>
        <color rgb="FF63BE7B"/>
      </colorScale>
    </cfRule>
  </conditionalFormatting>
  <conditionalFormatting sqref="I13">
    <cfRule type="colorScale" priority="35">
      <colorScale>
        <cfvo type="min"/>
        <cfvo type="percentile" val="50"/>
        <cfvo type="max"/>
        <color rgb="FFF8696B"/>
        <color rgb="FFFCFCFF"/>
        <color rgb="FF63BE7B"/>
      </colorScale>
    </cfRule>
  </conditionalFormatting>
  <conditionalFormatting sqref="I13">
    <cfRule type="colorScale" priority="34">
      <colorScale>
        <cfvo type="min"/>
        <cfvo type="percentile" val="50"/>
        <cfvo type="max"/>
        <color rgb="FFF8696B"/>
        <color rgb="FFFCFCFF"/>
        <color rgb="FF63BE7B"/>
      </colorScale>
    </cfRule>
  </conditionalFormatting>
  <conditionalFormatting sqref="I13">
    <cfRule type="colorScale" priority="33">
      <colorScale>
        <cfvo type="min"/>
        <cfvo type="percentile" val="50"/>
        <cfvo type="max"/>
        <color rgb="FFF8696B"/>
        <color rgb="FFFCFCFF"/>
        <color rgb="FF63BE7B"/>
      </colorScale>
    </cfRule>
  </conditionalFormatting>
  <conditionalFormatting sqref="I13">
    <cfRule type="colorScale" priority="32">
      <colorScale>
        <cfvo type="min"/>
        <cfvo type="percentile" val="50"/>
        <cfvo type="max"/>
        <color rgb="FFF8696B"/>
        <color rgb="FFFCFCFF"/>
        <color rgb="FF63BE7B"/>
      </colorScale>
    </cfRule>
  </conditionalFormatting>
  <conditionalFormatting sqref="I13">
    <cfRule type="colorScale" priority="31">
      <colorScale>
        <cfvo type="min"/>
        <cfvo type="percentile" val="50"/>
        <cfvo type="max"/>
        <color rgb="FFF8696B"/>
        <color rgb="FFFCFCFF"/>
        <color rgb="FF63BE7B"/>
      </colorScale>
    </cfRule>
  </conditionalFormatting>
  <conditionalFormatting sqref="I13">
    <cfRule type="colorScale" priority="30">
      <colorScale>
        <cfvo type="min"/>
        <cfvo type="percentile" val="50"/>
        <cfvo type="max"/>
        <color rgb="FFF8696B"/>
        <color rgb="FFFCFCFF"/>
        <color rgb="FF63BE7B"/>
      </colorScale>
    </cfRule>
  </conditionalFormatting>
  <conditionalFormatting sqref="I13">
    <cfRule type="colorScale" priority="29">
      <colorScale>
        <cfvo type="min"/>
        <cfvo type="percentile" val="50"/>
        <cfvo type="max"/>
        <color rgb="FFF8696B"/>
        <color rgb="FFFCFCFF"/>
        <color rgb="FF63BE7B"/>
      </colorScale>
    </cfRule>
  </conditionalFormatting>
  <conditionalFormatting sqref="J13">
    <cfRule type="colorScale" priority="28">
      <colorScale>
        <cfvo type="min"/>
        <cfvo type="percentile" val="50"/>
        <cfvo type="max"/>
        <color rgb="FFF8696B"/>
        <color rgb="FFFCFCFF"/>
        <color rgb="FF63BE7B"/>
      </colorScale>
    </cfRule>
  </conditionalFormatting>
  <conditionalFormatting sqref="J13">
    <cfRule type="colorScale" priority="27">
      <colorScale>
        <cfvo type="min"/>
        <cfvo type="percentile" val="50"/>
        <cfvo type="max"/>
        <color rgb="FFF8696B"/>
        <color rgb="FFFCFCFF"/>
        <color rgb="FF63BE7B"/>
      </colorScale>
    </cfRule>
  </conditionalFormatting>
  <conditionalFormatting sqref="J13">
    <cfRule type="colorScale" priority="26">
      <colorScale>
        <cfvo type="min"/>
        <cfvo type="percentile" val="50"/>
        <cfvo type="max"/>
        <color rgb="FFF8696B"/>
        <color rgb="FFFCFCFF"/>
        <color rgb="FF63BE7B"/>
      </colorScale>
    </cfRule>
  </conditionalFormatting>
  <conditionalFormatting sqref="J13">
    <cfRule type="colorScale" priority="25">
      <colorScale>
        <cfvo type="min"/>
        <cfvo type="percentile" val="50"/>
        <cfvo type="max"/>
        <color rgb="FFF8696B"/>
        <color rgb="FFFCFCFF"/>
        <color rgb="FF63BE7B"/>
      </colorScale>
    </cfRule>
  </conditionalFormatting>
  <conditionalFormatting sqref="J13">
    <cfRule type="colorScale" priority="24">
      <colorScale>
        <cfvo type="min"/>
        <cfvo type="percentile" val="50"/>
        <cfvo type="max"/>
        <color rgb="FFF8696B"/>
        <color rgb="FFFCFCFF"/>
        <color rgb="FF63BE7B"/>
      </colorScale>
    </cfRule>
  </conditionalFormatting>
  <conditionalFormatting sqref="J13">
    <cfRule type="colorScale" priority="23">
      <colorScale>
        <cfvo type="min"/>
        <cfvo type="percentile" val="50"/>
        <cfvo type="max"/>
        <color rgb="FFF8696B"/>
        <color rgb="FFFCFCFF"/>
        <color rgb="FF63BE7B"/>
      </colorScale>
    </cfRule>
  </conditionalFormatting>
  <conditionalFormatting sqref="J13">
    <cfRule type="colorScale" priority="22">
      <colorScale>
        <cfvo type="min"/>
        <cfvo type="percentile" val="50"/>
        <cfvo type="max"/>
        <color rgb="FFF8696B"/>
        <color rgb="FFFCFCFF"/>
        <color rgb="FF63BE7B"/>
      </colorScale>
    </cfRule>
  </conditionalFormatting>
  <conditionalFormatting sqref="K13">
    <cfRule type="colorScale" priority="94">
      <colorScale>
        <cfvo type="min"/>
        <cfvo type="percentile" val="50"/>
        <cfvo type="max"/>
        <color rgb="FF63BE7B"/>
        <color rgb="FFFCFCFF"/>
        <color rgb="FFF8696B"/>
      </colorScale>
    </cfRule>
  </conditionalFormatting>
  <conditionalFormatting sqref="K13">
    <cfRule type="colorScale" priority="90">
      <colorScale>
        <cfvo type="min"/>
        <cfvo type="percentile" val="50"/>
        <cfvo type="max"/>
        <color rgb="FF63BE7B"/>
        <color rgb="FFFCFCFF"/>
        <color rgb="FFF8696B"/>
      </colorScale>
    </cfRule>
  </conditionalFormatting>
  <conditionalFormatting sqref="K13">
    <cfRule type="colorScale" priority="86">
      <colorScale>
        <cfvo type="min"/>
        <cfvo type="percentile" val="50"/>
        <cfvo type="max"/>
        <color rgb="FF63BE7B"/>
        <color rgb="FFFCFCFF"/>
        <color rgb="FFF8696B"/>
      </colorScale>
    </cfRule>
  </conditionalFormatting>
  <conditionalFormatting sqref="K13">
    <cfRule type="colorScale" priority="82">
      <colorScale>
        <cfvo type="min"/>
        <cfvo type="percentile" val="50"/>
        <cfvo type="max"/>
        <color rgb="FF63BE7B"/>
        <color rgb="FFFCFCFF"/>
        <color rgb="FFF8696B"/>
      </colorScale>
    </cfRule>
  </conditionalFormatting>
  <conditionalFormatting sqref="K13">
    <cfRule type="colorScale" priority="78">
      <colorScale>
        <cfvo type="min"/>
        <cfvo type="percentile" val="50"/>
        <cfvo type="max"/>
        <color rgb="FF63BE7B"/>
        <color rgb="FFFCFCFF"/>
        <color rgb="FFF8696B"/>
      </colorScale>
    </cfRule>
  </conditionalFormatting>
  <conditionalFormatting sqref="K13">
    <cfRule type="colorScale" priority="74">
      <colorScale>
        <cfvo type="min"/>
        <cfvo type="percentile" val="50"/>
        <cfvo type="max"/>
        <color rgb="FF63BE7B"/>
        <color rgb="FFFCFCFF"/>
        <color rgb="FFF8696B"/>
      </colorScale>
    </cfRule>
  </conditionalFormatting>
  <conditionalFormatting sqref="K13">
    <cfRule type="colorScale" priority="21">
      <colorScale>
        <cfvo type="min"/>
        <cfvo type="percentile" val="50"/>
        <cfvo type="max"/>
        <color rgb="FF63BE7B"/>
        <color rgb="FFFCFCFF"/>
        <color rgb="FFF8696B"/>
      </colorScale>
    </cfRule>
  </conditionalFormatting>
  <conditionalFormatting sqref="K13:L13">
    <cfRule type="colorScale" priority="98">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fRule type="colorScale" priority="104">
      <colorScale>
        <cfvo type="min"/>
        <cfvo type="percentile" val="50"/>
        <cfvo type="max"/>
        <color rgb="FF63BE7B"/>
        <color rgb="FFFCFCFF"/>
        <color rgb="FFF8696B"/>
      </colorScale>
    </cfRule>
  </conditionalFormatting>
  <conditionalFormatting sqref="L13">
    <cfRule type="colorScale" priority="20">
      <colorScale>
        <cfvo type="min"/>
        <cfvo type="percentile" val="50"/>
        <cfvo type="max"/>
        <color rgb="FF63BE7B"/>
        <color rgb="FFFCFCFF"/>
        <color rgb="FFF8696B"/>
      </colorScale>
    </cfRule>
  </conditionalFormatting>
  <conditionalFormatting sqref="L13">
    <cfRule type="colorScale" priority="19">
      <colorScale>
        <cfvo type="min"/>
        <cfvo type="percentile" val="50"/>
        <cfvo type="max"/>
        <color rgb="FF63BE7B"/>
        <color rgb="FFFCFCFF"/>
        <color rgb="FFF8696B"/>
      </colorScale>
    </cfRule>
  </conditionalFormatting>
  <conditionalFormatting sqref="L13">
    <cfRule type="colorScale" priority="18">
      <colorScale>
        <cfvo type="min"/>
        <cfvo type="percentile" val="50"/>
        <cfvo type="max"/>
        <color rgb="FF63BE7B"/>
        <color rgb="FFFCFCFF"/>
        <color rgb="FFF8696B"/>
      </colorScale>
    </cfRule>
  </conditionalFormatting>
  <conditionalFormatting sqref="L13">
    <cfRule type="colorScale" priority="17">
      <colorScale>
        <cfvo type="min"/>
        <cfvo type="percentile" val="50"/>
        <cfvo type="max"/>
        <color rgb="FF63BE7B"/>
        <color rgb="FFFCFCFF"/>
        <color rgb="FFF8696B"/>
      </colorScale>
    </cfRule>
  </conditionalFormatting>
  <conditionalFormatting sqref="L13">
    <cfRule type="colorScale" priority="16">
      <colorScale>
        <cfvo type="min"/>
        <cfvo type="percentile" val="50"/>
        <cfvo type="max"/>
        <color rgb="FF63BE7B"/>
        <color rgb="FFFCFCFF"/>
        <color rgb="FFF8696B"/>
      </colorScale>
    </cfRule>
  </conditionalFormatting>
  <conditionalFormatting sqref="L13">
    <cfRule type="colorScale" priority="15">
      <colorScale>
        <cfvo type="min"/>
        <cfvo type="percentile" val="50"/>
        <cfvo type="max"/>
        <color rgb="FF63BE7B"/>
        <color rgb="FFFCFCFF"/>
        <color rgb="FFF8696B"/>
      </colorScale>
    </cfRule>
  </conditionalFormatting>
  <conditionalFormatting sqref="L13">
    <cfRule type="colorScale" priority="14">
      <colorScale>
        <cfvo type="min"/>
        <cfvo type="percentile" val="50"/>
        <cfvo type="max"/>
        <color rgb="FF63BE7B"/>
        <color rgb="FFFCFCFF"/>
        <color rgb="FFF8696B"/>
      </colorScale>
    </cfRule>
  </conditionalFormatting>
  <conditionalFormatting sqref="M13">
    <cfRule type="colorScale" priority="93">
      <colorScale>
        <cfvo type="min"/>
        <cfvo type="percentile" val="50"/>
        <cfvo type="max"/>
        <color rgb="FFF8696B"/>
        <color rgb="FFFCFCFF"/>
        <color rgb="FF63BE7B"/>
      </colorScale>
    </cfRule>
  </conditionalFormatting>
  <conditionalFormatting sqref="M13">
    <cfRule type="colorScale" priority="89">
      <colorScale>
        <cfvo type="min"/>
        <cfvo type="percentile" val="50"/>
        <cfvo type="max"/>
        <color rgb="FFF8696B"/>
        <color rgb="FFFCFCFF"/>
        <color rgb="FF63BE7B"/>
      </colorScale>
    </cfRule>
  </conditionalFormatting>
  <conditionalFormatting sqref="M13">
    <cfRule type="colorScale" priority="85">
      <colorScale>
        <cfvo type="min"/>
        <cfvo type="percentile" val="50"/>
        <cfvo type="max"/>
        <color rgb="FFF8696B"/>
        <color rgb="FFFCFCFF"/>
        <color rgb="FF63BE7B"/>
      </colorScale>
    </cfRule>
  </conditionalFormatting>
  <conditionalFormatting sqref="M13">
    <cfRule type="colorScale" priority="81">
      <colorScale>
        <cfvo type="min"/>
        <cfvo type="percentile" val="50"/>
        <cfvo type="max"/>
        <color rgb="FFF8696B"/>
        <color rgb="FFFCFCFF"/>
        <color rgb="FF63BE7B"/>
      </colorScale>
    </cfRule>
  </conditionalFormatting>
  <conditionalFormatting sqref="M13">
    <cfRule type="colorScale" priority="77">
      <colorScale>
        <cfvo type="min"/>
        <cfvo type="percentile" val="50"/>
        <cfvo type="max"/>
        <color rgb="FFF8696B"/>
        <color rgb="FFFCFCFF"/>
        <color rgb="FF63BE7B"/>
      </colorScale>
    </cfRule>
  </conditionalFormatting>
  <conditionalFormatting sqref="M13">
    <cfRule type="colorScale" priority="73">
      <colorScale>
        <cfvo type="min"/>
        <cfvo type="percentile" val="50"/>
        <cfvo type="max"/>
        <color rgb="FFF8696B"/>
        <color rgb="FFFCFCFF"/>
        <color rgb="FF63BE7B"/>
      </colorScale>
    </cfRule>
  </conditionalFormatting>
  <conditionalFormatting sqref="M13">
    <cfRule type="colorScale" priority="13">
      <colorScale>
        <cfvo type="min"/>
        <cfvo type="percentile" val="50"/>
        <cfvo type="max"/>
        <color rgb="FFF8696B"/>
        <color rgb="FFFCFCFF"/>
        <color rgb="FF63BE7B"/>
      </colorScale>
    </cfRule>
  </conditionalFormatting>
  <conditionalFormatting sqref="M13">
    <cfRule type="colorScale" priority="97">
      <colorScale>
        <cfvo type="min"/>
        <cfvo type="percentile" val="50"/>
        <cfvo type="max"/>
        <color rgb="FFF8696B"/>
        <color rgb="FFFCFCFF"/>
        <color rgb="FF63BE7B"/>
      </colorScale>
    </cfRule>
    <cfRule type="colorScale" priority="101">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onditionalFormatting>
  <conditionalFormatting sqref="N13">
    <cfRule type="colorScale" priority="92">
      <colorScale>
        <cfvo type="min"/>
        <cfvo type="percentile" val="50"/>
        <cfvo type="max"/>
        <color rgb="FF63BE7B"/>
        <color rgb="FFFCFCFF"/>
        <color rgb="FFF8696B"/>
      </colorScale>
    </cfRule>
  </conditionalFormatting>
  <conditionalFormatting sqref="N13">
    <cfRule type="colorScale" priority="88">
      <colorScale>
        <cfvo type="min"/>
        <cfvo type="percentile" val="50"/>
        <cfvo type="max"/>
        <color rgb="FF63BE7B"/>
        <color rgb="FFFCFCFF"/>
        <color rgb="FFF8696B"/>
      </colorScale>
    </cfRule>
  </conditionalFormatting>
  <conditionalFormatting sqref="N13">
    <cfRule type="colorScale" priority="84">
      <colorScale>
        <cfvo type="min"/>
        <cfvo type="percentile" val="50"/>
        <cfvo type="max"/>
        <color rgb="FF63BE7B"/>
        <color rgb="FFFCFCFF"/>
        <color rgb="FFF8696B"/>
      </colorScale>
    </cfRule>
  </conditionalFormatting>
  <conditionalFormatting sqref="N13">
    <cfRule type="colorScale" priority="80">
      <colorScale>
        <cfvo type="min"/>
        <cfvo type="percentile" val="50"/>
        <cfvo type="max"/>
        <color rgb="FF63BE7B"/>
        <color rgb="FFFCFCFF"/>
        <color rgb="FFF8696B"/>
      </colorScale>
    </cfRule>
  </conditionalFormatting>
  <conditionalFormatting sqref="N13">
    <cfRule type="colorScale" priority="76">
      <colorScale>
        <cfvo type="min"/>
        <cfvo type="percentile" val="50"/>
        <cfvo type="max"/>
        <color rgb="FF63BE7B"/>
        <color rgb="FFFCFCFF"/>
        <color rgb="FFF8696B"/>
      </colorScale>
    </cfRule>
  </conditionalFormatting>
  <conditionalFormatting sqref="N13">
    <cfRule type="colorScale" priority="72">
      <colorScale>
        <cfvo type="min"/>
        <cfvo type="percentile" val="50"/>
        <cfvo type="max"/>
        <color rgb="FF63BE7B"/>
        <color rgb="FFFCFCFF"/>
        <color rgb="FFF8696B"/>
      </colorScale>
    </cfRule>
  </conditionalFormatting>
  <conditionalFormatting sqref="N13">
    <cfRule type="colorScale" priority="12">
      <colorScale>
        <cfvo type="min"/>
        <cfvo type="percentile" val="50"/>
        <cfvo type="max"/>
        <color rgb="FF63BE7B"/>
        <color rgb="FFFCFCFF"/>
        <color rgb="FFF8696B"/>
      </colorScale>
    </cfRule>
  </conditionalFormatting>
  <conditionalFormatting sqref="N13">
    <cfRule type="colorScale" priority="96">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6">
      <colorScale>
        <cfvo type="min"/>
        <cfvo type="percentile" val="50"/>
        <cfvo type="max"/>
        <color rgb="FFF8696B"/>
        <color rgb="FFFCFCFF"/>
        <color rgb="FF63BE7B"/>
      </colorScale>
    </cfRule>
  </conditionalFormatting>
  <conditionalFormatting sqref="P13">
    <cfRule type="colorScale" priority="1">
      <colorScale>
        <cfvo type="min"/>
        <cfvo type="percentile" val="50"/>
        <cfvo type="max"/>
        <color rgb="FFF8696B"/>
        <color rgb="FFFCFCFF"/>
        <color rgb="FF63BE7B"/>
      </colorScale>
    </cfRule>
    <cfRule type="colorScale" priority="2">
      <colorScale>
        <cfvo type="min"/>
        <cfvo type="percentile" val="50"/>
        <cfvo type="max"/>
        <color rgb="FFF8696B"/>
        <color rgb="FFFCFCFF"/>
        <color rgb="FF63BE7B"/>
      </colorScale>
    </cfRule>
    <cfRule type="colorScale" priority="3">
      <colorScale>
        <cfvo type="min"/>
        <cfvo type="percentile" val="50"/>
        <cfvo type="max"/>
        <color rgb="FFF8696B"/>
        <color rgb="FFFCFCFF"/>
        <color rgb="FF63BE7B"/>
      </colorScale>
    </cfRule>
    <cfRule type="colorScale" priority="4">
      <colorScale>
        <cfvo type="min"/>
        <cfvo type="percentile" val="50"/>
        <cfvo type="max"/>
        <color rgb="FFF8696B"/>
        <color rgb="FFFCFCFF"/>
        <color rgb="FF63BE7B"/>
      </colorScale>
    </cfRule>
    <cfRule type="colorScale" priority="5">
      <colorScale>
        <cfvo type="min"/>
        <cfvo type="percentile" val="50"/>
        <cfvo type="max"/>
        <color rgb="FFF8696B"/>
        <color rgb="FFFCFCFF"/>
        <color rgb="FF63BE7B"/>
      </colorScale>
    </cfRule>
    <cfRule type="colorScale" priority="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fRule type="colorScale" priority="8">
      <colorScale>
        <cfvo type="min"/>
        <cfvo type="percentile" val="50"/>
        <cfvo type="max"/>
        <color rgb="FFF8696B"/>
        <color rgb="FFFCFCFF"/>
        <color rgb="FF63BE7B"/>
      </colorScale>
    </cfRule>
    <cfRule type="colorScale" priority="9">
      <colorScale>
        <cfvo type="min"/>
        <cfvo type="percentile" val="50"/>
        <cfvo type="max"/>
        <color rgb="FFF8696B"/>
        <color rgb="FFFCFCFF"/>
        <color rgb="FF63BE7B"/>
      </colorScale>
    </cfRule>
    <cfRule type="colorScale" priority="10">
      <colorScale>
        <cfvo type="min"/>
        <cfvo type="percentile" val="50"/>
        <cfvo type="max"/>
        <color rgb="FFF8696B"/>
        <color rgb="FFFCFCFF"/>
        <color rgb="FF63BE7B"/>
      </colorScale>
    </cfRule>
    <cfRule type="colorScale" priority="11">
      <colorScale>
        <cfvo type="min"/>
        <cfvo type="percentile" val="50"/>
        <cfvo type="max"/>
        <color rgb="FFF8696B"/>
        <color rgb="FFFCFCFF"/>
        <color rgb="FF63BE7B"/>
      </colorScale>
    </cfRule>
  </conditionalFormatting>
  <hyperlinks>
    <hyperlink ref="A8" r:id="rId1" display="Hardware/COHR.xlsx" xr:uid="{C7B05B84-4AE4-E345-A4F8-393841945890}"/>
    <hyperlink ref="A9" r:id="rId2" display="Hardware/IONQ.xlsx" xr:uid="{E5F87C1A-D950-634F-A967-3B844EC8771E}"/>
    <hyperlink ref="A10" r:id="rId3" display="Hardware/SERV.xlsx" xr:uid="{0FE9BFE3-FE56-7A4C-B0F6-AC465E0D5E29}"/>
    <hyperlink ref="A5" r:id="rId4" display="Consumer/BIRK.xlsx" xr:uid="{A90E931F-3A6B-A046-B683-686D9D0A2906}"/>
    <hyperlink ref="A12" r:id="rId5" display="Consumer/BROS.xlsx" xr:uid="{100915BA-702D-BF49-B1CE-85D9C7D9592E}"/>
    <hyperlink ref="A3" r:id="rId6" display="Healthcare/HIMS.xlsx" xr:uid="{FA46C6AF-17D3-E344-97D5-B5EF4F51A478}"/>
    <hyperlink ref="A7" r:id="rId7" display="Software/TOITF.xlsx" xr:uid="{B61FAE1B-28F5-2045-9CB5-EEF70D7011C8}"/>
    <hyperlink ref="A2" r:id="rId8" display="Software/LMGIF.xlsx" xr:uid="{09CA37D8-25E4-D540-BF24-983CA683511F}"/>
    <hyperlink ref="A4" r:id="rId9" display="Healthcare/TMDX.xlsx" xr:uid="{1DD966B0-74D7-5547-A07A-3AC4F7E28067}"/>
    <hyperlink ref="A6" r:id="rId10" display="Hardware/ALAB.xlsx" xr:uid="{14658B88-978C-664D-BCF2-2FE02E080DB5}"/>
    <hyperlink ref="A11" r:id="rId11" display="Hardware/APLD.xlsx" xr:uid="{1AC381C5-B12D-9842-9B41-EFEEE40DED9F}"/>
    <hyperlink ref="A13" r:id="rId12" display="Energy/OKLO.xlsx" xr:uid="{323908D5-7BD0-0B44-AF2C-570AA218F8D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7573-E664-0447-8AB5-003A9301CD03}">
  <dimension ref="A1:S32"/>
  <sheetViews>
    <sheetView zoomScaleNormal="100" workbookViewId="0">
      <pane ySplit="1" topLeftCell="A4" activePane="bottomLeft" state="frozen"/>
      <selection pane="bottomLeft" activeCell="A17" sqref="A17:XFD17"/>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36">
        <v>#VALUE!</v>
      </c>
      <c r="B2" s="12" cm="1">
        <f t="array" aca="1" ref="B2" ca="1">_FV(A2,"Price",TRUE)</f>
        <v>346</v>
      </c>
      <c r="C2" s="5">
        <f>'[36]DCF Model'!$K$6</f>
        <v>-0.79233645746728065</v>
      </c>
      <c r="D2" s="5">
        <f>'[36]DCF Model'!$K$11</f>
        <v>0.14370774245764745</v>
      </c>
      <c r="E2" s="5">
        <f>'[36]DCF Model'!$K$16</f>
        <v>0.12109097595115677</v>
      </c>
      <c r="F2" s="5">
        <f>'[36]DCF Model'!$K$19</f>
        <v>0.57508042618446054</v>
      </c>
      <c r="G2" s="5">
        <f>'[36]DCF Model'!$E$3</f>
        <v>0.18248891736331416</v>
      </c>
      <c r="H2" s="5">
        <f>'[36]DCF Model'!$E$4</f>
        <v>8.6800494566801695E-2</v>
      </c>
      <c r="I2" s="5">
        <f>'[36]DCF Model'!$E$5</f>
        <v>4.1435047898593702E-2</v>
      </c>
      <c r="J2" s="5">
        <f>'[36]DCF Model'!$E$6</f>
        <v>0.121</v>
      </c>
      <c r="K2" s="7">
        <f>'[36]DCF Model'!$C$3</f>
        <v>11.164752666338297</v>
      </c>
      <c r="L2" s="7">
        <f>'[36]DCF Model'!$C$4</f>
        <v>128.62544991314419</v>
      </c>
      <c r="M2" s="8">
        <f>'[36]DCF Model'!$C$5</f>
        <v>3.7112374216331971E-3</v>
      </c>
      <c r="N2" s="9">
        <f>'[36]DCF Model'!$C$6</f>
        <v>0.02</v>
      </c>
      <c r="O2" s="10" cm="1">
        <f t="array" aca="1" ref="O2" ca="1">_FV(A2,"Market cap",TRUE)</f>
        <v>1110680760000</v>
      </c>
      <c r="P2" s="5">
        <f>AVERAGE(C2,D2,E2,F2,G2,H2,I2,J2)</f>
        <v>5.9908393369336704E-2</v>
      </c>
      <c r="Q2" s="14" t="str" cm="1">
        <f t="array" aca="1" ref="Q2" ca="1">_FV(A2,"Industry")</f>
        <v>Automobiles &amp; Auto Parts</v>
      </c>
      <c r="R2" s="16">
        <v>45681</v>
      </c>
    </row>
    <row r="3" spans="1:18" ht="34" customHeight="1" x14ac:dyDescent="0.2">
      <c r="A3" s="11" t="e" vm="64">
        <v>#VALUE!</v>
      </c>
      <c r="B3" s="12" cm="1">
        <f t="array" aca="1" ref="B3" ca="1">_FV(A3,"Price",TRUE)</f>
        <v>468.86</v>
      </c>
      <c r="C3" s="5">
        <f>'[64]DCF Model'!$K$6</f>
        <v>0.72003184681327359</v>
      </c>
      <c r="D3" s="5">
        <f>'[64]DCF Model'!$K$11</f>
        <v>3.4797471870410733E-2</v>
      </c>
      <c r="E3" s="5">
        <f>'[64]DCF Model'!$K$16</f>
        <v>2.9957072112585748E-2</v>
      </c>
      <c r="F3" s="5">
        <f>'[64]DCF Model'!$K$19</f>
        <v>0.1174272157799609</v>
      </c>
      <c r="G3" s="5">
        <f>'[64]DCF Model'!$E$3</f>
        <v>0.33799725651577506</v>
      </c>
      <c r="H3" s="5">
        <f>'[64]DCF Model'!$E$4</f>
        <v>0.14321934688847812</v>
      </c>
      <c r="I3" s="5">
        <f>'[64]DCF Model'!$E$5</f>
        <v>0.14804374614910659</v>
      </c>
      <c r="J3" s="5">
        <f>'[64]DCF Model'!$E$6</f>
        <v>0.14599999999999999</v>
      </c>
      <c r="K3" s="7">
        <f>'[64]DCF Model'!$C$3</f>
        <v>3.1364510166358595</v>
      </c>
      <c r="L3" s="7">
        <f>'[64]DCF Model'!$C$4</f>
        <v>21.899632171051216</v>
      </c>
      <c r="M3" s="8">
        <f>'[64]DCF Model'!$C$5</f>
        <v>4.7201038805923239E-2</v>
      </c>
      <c r="N3" s="9">
        <f>'[64]DCF Model'!$C$6</f>
        <v>-2.6135545106150904E-2</v>
      </c>
      <c r="O3" s="10" cm="1">
        <f t="array" aca="1" ref="O3" ca="1">_FV(A3,"Market cap",TRUE)</f>
        <v>1018092000000</v>
      </c>
      <c r="P3" s="5">
        <f>AVERAGE(C3,D3,E3,F3,G3,H3,I3,J3)</f>
        <v>0.20968424451619885</v>
      </c>
      <c r="Q3" s="14" t="str" cm="1">
        <f t="array" aca="1" ref="Q3" ca="1">_FV(A3,"Industry")</f>
        <v>Consumer Goods Conglomerates</v>
      </c>
      <c r="R3" s="16">
        <v>45713</v>
      </c>
    </row>
    <row r="4" spans="1:18" ht="34" customHeight="1" x14ac:dyDescent="0.2">
      <c r="A4" s="11" t="e" vm="59">
        <v>#VALUE!</v>
      </c>
      <c r="B4" s="12" cm="1">
        <f t="array" aca="1" ref="B4" ca="1">_FV(A4,"Price",TRUE)</f>
        <v>519.46</v>
      </c>
      <c r="C4" s="5">
        <f>'[59]DCF Model'!$K$6</f>
        <v>-0.42232987750091766</v>
      </c>
      <c r="D4" s="5">
        <f>'[59]DCF Model'!$K$11</f>
        <v>0.11679440298670088</v>
      </c>
      <c r="E4" s="5">
        <f>'[59]DCF Model'!$K$16</f>
        <v>0.13460580040948344</v>
      </c>
      <c r="F4" s="5">
        <f>'[59]DCF Model'!$K$19</f>
        <v>0.11164443470217607</v>
      </c>
      <c r="G4" s="5">
        <f>'[59]DCF Model'!$E$3</f>
        <v>1</v>
      </c>
      <c r="H4" s="5">
        <f>'[59]DCF Model'!$E$4</f>
        <v>0.47806736452324999</v>
      </c>
      <c r="I4" s="5">
        <f>'[59]DCF Model'!$E$5</f>
        <v>0.51983194474115213</v>
      </c>
      <c r="J4" s="5">
        <f>'[59]DCF Model'!$E$6</f>
        <v>0.54100000000000004</v>
      </c>
      <c r="K4" s="7">
        <f>'[59]DCF Model'!$C$3</f>
        <v>16.975594360393078</v>
      </c>
      <c r="L4" s="7">
        <f>'[59]DCF Model'!$C$4</f>
        <v>35.508791480300886</v>
      </c>
      <c r="M4" s="8">
        <f>'[59]DCF Model'!$C$5</f>
        <v>3.0622311873450964E-2</v>
      </c>
      <c r="N4" s="9">
        <f>'[59]DCF Model'!$C$6</f>
        <v>-2.0187644431610734E-2</v>
      </c>
      <c r="O4" s="10" cm="1">
        <f t="array" aca="1" ref="O4" ca="1">_FV(A4,"Market cap",TRUE)</f>
        <v>476776543206</v>
      </c>
      <c r="P4" s="5">
        <f>AVERAGE(C4,D4,E4,F4,G4,H4,I4,J4)</f>
        <v>0.30995175873273062</v>
      </c>
      <c r="Q4" s="14" t="str" cm="1">
        <f t="array" aca="1" ref="Q4" ca="1">_FV(A4,"Industry")</f>
        <v>Software &amp; IT Services</v>
      </c>
      <c r="R4" s="16">
        <v>45686</v>
      </c>
    </row>
    <row r="5" spans="1:18" ht="34" customHeight="1" x14ac:dyDescent="0.2">
      <c r="A5" s="11" t="e" vm="65">
        <v>#VALUE!</v>
      </c>
      <c r="B5" s="12" cm="1">
        <f t="array" aca="1" ref="B5" ca="1">_FV(A5,"Price",TRUE)</f>
        <v>502.31</v>
      </c>
      <c r="C5" s="5">
        <f>'[65]DCF Model'!$K$6</f>
        <v>-0.55779501240795659</v>
      </c>
      <c r="D5" s="5">
        <f>'[65]DCF Model'!$K$11</f>
        <v>6.9380024531411427E-2</v>
      </c>
      <c r="E5" s="5">
        <f>'[65]DCF Model'!$K$16</f>
        <v>0.21202817221188153</v>
      </c>
      <c r="F5" s="5">
        <f>'[65]DCF Model'!$K$19</f>
        <v>4.5156718848709664E-2</v>
      </c>
      <c r="G5" s="5">
        <f>'[65]DCF Model'!$E$3</f>
        <v>0.66864047371369129</v>
      </c>
      <c r="H5" s="5">
        <f>'[65]DCF Model'!$E$4</f>
        <v>0.33369947275922673</v>
      </c>
      <c r="I5" s="5">
        <f>'[65]DCF Model'!$E$5</f>
        <v>0.38063854715875806</v>
      </c>
      <c r="J5" s="5">
        <f>'[65]DCF Model'!$E$6</f>
        <v>7.0000000000000007E-2</v>
      </c>
      <c r="K5" s="7">
        <f>'[65]DCF Model'!$C$3</f>
        <v>11.413795620972467</v>
      </c>
      <c r="L5" s="7">
        <f>'[65]DCF Model'!$C$4</f>
        <v>34.203816765415844</v>
      </c>
      <c r="M5" s="8">
        <f>'[65]DCF Model'!$C$5</f>
        <v>3.3348989223124646E-2</v>
      </c>
      <c r="N5" s="9">
        <f>'[65]DCF Model'!$C$6</f>
        <v>0</v>
      </c>
      <c r="O5" s="10" cm="1">
        <f t="array" aca="1" ref="O5" ca="1">_FV(A5,"Market cap",TRUE)</f>
        <v>155866793000</v>
      </c>
      <c r="P5" s="5">
        <f>AVERAGE(C5,D5,E5,F5,G5,H5,I5,J5)</f>
        <v>0.15271854960196526</v>
      </c>
      <c r="Q5" s="14" t="str" cm="1">
        <f t="array" aca="1" ref="Q5" ca="1">_FV(A5,"Industry")</f>
        <v>Professional &amp; Commercial Services</v>
      </c>
      <c r="R5" s="16">
        <v>45694</v>
      </c>
    </row>
    <row r="6" spans="1:18" ht="34" customHeight="1" x14ac:dyDescent="0.2">
      <c r="A6" s="11" t="e" vm="29">
        <v>#VALUE!</v>
      </c>
      <c r="B6" s="12" cm="1">
        <f t="array" aca="1" ref="B6" ca="1">_FV(A6,"Price",TRUE)</f>
        <v>133.06</v>
      </c>
      <c r="C6" s="5">
        <f>'[29]DCF Model'!$K$6</f>
        <v>-0.63859540339223153</v>
      </c>
      <c r="D6" s="5">
        <f>'[29]DCF Model'!$K$11</f>
        <v>0.20611774020065873</v>
      </c>
      <c r="E6" s="5">
        <f>'[29]DCF Model'!$K$16</f>
        <v>0.2674168258431906</v>
      </c>
      <c r="F6" s="5">
        <f>'[29]DCF Model'!$K$19</f>
        <v>0.3216938486728409</v>
      </c>
      <c r="G6" s="5">
        <f>'[29]DCF Model'!$E$3</f>
        <v>0.95236622332199194</v>
      </c>
      <c r="H6" s="5">
        <f>'[29]DCF Model'!$E$4</f>
        <v>0.4182874463248295</v>
      </c>
      <c r="I6" s="5">
        <f>'[29]DCF Model'!$E$5</f>
        <v>0.36903258398585503</v>
      </c>
      <c r="J6" s="5">
        <f>'[29]DCF Model'!$E$6</f>
        <v>0.20399999999999999</v>
      </c>
      <c r="K6" s="7">
        <f>'[29]DCF Model'!$C$3</f>
        <v>35.222753220510228</v>
      </c>
      <c r="L6" s="7">
        <f>'[29]DCF Model'!$C$4</f>
        <v>84.207053140096619</v>
      </c>
      <c r="M6" s="8">
        <f>'[29]DCF Model'!$C$5</f>
        <v>1.0477107842068607E-2</v>
      </c>
      <c r="N6" s="9">
        <f>'[29]DCF Model'!$C$6</f>
        <v>0</v>
      </c>
      <c r="O6" s="10" cm="1">
        <f t="array" aca="1" ref="O6" ca="1">_FV(A6,"Market cap",TRUE)</f>
        <v>139446880000</v>
      </c>
      <c r="P6" s="5">
        <f>AVERAGE(C6,D6,E6,F6,G6,H6,I6,J6)</f>
        <v>0.2625399081196419</v>
      </c>
      <c r="Q6" s="14" t="str" cm="1">
        <f t="array" aca="1" ref="Q6" ca="1">_FV(A6,"Industry")</f>
        <v>Semiconductors &amp; Semiconductor Equipment</v>
      </c>
      <c r="R6" s="16">
        <v>45602</v>
      </c>
    </row>
    <row r="7" spans="1:18" ht="34" customHeight="1" x14ac:dyDescent="0.2">
      <c r="A7" s="11" t="e" vm="69">
        <v>#VALUE!</v>
      </c>
      <c r="B7" s="12" cm="1">
        <f t="array" aca="1" ref="B7" ca="1">_FV(A7,"Price",TRUE)</f>
        <v>152.78</v>
      </c>
      <c r="C7" s="5">
        <f>'[69]DCF Model'!$K$6</f>
        <v>-0.13869344695960606</v>
      </c>
      <c r="D7" s="5">
        <f>'[69]DCF Model'!$K$11</f>
        <v>3.4216647279739568E-2</v>
      </c>
      <c r="E7" s="5">
        <f>'[69]DCF Model'!$K$16</f>
        <v>0.19458199176613147</v>
      </c>
      <c r="F7" s="5">
        <f>'[69]DCF Model'!$K$19</f>
        <v>6.4854691876750692E-2</v>
      </c>
      <c r="G7" s="5">
        <f>'[69]DCF Model'!$E$3</f>
        <v>0.65441491641663097</v>
      </c>
      <c r="H7" s="5">
        <f>'[69]DCF Model'!$E$4</f>
        <v>0.5959581684567552</v>
      </c>
      <c r="I7" s="5">
        <f>'[69]DCF Model'!$E$5</f>
        <v>0.59355568117580559</v>
      </c>
      <c r="J7" s="5">
        <f>'[69]DCF Model'!$E$6</f>
        <v>5.5E-2</v>
      </c>
      <c r="K7" s="7">
        <f>'[69]DCF Model'!$C$3</f>
        <v>19.160976246749577</v>
      </c>
      <c r="L7" s="7">
        <f>'[69]DCF Model'!$C$4</f>
        <v>32.151545630068767</v>
      </c>
      <c r="M7" s="8">
        <f>'[69]DCF Model'!$C$5</f>
        <v>3.097731939814366E-2</v>
      </c>
      <c r="N7" s="9">
        <f>'[69]DCF Model'!$C$6</f>
        <v>9.2915214866434361E-3</v>
      </c>
      <c r="O7" s="10" cm="1">
        <f t="array" aca="1" ref="O7" ca="1">_FV(A7,"Market cap",TRUE)</f>
        <v>135583067922</v>
      </c>
      <c r="P7" s="5">
        <f>AVERAGE(C7,D7,E7,F7,G7,H7,I7,J7)</f>
        <v>0.25673608125152592</v>
      </c>
      <c r="Q7" s="14" t="str" cm="1">
        <f t="array" aca="1" ref="Q7" ca="1">_FV(A7,"Industry")</f>
        <v>Investment Banking &amp; Investment Services</v>
      </c>
    </row>
    <row r="8" spans="1:18" ht="34" customHeight="1" x14ac:dyDescent="0.2">
      <c r="A8" s="11" t="e" vm="67">
        <v>#VALUE!</v>
      </c>
      <c r="B8" s="12" cm="1">
        <f t="array" aca="1" ref="B8" ca="1">_FV(A8,"Price",TRUE)</f>
        <v>168.25</v>
      </c>
      <c r="C8" s="5">
        <f>'[67]DCF Model'!$K$6</f>
        <v>-0.17286911985338016</v>
      </c>
      <c r="D8" s="5">
        <f>'[67]DCF Model'!$K$11</f>
        <v>0.11455059361746806</v>
      </c>
      <c r="E8" s="5">
        <f>'[67]DCF Model'!$K$16</f>
        <v>0.15575189839741099</v>
      </c>
      <c r="F8" s="5">
        <f>'[67]DCF Model'!$K$19</f>
        <v>0.22587460841043205</v>
      </c>
      <c r="G8" s="5" t="s">
        <v>18</v>
      </c>
      <c r="H8" s="5" t="s">
        <v>18</v>
      </c>
      <c r="I8" s="5" t="s">
        <v>18</v>
      </c>
      <c r="J8" s="5">
        <f>'[67]DCF Model'!$E$6</f>
        <v>0.39500000000000002</v>
      </c>
      <c r="K8" s="7">
        <f>'[67]DCF Model'!$C$3</f>
        <v>26.4440628125</v>
      </c>
      <c r="L8" s="7">
        <f>'[67]DCF Model'!$C$4</f>
        <v>22.113502003484321</v>
      </c>
      <c r="M8" s="8">
        <f>'[67]DCF Model'!$C$5</f>
        <v>3.1759912123416688E-2</v>
      </c>
      <c r="N8" s="9">
        <f>'[67]DCF Model'!$C$6</f>
        <v>-2.737491991379811E-3</v>
      </c>
      <c r="O8" s="10" cm="1">
        <f t="array" aca="1" ref="O8" ca="1">_FV(A8,"Market cap",TRUE)</f>
        <v>95198626125</v>
      </c>
      <c r="P8" s="5">
        <f>AVERAGE(C8,D8,E8,F8,G8,H8,I8,J8)</f>
        <v>0.1436615961143862</v>
      </c>
      <c r="Q8" s="14" t="str" cm="1">
        <f t="array" aca="1" ref="Q8" ca="1">_FV(A8,"Industry")</f>
        <v>Investment Banking &amp; Investment Services</v>
      </c>
      <c r="R8" s="16">
        <v>45601</v>
      </c>
    </row>
    <row r="9" spans="1:18" ht="34" customHeight="1" x14ac:dyDescent="0.2">
      <c r="A9" s="11" t="e" vm="68">
        <v>#VALUE!</v>
      </c>
      <c r="B9" s="12" cm="1">
        <f t="array" aca="1" ref="B9" ca="1">_FV(A9,"Price",TRUE)</f>
        <v>56.78</v>
      </c>
      <c r="C9" s="5">
        <f>'[68]DCF Model'!$K$6</f>
        <v>0.55131067880495555</v>
      </c>
      <c r="D9" s="5">
        <f>'[68]DCF Model'!$K$11</f>
        <v>8.1529593823632014E-3</v>
      </c>
      <c r="E9" s="5">
        <f>'[68]DCF Model'!$K$16</f>
        <v>4.7640900474457459E-2</v>
      </c>
      <c r="F9" s="5">
        <f>'[68]DCF Model'!$K$19</f>
        <v>2.5020208456296156E-3</v>
      </c>
      <c r="G9" s="5">
        <f>'[68]DCF Model'!$E$3</f>
        <v>0.20597599804065639</v>
      </c>
      <c r="H9" s="5">
        <f>'[68]DCF Model'!$E$4</f>
        <v>5.6170472372320028E-2</v>
      </c>
      <c r="I9" s="5">
        <f>'[68]DCF Model'!$E$5</f>
        <v>0.15498082621579223</v>
      </c>
      <c r="J9" s="5">
        <f>'[68]DCF Model'!$E$6</f>
        <v>3.7999999999999999E-2</v>
      </c>
      <c r="K9" s="7">
        <f>'[68]DCF Model'!$C$3</f>
        <v>1.018408361295102</v>
      </c>
      <c r="L9" s="7">
        <f>'[68]DCF Model'!$C$4</f>
        <v>18.130671121024051</v>
      </c>
      <c r="M9" s="8">
        <f>'[68]DCF Model'!$C$5</f>
        <v>0.1521794518838242</v>
      </c>
      <c r="N9" s="9">
        <f>'[68]DCF Model'!$C$6</f>
        <v>7.4883562667487453E-3</v>
      </c>
      <c r="O9" s="10" cm="1">
        <f t="array" aca="1" ref="O9" ca="1">_FV(A9,"Market cap",TRUE)</f>
        <v>93481740300</v>
      </c>
      <c r="P9" s="5">
        <f>AVERAGE(C9,D9,E9,F9,G9,H9,I9,J9)</f>
        <v>0.13309173201702182</v>
      </c>
      <c r="Q9" s="14" t="str" cm="1">
        <f t="array" aca="1" ref="Q9" ca="1">_FV(A9,"Industry")</f>
        <v>Investment Banking &amp; Investment Services</v>
      </c>
    </row>
    <row r="10" spans="1:18" ht="34" customHeight="1" x14ac:dyDescent="0.2">
      <c r="A10" s="11" t="e" vm="12">
        <v>#VALUE!</v>
      </c>
      <c r="B10" s="12" cm="1">
        <f t="array" aca="1" ref="B10" ca="1">_FV(A10,"Price",TRUE)</f>
        <v>353.29</v>
      </c>
      <c r="C10" s="5">
        <f>'[12]DCF Model'!$K$6</f>
        <v>-0.72211816189728961</v>
      </c>
      <c r="D10" s="5">
        <f>'[12]DCF Model'!$K$11</f>
        <v>0.25462214682484519</v>
      </c>
      <c r="E10" s="5">
        <f>'[12]DCF Model'!$K$16</f>
        <v>0.29483859800965134</v>
      </c>
      <c r="F10" s="5">
        <f>'[12]DCF Model'!$K$19</f>
        <v>0.27455603467408651</v>
      </c>
      <c r="G10" s="5">
        <f>'[12]DCF Model'!$E$3</f>
        <v>0.75261780104712039</v>
      </c>
      <c r="H10" s="5">
        <f>'[12]DCF Model'!$E$4</f>
        <v>0.23434291581108829</v>
      </c>
      <c r="I10" s="5">
        <f>'[12]DCF Model'!$E$5</f>
        <v>0.23100616016427106</v>
      </c>
      <c r="J10" s="5">
        <f>'[12]DCF Model'!$E$6</f>
        <v>0.36599999999999999</v>
      </c>
      <c r="K10" s="7">
        <f>'[12]DCF Model'!$C$3</f>
        <v>22.228107252566733</v>
      </c>
      <c r="L10" s="7">
        <f>'[12]DCF Model'!$C$4</f>
        <v>94.852908933187294</v>
      </c>
      <c r="M10" s="8">
        <f>'[12]DCF Model'!$C$5</f>
        <v>1.0392524992769962E-2</v>
      </c>
      <c r="N10" s="9">
        <f>'[12]DCF Model'!$C$6</f>
        <v>2.7569677873846565E-2</v>
      </c>
      <c r="O10" s="10" cm="1">
        <f t="array" aca="1" ref="O10" ca="1">_FV(A10,"Market cap",TRUE)</f>
        <v>86600705856</v>
      </c>
      <c r="P10" s="5">
        <f>AVERAGE(C10,D10,E10,F10,G10,H10,I10,J10)</f>
        <v>0.21073318682922165</v>
      </c>
      <c r="Q10" s="14" t="str" cm="1">
        <f t="array" aca="1" ref="Q10" ca="1">_FV(A10,"Industry")</f>
        <v>Software &amp; IT Services</v>
      </c>
      <c r="R10" s="16">
        <v>45623</v>
      </c>
    </row>
    <row r="11" spans="1:18" ht="34" customHeight="1" x14ac:dyDescent="0.2">
      <c r="A11" s="11" t="e" vm="4">
        <v>#VALUE!</v>
      </c>
      <c r="B11" s="12" cm="1">
        <f t="array" aca="1" ref="B11" ca="1">_FV(A11,"Price",TRUE)</f>
        <v>299.63</v>
      </c>
      <c r="C11" s="5">
        <f>'[4]DCF Model'!$K$6</f>
        <v>-0.53772608264360966</v>
      </c>
      <c r="D11" s="5">
        <f>'[4]DCF Model'!$K$11</f>
        <v>0.13602765876587025</v>
      </c>
      <c r="E11" s="5">
        <f>'[4]DCF Model'!$K$16</f>
        <v>0.22586032559755895</v>
      </c>
      <c r="F11" s="5">
        <f>'[4]DCF Model'!$K$19</f>
        <v>0.24119497834721662</v>
      </c>
      <c r="G11" s="5">
        <f>'[4]DCF Model'!$E$3</f>
        <v>0.89364303178484106</v>
      </c>
      <c r="H11" s="5">
        <f>'[4]DCF Model'!$E$4</f>
        <v>0.35010799136069115</v>
      </c>
      <c r="I11" s="5">
        <f>'[4]DCF Model'!$E$5</f>
        <v>0.37386609071274296</v>
      </c>
      <c r="J11" s="5">
        <f>'[4]DCF Model'!$E$6</f>
        <v>0.316</v>
      </c>
      <c r="K11" s="7">
        <f>'[4]DCF Model'!$C$3</f>
        <v>17.748903388768898</v>
      </c>
      <c r="L11" s="7">
        <f>'[4]DCF Model'!$C$4</f>
        <v>50.695510604565087</v>
      </c>
      <c r="M11" s="8">
        <f>'[4]DCF Model'!$C$5</f>
        <v>2.106417971429812E-2</v>
      </c>
      <c r="N11" s="9">
        <f>'[4]DCF Model'!$C$6</f>
        <v>-8.1929990336103344E-3</v>
      </c>
      <c r="O11" s="10" cm="1">
        <f t="array" aca="1" ref="O11" ca="1">_FV(A11,"Market cap",TRUE)</f>
        <v>82177422690</v>
      </c>
      <c r="P11" s="5">
        <f>AVERAGE(C11,D11,E11,F11,G11,H11,I11,J11)</f>
        <v>0.24987174924066391</v>
      </c>
      <c r="Q11" s="14" t="str" cm="1">
        <f t="array" aca="1" ref="Q11" ca="1">_FV(A11,"Industry")</f>
        <v>Software &amp; IT Services</v>
      </c>
      <c r="R11" s="16">
        <v>45698</v>
      </c>
    </row>
    <row r="12" spans="1:18" ht="34" customHeight="1" x14ac:dyDescent="0.2">
      <c r="A12" s="11" t="e" vm="33">
        <v>#VALUE!</v>
      </c>
      <c r="B12" s="12">
        <v>95.91</v>
      </c>
      <c r="C12" s="5">
        <f>'[33]DCF Model'!$K$6</f>
        <v>-0.91639299990159317</v>
      </c>
      <c r="D12" s="5">
        <f>'[33]DCF Model'!$K$11</f>
        <v>0.38280245054908496</v>
      </c>
      <c r="E12" s="5">
        <f>'[33]DCF Model'!$K$16</f>
        <v>0.4699163494289722</v>
      </c>
      <c r="F12" s="5">
        <f>'[33]DCF Model'!$K$19</f>
        <v>0.6818193349015268</v>
      </c>
      <c r="G12" s="5">
        <f>'[33]DCF Model'!$E$3</f>
        <v>0.68103448275862066</v>
      </c>
      <c r="H12" s="5">
        <f>'[33]DCF Model'!$E$4</f>
        <v>0.32375979112271541</v>
      </c>
      <c r="I12" s="5">
        <f>'[33]DCF Model'!$E$5</f>
        <v>0.14099216710182769</v>
      </c>
      <c r="J12" s="5">
        <f>'[33]DCF Model'!$E$6</f>
        <v>-9.2999999999999999E-2</v>
      </c>
      <c r="K12" s="7">
        <f>'[33]DCF Model'!$C$3</f>
        <v>39.416672224543078</v>
      </c>
      <c r="L12" s="7">
        <f>'[33]DCF Model'!$C$4</f>
        <v>121.74665695161291</v>
      </c>
      <c r="M12" s="8">
        <f>'[33]DCF Model'!$C$5</f>
        <v>3.5769677942025218E-3</v>
      </c>
      <c r="N12" s="9">
        <f>'[33]DCF Model'!$C$6</f>
        <v>0</v>
      </c>
      <c r="O12" s="10" cm="1">
        <f t="array" aca="1" ref="O12" ca="1">_FV(A12,"Market cap",TRUE)</f>
        <v>15096585462</v>
      </c>
      <c r="P12" s="5">
        <f>AVERAGE(C12,D12,E12,F12,G12,H12,I12,J12)</f>
        <v>0.20886644699514434</v>
      </c>
      <c r="Q12" s="14" t="str" cm="1">
        <f t="array" aca="1" ref="Q12" ca="1">_FV(A12,"Industry")</f>
        <v>Semiconductors &amp; Semiconductor Equipment</v>
      </c>
      <c r="R12" s="16">
        <v>45600</v>
      </c>
    </row>
    <row r="13" spans="1:18" ht="34" customHeight="1" x14ac:dyDescent="0.2">
      <c r="A13" s="11" t="e" vm="5">
        <v>#VALUE!</v>
      </c>
      <c r="B13" s="12" cm="1">
        <f t="array" aca="1" ref="B13" ca="1">_FV(A13,"Price",TRUE)</f>
        <v>30.195</v>
      </c>
      <c r="C13" s="5">
        <f>'[5]DCF Model'!$K$6</f>
        <v>-0.37982408845632465</v>
      </c>
      <c r="D13" s="5">
        <f>'[5]DCF Model'!$K$11</f>
        <v>0.19560217221167533</v>
      </c>
      <c r="E13" s="5">
        <f>'[5]DCF Model'!$K$16</f>
        <v>0.32510417544908071</v>
      </c>
      <c r="F13" s="5">
        <f>'[5]DCF Model'!$K$19</f>
        <v>0.25416524794017625</v>
      </c>
      <c r="G13" s="5">
        <f>'[5]DCF Model'!$E$3</f>
        <v>0.91400000000000003</v>
      </c>
      <c r="H13" s="5">
        <f>'[5]DCF Model'!$E$4</f>
        <v>0.26515151515151514</v>
      </c>
      <c r="I13" s="5">
        <f>'[5]DCF Model'!$E$5</f>
        <v>0.26969696969696971</v>
      </c>
      <c r="J13" s="5">
        <f>'[5]DCF Model'!$E$6</f>
        <v>9.8000000000000004E-2</v>
      </c>
      <c r="K13" s="7">
        <f>'[5]DCF Model'!$C$3</f>
        <v>16.194303030303029</v>
      </c>
      <c r="L13" s="7">
        <f>'[5]DCF Model'!$C$4</f>
        <v>61.075657142857146</v>
      </c>
      <c r="M13" s="8">
        <f>'[5]DCF Model'!$C$5</f>
        <v>1.66538176537952E-2</v>
      </c>
      <c r="N13" s="9">
        <f>'[5]DCF Model'!$C$6</f>
        <v>0</v>
      </c>
      <c r="O13" s="10" cm="1">
        <f t="array" aca="1" ref="O13" ca="1">_FV(A13,"Market cap",TRUE)</f>
        <v>10688240000</v>
      </c>
      <c r="P13" s="5">
        <f>AVERAGE(C13,D13,E13,F13,G13,H13,I13,J13)</f>
        <v>0.24273699899913659</v>
      </c>
      <c r="Q13" s="14" t="str" cm="1">
        <f t="array" aca="1" ref="Q13" ca="1">_FV(A13,"Industry")</f>
        <v>Investment Banking &amp; Investment Services</v>
      </c>
    </row>
    <row r="14" spans="1:18" ht="34" customHeight="1" x14ac:dyDescent="0.2">
      <c r="A14" s="11" t="e" vm="19">
        <v>#VALUE!</v>
      </c>
      <c r="B14" s="12" cm="1">
        <f t="array" aca="1" ref="B14" ca="1">_FV(A14,"Price",TRUE)</f>
        <v>85.03</v>
      </c>
      <c r="C14" s="5">
        <f>'[19]DCF Model'!$K$6</f>
        <v>-0.1172049822750747</v>
      </c>
      <c r="D14" s="5">
        <f>'[19]DCF Model'!$K$11</f>
        <v>0.10774562298269683</v>
      </c>
      <c r="E14" s="5">
        <f>'[19]DCF Model'!$K$16</f>
        <v>0.16047768565408704</v>
      </c>
      <c r="F14" s="5">
        <f>'[19]DCF Model'!$K$19</f>
        <v>0.12133004623726712</v>
      </c>
      <c r="G14" s="5">
        <f>'[19]DCF Model'!$E$3</f>
        <v>0.35507246376811596</v>
      </c>
      <c r="H14" s="5">
        <f>'[19]DCF Model'!$E$4</f>
        <v>0.21476014760147602</v>
      </c>
      <c r="I14" s="5">
        <f>'[19]DCF Model'!$E$5</f>
        <v>0.26863468634686349</v>
      </c>
      <c r="J14" s="5">
        <f>'[19]DCF Model'!$E$6</f>
        <v>0.154</v>
      </c>
      <c r="K14" s="7">
        <f>'[19]DCF Model'!$C$3</f>
        <v>7.1126568265682657</v>
      </c>
      <c r="L14" s="7">
        <f>'[19]DCF Model'!$C$4</f>
        <v>33.119072164948456</v>
      </c>
      <c r="M14" s="8">
        <f>'[19]DCF Model'!$C$5</f>
        <v>3.7768543161455337E-2</v>
      </c>
      <c r="N14" s="9">
        <f>'[19]DCF Model'!$C$6</f>
        <v>8.1951829840475696E-3</v>
      </c>
      <c r="O14" s="10" cm="1">
        <f t="array" aca="1" ref="O14" ca="1">_FV(A14,"Market cap",TRUE)</f>
        <v>9637650000</v>
      </c>
      <c r="P14" s="5">
        <f>AVERAGE(C14,D14,E14,F14,G14,H14,I14,J14)</f>
        <v>0.15810195878942895</v>
      </c>
      <c r="Q14" s="14" t="str" cm="1">
        <f t="array" aca="1" ref="Q14" ca="1">_FV(A14,"Industry")</f>
        <v>Software &amp; IT Services</v>
      </c>
    </row>
    <row r="15" spans="1:18" ht="34" customHeight="1" x14ac:dyDescent="0.2">
      <c r="A15" s="11" t="e" vm="9">
        <v>#VALUE!</v>
      </c>
      <c r="B15" s="12" cm="1">
        <f t="array" aca="1" ref="B15" ca="1">_FV(A15,"Price",TRUE)</f>
        <v>27.62</v>
      </c>
      <c r="C15" s="5">
        <f>'[9]DCF Model'!$K$6</f>
        <v>-0.37075368487243943</v>
      </c>
      <c r="D15" s="5">
        <f>'[9]DCF Model'!$K$11</f>
        <v>0.28615036662532922</v>
      </c>
      <c r="E15" s="5">
        <f>'[9]DCF Model'!$K$16</f>
        <v>0.64300772014364105</v>
      </c>
      <c r="F15" s="5">
        <f>'[9]DCF Model'!$K$19</f>
        <v>0.40234169038561712</v>
      </c>
      <c r="G15" s="5">
        <f>'[9]DCF Model'!$E$3</f>
        <v>0.71152607855763039</v>
      </c>
      <c r="H15" s="5">
        <f>'[9]DCF Model'!$E$4</f>
        <v>3.0674846625766871E-2</v>
      </c>
      <c r="I15" s="5">
        <f>'[9]DCF Model'!$E$5</f>
        <v>6.8506748466257664E-2</v>
      </c>
      <c r="J15" s="5">
        <f>'[9]DCF Model'!$E$6</f>
        <v>-4.2000000000000003E-2</v>
      </c>
      <c r="K15" s="7">
        <f>'[9]DCF Model'!$C$3</f>
        <v>10.750595295705521</v>
      </c>
      <c r="L15" s="7" t="s">
        <v>18</v>
      </c>
      <c r="M15" s="8">
        <f>'[9]DCF Model'!$C$5</f>
        <v>6.3723679091169643E-3</v>
      </c>
      <c r="N15" s="9">
        <f>'[9]DCF Model'!$C$6</f>
        <v>3.8598433657426247E-2</v>
      </c>
      <c r="O15" s="10" cm="1">
        <f t="array" aca="1" ref="O15" ca="1">_FV(A15,"Market cap",TRUE)</f>
        <v>8761735166</v>
      </c>
      <c r="P15" s="5">
        <f>AVERAGE(C15,D15,E15,F15,G15,H15,I15,J15)</f>
        <v>0.21618172074147535</v>
      </c>
      <c r="Q15" s="14" t="str" cm="1">
        <f t="array" aca="1" ref="Q15" ca="1">_FV(A15,"Industry")</f>
        <v>Software &amp; IT Services</v>
      </c>
      <c r="R15" s="16">
        <v>45631</v>
      </c>
    </row>
    <row r="16" spans="1:18" ht="34" customHeight="1" x14ac:dyDescent="0.2">
      <c r="A16" s="11" t="e" vm="53">
        <v>#VALUE!</v>
      </c>
      <c r="B16" s="12" cm="1">
        <f t="array" aca="1" ref="B16" ca="1">_FV(A16,"Price",TRUE)</f>
        <v>82.92</v>
      </c>
      <c r="C16" s="5">
        <f ca="1">'[53]DCF Model'!$K$6</f>
        <v>-0.43767388184660261</v>
      </c>
      <c r="D16" s="5">
        <f>'[53]DCF Model'!$K$11</f>
        <v>0.33875905603887813</v>
      </c>
      <c r="E16" s="5">
        <f>'[53]DCF Model'!$K$16</f>
        <v>0.51879827926443789</v>
      </c>
      <c r="F16" s="5">
        <f>'[53]DCF Model'!$K$19</f>
        <v>0.68440080434689599</v>
      </c>
      <c r="G16" s="5">
        <f>'[53]DCF Model'!$E$3</f>
        <v>0.63783112582781454</v>
      </c>
      <c r="H16" s="5">
        <f>'[53]DCF Model'!$E$4</f>
        <v>7.9726651480637817E-2</v>
      </c>
      <c r="I16" s="5">
        <f>'[53]DCF Model'!$E$5</f>
        <v>-0.1070615034168565</v>
      </c>
      <c r="J16" s="5">
        <f>'[53]DCF Model'!$E$6</f>
        <v>1E-3</v>
      </c>
      <c r="K16" s="7">
        <f ca="1">'[53]DCF Model'!$C$3</f>
        <v>6.3392283325740317</v>
      </c>
      <c r="L16" s="7">
        <f ca="1">'[53]DCF Model'!$C$4</f>
        <v>79.512035371428567</v>
      </c>
      <c r="M16" s="8">
        <f ca="1">'[53]DCF Model'!$C$5</f>
        <v>-1.6888728059647657E-2</v>
      </c>
      <c r="N16" s="9">
        <f>'[53]DCF Model'!$C$6</f>
        <v>6.4898588516196787E-2</v>
      </c>
      <c r="O16" s="10" cm="1">
        <f t="array" aca="1" ref="O16" ca="1">_FV(A16,"Market cap",TRUE)</f>
        <v>2782921238</v>
      </c>
      <c r="P16" s="5">
        <f ca="1">AVERAGE(C16,D16,E16,F16,G16,H16,I16,J16)</f>
        <v>0.21447256646190066</v>
      </c>
      <c r="Q16" s="14" t="str" cm="1">
        <f t="array" aca="1" ref="Q16" ca="1">_FV(A16,"Industry")</f>
        <v>Healthcare Equipment &amp; Supplies</v>
      </c>
      <c r="R16" s="16">
        <v>45712</v>
      </c>
    </row>
    <row r="17" spans="1:19" ht="34" customHeight="1" x14ac:dyDescent="0.2">
      <c r="A17" s="11" t="e" vm="38">
        <v>#VALUE!</v>
      </c>
      <c r="B17" s="12" cm="1">
        <f t="array" aca="1" ref="B17" ca="1">_FV(A17,"Price",TRUE)</f>
        <v>9.16</v>
      </c>
      <c r="C17" s="5">
        <f>'[38]DCF Model'!$K$6</f>
        <v>-0.89429362926962586</v>
      </c>
      <c r="D17" s="5">
        <f>'[38]DCF Model'!$K$11</f>
        <v>0.31497936266609772</v>
      </c>
      <c r="E17" s="5">
        <f>'[38]DCF Model'!$K$16</f>
        <v>0.50084473885068137</v>
      </c>
      <c r="F17" s="5">
        <f>'[38]DCF Model'!$K$19</f>
        <v>8.9668057003823409E-2</v>
      </c>
      <c r="G17" s="5">
        <f>'[38]DCF Model'!$E$3</f>
        <v>0.10407608695652174</v>
      </c>
      <c r="H17" s="5" t="s">
        <v>18</v>
      </c>
      <c r="I17" s="5" t="s">
        <v>18</v>
      </c>
      <c r="J17" s="5" t="s">
        <v>18</v>
      </c>
      <c r="K17" s="7">
        <f>'[38]DCF Model'!$C$3</f>
        <v>7.8881224630147937</v>
      </c>
      <c r="L17" s="7" t="s">
        <v>18</v>
      </c>
      <c r="M17" s="18">
        <f>'[38]DCF Model'!$C$5</f>
        <v>-0.13888752113404268</v>
      </c>
      <c r="N17" s="9">
        <f>'[38]DCF Model'!$C$6</f>
        <v>0.18340484012489805</v>
      </c>
      <c r="O17" s="10" cm="1">
        <f t="array" aca="1" ref="O17" ca="1">_FV(A17,"Market cap",TRUE)</f>
        <v>1972819428</v>
      </c>
      <c r="P17" s="5">
        <f>AVERAGE(C17,D17,E17,F17,G17,H17,I17,J17)</f>
        <v>2.3054923241499676E-2</v>
      </c>
      <c r="Q17" s="14" t="str" cm="1">
        <f t="array" aca="1" ref="Q17" ca="1">_FV(A17,"Industry")</f>
        <v>Financial Technology (Fintech) &amp; Infrastructure</v>
      </c>
    </row>
    <row r="18" spans="1:19" ht="34" customHeight="1" x14ac:dyDescent="0.2">
      <c r="A18" s="11" t="e" vm="28">
        <v>#VALUE!</v>
      </c>
      <c r="B18" s="12" cm="1">
        <f t="array" aca="1" ref="B18" ca="1">_FV(A18,"Price",TRUE)</f>
        <v>8.61</v>
      </c>
      <c r="C18" s="5">
        <f>'[28]DCF Model'!$K$6</f>
        <v>0.43768007045309054</v>
      </c>
      <c r="D18" s="5">
        <v>0</v>
      </c>
      <c r="E18" s="5">
        <v>0</v>
      </c>
      <c r="F18" s="5">
        <v>0</v>
      </c>
      <c r="G18" s="5">
        <v>0</v>
      </c>
      <c r="H18" s="5">
        <v>0</v>
      </c>
      <c r="I18" s="5">
        <v>0</v>
      </c>
      <c r="J18" s="5">
        <v>0</v>
      </c>
      <c r="K18" s="15" t="s">
        <v>18</v>
      </c>
      <c r="L18" s="15" t="s">
        <v>18</v>
      </c>
      <c r="M18" s="8">
        <f>'[28]DCF Model'!$C$5</f>
        <v>-5.7681088821373003E-2</v>
      </c>
      <c r="N18" s="9">
        <f>'[28]DCF Model'!$C$6</f>
        <v>0</v>
      </c>
      <c r="O18" s="10" cm="1">
        <f t="array" aca="1" ref="O18" ca="1">_FV(A18,"Market cap",TRUE)</f>
        <v>381407502</v>
      </c>
      <c r="P18" s="5">
        <f>AVERAGE(C18,D18,E18,F18,G18,H18,I18,J18)</f>
        <v>5.4710008806636318E-2</v>
      </c>
      <c r="Q18" s="14" t="str" cm="1">
        <f t="array" aca="1" ref="Q18" ca="1">_FV(A18,"Industry")</f>
        <v>Professional &amp; Commercial Services</v>
      </c>
      <c r="S18" s="16"/>
    </row>
    <row r="19" spans="1:19" ht="34" customHeight="1" x14ac:dyDescent="0.2">
      <c r="A19" s="11"/>
      <c r="B19" s="12"/>
      <c r="J19" s="6"/>
      <c r="M19" s="8"/>
      <c r="O19" s="10"/>
      <c r="P19" s="6"/>
    </row>
    <row r="20" spans="1:19" ht="34" customHeight="1" x14ac:dyDescent="0.2">
      <c r="A20" s="11"/>
      <c r="B20" s="12"/>
      <c r="J20" s="6"/>
      <c r="M20" s="8"/>
      <c r="O20" s="10"/>
      <c r="P20" s="6"/>
    </row>
    <row r="21" spans="1:19" ht="34" customHeight="1" x14ac:dyDescent="0.2">
      <c r="A21" s="11"/>
      <c r="B21" s="12"/>
      <c r="J21" s="6"/>
      <c r="M21" s="8"/>
      <c r="O21" s="10"/>
      <c r="P21" s="6"/>
    </row>
    <row r="22" spans="1:19" ht="34" customHeight="1" x14ac:dyDescent="0.2">
      <c r="A22" s="11"/>
      <c r="B22" s="12"/>
      <c r="J22" s="6"/>
      <c r="M22" s="8"/>
      <c r="O22" s="10"/>
      <c r="P22" s="6"/>
    </row>
    <row r="23" spans="1:19" ht="34" customHeight="1" x14ac:dyDescent="0.2">
      <c r="A23" s="11"/>
      <c r="B23" s="12"/>
      <c r="J23" s="6"/>
      <c r="M23" s="8"/>
      <c r="O23" s="10"/>
      <c r="P23" s="6"/>
    </row>
    <row r="24" spans="1:19" ht="34" customHeight="1" x14ac:dyDescent="0.2">
      <c r="A24" s="11"/>
      <c r="B24" s="12"/>
      <c r="J24" s="6"/>
      <c r="M24" s="8"/>
      <c r="O24" s="10"/>
      <c r="P24" s="6"/>
    </row>
    <row r="25" spans="1:19" ht="34" customHeight="1" x14ac:dyDescent="0.2">
      <c r="A25" s="11"/>
      <c r="B25" s="12"/>
      <c r="J25" s="6"/>
      <c r="M25" s="8"/>
      <c r="O25" s="10"/>
      <c r="P25" s="6"/>
    </row>
    <row r="26" spans="1:19" ht="34" customHeight="1" x14ac:dyDescent="0.2">
      <c r="A26" s="11"/>
      <c r="B26" s="12"/>
      <c r="J26" s="6"/>
      <c r="M26" s="8"/>
      <c r="O26" s="10"/>
      <c r="P26" s="6"/>
    </row>
    <row r="27" spans="1:19" ht="34" customHeight="1" x14ac:dyDescent="0.2">
      <c r="A27" s="11"/>
      <c r="B27" s="12"/>
      <c r="J27" s="6"/>
      <c r="M27" s="8"/>
      <c r="O27" s="10"/>
      <c r="P27" s="6"/>
    </row>
    <row r="28" spans="1:19" ht="34" customHeight="1" x14ac:dyDescent="0.2">
      <c r="A28" s="11"/>
      <c r="B28" s="12"/>
      <c r="J28" s="6"/>
      <c r="M28" s="8"/>
      <c r="O28" s="10"/>
      <c r="P28" s="6"/>
    </row>
    <row r="29" spans="1:19" ht="34" customHeight="1" x14ac:dyDescent="0.2">
      <c r="A29" s="11"/>
      <c r="B29" s="12"/>
      <c r="J29" s="6"/>
      <c r="M29" s="8"/>
      <c r="O29" s="10"/>
      <c r="P29" s="6"/>
    </row>
    <row r="30" spans="1:19" ht="34" customHeight="1" x14ac:dyDescent="0.2">
      <c r="A30" s="11"/>
      <c r="B30" s="12"/>
      <c r="J30" s="6"/>
      <c r="M30" s="8"/>
      <c r="O30" s="10"/>
      <c r="P30" s="6"/>
    </row>
    <row r="31" spans="1:19" ht="34" customHeight="1" x14ac:dyDescent="0.2">
      <c r="A31" s="11"/>
      <c r="B31" s="12"/>
      <c r="J31" s="6"/>
      <c r="M31" s="8"/>
      <c r="O31" s="10"/>
      <c r="P31" s="6"/>
    </row>
    <row r="32" spans="1:19" ht="34" customHeight="1" x14ac:dyDescent="0.2">
      <c r="A32" s="11"/>
      <c r="B32" s="12"/>
      <c r="J32" s="6"/>
      <c r="M32" s="8"/>
      <c r="O32" s="10"/>
      <c r="P32" s="6"/>
    </row>
  </sheetData>
  <autoFilter ref="A1:R1" xr:uid="{7CBC7573-E664-0447-8AB5-003A9301CD03}">
    <sortState xmlns:xlrd2="http://schemas.microsoft.com/office/spreadsheetml/2017/richdata2" ref="A2:R18">
      <sortCondition descending="1" ref="O1:O18"/>
    </sortState>
  </autoFilter>
  <conditionalFormatting sqref="C2:C12">
    <cfRule type="colorScale" priority="548">
      <colorScale>
        <cfvo type="min"/>
        <cfvo type="percentile" val="50"/>
        <cfvo type="max"/>
        <color rgb="FFF8696B"/>
        <color rgb="FFFCFCFF"/>
        <color rgb="FF63BE7B"/>
      </colorScale>
    </cfRule>
  </conditionalFormatting>
  <conditionalFormatting sqref="C2:C13">
    <cfRule type="colorScale" priority="458">
      <colorScale>
        <cfvo type="min"/>
        <cfvo type="percentile" val="50"/>
        <cfvo type="max"/>
        <color rgb="FFF8696B"/>
        <color rgb="FFFCFCFF"/>
        <color rgb="FF63BE7B"/>
      </colorScale>
    </cfRule>
  </conditionalFormatting>
  <conditionalFormatting sqref="C2:C14">
    <cfRule type="colorScale" priority="432">
      <colorScale>
        <cfvo type="min"/>
        <cfvo type="percentile" val="50"/>
        <cfvo type="max"/>
        <color rgb="FFF8696B"/>
        <color rgb="FFFCFCFF"/>
        <color rgb="FF63BE7B"/>
      </colorScale>
    </cfRule>
  </conditionalFormatting>
  <conditionalFormatting sqref="C2:J2">
    <cfRule type="colorScale" priority="840">
      <colorScale>
        <cfvo type="min"/>
        <cfvo type="percentile" val="50"/>
        <cfvo type="max"/>
        <color rgb="FFF8696B"/>
        <color rgb="FFFCFCFF"/>
        <color rgb="FF63BE7B"/>
      </colorScale>
    </cfRule>
    <cfRule type="colorScale" priority="846">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fRule type="colorScale" priority="852">
      <colorScale>
        <cfvo type="min"/>
        <cfvo type="percentile" val="50"/>
        <cfvo type="max"/>
        <color rgb="FFF8696B"/>
        <color rgb="FFFCFCFF"/>
        <color rgb="FF63BE7B"/>
      </colorScale>
    </cfRule>
    <cfRule type="colorScale" priority="857">
      <colorScale>
        <cfvo type="min"/>
        <cfvo type="percentile" val="50"/>
        <cfvo type="max"/>
        <color rgb="FFF8696B"/>
        <color rgb="FFFCFCFF"/>
        <color rgb="FF63BE7B"/>
      </colorScale>
    </cfRule>
  </conditionalFormatting>
  <conditionalFormatting sqref="C3:J3">
    <cfRule type="colorScale" priority="880">
      <colorScale>
        <cfvo type="min"/>
        <cfvo type="percentile" val="50"/>
        <cfvo type="max"/>
        <color rgb="FFF8696B"/>
        <color rgb="FFFCFCFF"/>
        <color rgb="FF63BE7B"/>
      </colorScale>
    </cfRule>
    <cfRule type="colorScale" priority="886">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fRule type="colorScale" priority="898">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fRule type="colorScale" priority="915">
      <colorScale>
        <cfvo type="min"/>
        <cfvo type="percentile" val="50"/>
        <cfvo type="max"/>
        <color rgb="FFF8696B"/>
        <color rgb="FFFCFCFF"/>
        <color rgb="FF63BE7B"/>
      </colorScale>
    </cfRule>
    <cfRule type="colorScale" priority="920">
      <colorScale>
        <cfvo type="min"/>
        <cfvo type="percentile" val="50"/>
        <cfvo type="max"/>
        <color rgb="FFF8696B"/>
        <color rgb="FFFCFCFF"/>
        <color rgb="FF63BE7B"/>
      </colorScale>
    </cfRule>
    <cfRule type="colorScale" priority="925">
      <colorScale>
        <cfvo type="min"/>
        <cfvo type="percentile" val="50"/>
        <cfvo type="max"/>
        <color rgb="FFF8696B"/>
        <color rgb="FFFCFCFF"/>
        <color rgb="FF63BE7B"/>
      </colorScale>
    </cfRule>
    <cfRule type="colorScale" priority="930">
      <colorScale>
        <cfvo type="min"/>
        <cfvo type="percentile" val="50"/>
        <cfvo type="max"/>
        <color rgb="FFF8696B"/>
        <color rgb="FFFCFCFF"/>
        <color rgb="FF63BE7B"/>
      </colorScale>
    </cfRule>
    <cfRule type="colorScale" priority="935">
      <colorScale>
        <cfvo type="min"/>
        <cfvo type="percentile" val="50"/>
        <cfvo type="max"/>
        <color rgb="FFF8696B"/>
        <color rgb="FFFCFCFF"/>
        <color rgb="FF63BE7B"/>
      </colorScale>
    </cfRule>
    <cfRule type="colorScale" priority="940">
      <colorScale>
        <cfvo type="min"/>
        <cfvo type="percentile" val="50"/>
        <cfvo type="max"/>
        <color rgb="FFF8696B"/>
        <color rgb="FFFCFCFF"/>
        <color rgb="FF63BE7B"/>
      </colorScale>
    </cfRule>
    <cfRule type="colorScale" priority="945">
      <colorScale>
        <cfvo type="min"/>
        <cfvo type="percentile" val="50"/>
        <cfvo type="max"/>
        <color rgb="FFF8696B"/>
        <color rgb="FFFCFCFF"/>
        <color rgb="FF63BE7B"/>
      </colorScale>
    </cfRule>
  </conditionalFormatting>
  <conditionalFormatting sqref="C4:J4">
    <cfRule type="colorScale" priority="1060">
      <colorScale>
        <cfvo type="min"/>
        <cfvo type="percentile" val="50"/>
        <cfvo type="max"/>
        <color rgb="FFF8696B"/>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percentile" val="50"/>
        <cfvo type="max"/>
        <color rgb="FFF8696B"/>
        <color rgb="FFFCFCFF"/>
        <color rgb="FF63BE7B"/>
      </colorScale>
    </cfRule>
    <cfRule type="colorScale" priority="1078">
      <colorScale>
        <cfvo type="min"/>
        <cfvo type="percentile" val="50"/>
        <cfvo type="max"/>
        <color rgb="FFF8696B"/>
        <color rgb="FFFCFCFF"/>
        <color rgb="FF63BE7B"/>
      </colorScale>
    </cfRule>
    <cfRule type="colorScale" priority="1082">
      <colorScale>
        <cfvo type="min"/>
        <cfvo type="percentile" val="50"/>
        <cfvo type="max"/>
        <color rgb="FFF8696B"/>
        <color rgb="FFFCFCFF"/>
        <color rgb="FF63BE7B"/>
      </colorScale>
    </cfRule>
    <cfRule type="colorScale" priority="1086">
      <colorScale>
        <cfvo type="min"/>
        <cfvo type="percentile" val="50"/>
        <cfvo type="max"/>
        <color rgb="FFF8696B"/>
        <color rgb="FFFCFCFF"/>
        <color rgb="FF63BE7B"/>
      </colorScale>
    </cfRule>
    <cfRule type="colorScale" priority="1095">
      <colorScale>
        <cfvo type="min"/>
        <cfvo type="percentile" val="50"/>
        <cfvo type="max"/>
        <color rgb="FFF8696B"/>
        <color rgb="FFFCFCFF"/>
        <color rgb="FF63BE7B"/>
      </colorScale>
    </cfRule>
    <cfRule type="colorScale" priority="1103">
      <colorScale>
        <cfvo type="min"/>
        <cfvo type="percentile" val="50"/>
        <cfvo type="max"/>
        <color rgb="FFF8696B"/>
        <color rgb="FFFCFCFF"/>
        <color rgb="FF63BE7B"/>
      </colorScale>
    </cfRule>
  </conditionalFormatting>
  <conditionalFormatting sqref="C5:J5">
    <cfRule type="colorScale" priority="1246">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53">
      <colorScale>
        <cfvo type="min"/>
        <cfvo type="percentile" val="50"/>
        <cfvo type="max"/>
        <color rgb="FFF8696B"/>
        <color rgb="FFFCFCFF"/>
        <color rgb="FF63BE7B"/>
      </colorScale>
    </cfRule>
    <cfRule type="colorScale" priority="1259">
      <colorScale>
        <cfvo type="min"/>
        <cfvo type="percentile" val="50"/>
        <cfvo type="max"/>
        <color rgb="FFF8696B"/>
        <color rgb="FFFCFCFF"/>
        <color rgb="FF63BE7B"/>
      </colorScale>
    </cfRule>
    <cfRule type="colorScale" priority="1266">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fRule type="colorScale" priority="1280">
      <colorScale>
        <cfvo type="min"/>
        <cfvo type="percentile" val="50"/>
        <cfvo type="max"/>
        <color rgb="FFF8696B"/>
        <color rgb="FFFCFCFF"/>
        <color rgb="FF63BE7B"/>
      </colorScale>
    </cfRule>
  </conditionalFormatting>
  <conditionalFormatting sqref="C6:J6">
    <cfRule type="colorScale" priority="1438">
      <colorScale>
        <cfvo type="min"/>
        <cfvo type="percentile" val="50"/>
        <cfvo type="max"/>
        <color rgb="FFF8696B"/>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percentile" val="50"/>
        <cfvo type="max"/>
        <color rgb="FFF8696B"/>
        <color rgb="FFFCFCFF"/>
        <color rgb="FF63BE7B"/>
      </colorScale>
    </cfRule>
    <cfRule type="colorScale" priority="1461">
      <colorScale>
        <cfvo type="min"/>
        <cfvo type="percentile" val="50"/>
        <cfvo type="max"/>
        <color rgb="FFF8696B"/>
        <color rgb="FFFCFCFF"/>
        <color rgb="FF63BE7B"/>
      </colorScale>
    </cfRule>
  </conditionalFormatting>
  <conditionalFormatting sqref="C7:J7">
    <cfRule type="colorScale" priority="1505">
      <colorScale>
        <cfvo type="min"/>
        <cfvo type="percentile" val="50"/>
        <cfvo type="max"/>
        <color rgb="FFF8696B"/>
        <color rgb="FFFCFCFF"/>
        <color rgb="FF63BE7B"/>
      </colorScale>
    </cfRule>
    <cfRule type="colorScale" priority="1510">
      <colorScale>
        <cfvo type="min"/>
        <cfvo type="percentile" val="50"/>
        <cfvo type="max"/>
        <color rgb="FFF8696B"/>
        <color rgb="FFFCFCFF"/>
        <color rgb="FF63BE7B"/>
      </colorScale>
    </cfRule>
    <cfRule type="colorScale" priority="1514">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28">
      <colorScale>
        <cfvo type="min"/>
        <cfvo type="percentile" val="50"/>
        <cfvo type="max"/>
        <color rgb="FFF8696B"/>
        <color rgb="FFFCFCFF"/>
        <color rgb="FF63BE7B"/>
      </colorScale>
    </cfRule>
    <cfRule type="colorScale" priority="1532">
      <colorScale>
        <cfvo type="min"/>
        <cfvo type="percentile" val="50"/>
        <cfvo type="max"/>
        <color rgb="FFF8696B"/>
        <color rgb="FFFCFCFF"/>
        <color rgb="FF63BE7B"/>
      </colorScale>
    </cfRule>
    <cfRule type="colorScale" priority="1536">
      <colorScale>
        <cfvo type="min"/>
        <cfvo type="percentile" val="50"/>
        <cfvo type="max"/>
        <color rgb="FFF8696B"/>
        <color rgb="FFFCFCFF"/>
        <color rgb="FF63BE7B"/>
      </colorScale>
    </cfRule>
    <cfRule type="colorScale" priority="1540">
      <colorScale>
        <cfvo type="min"/>
        <cfvo type="percentile" val="50"/>
        <cfvo type="max"/>
        <color rgb="FFF8696B"/>
        <color rgb="FFFCFCFF"/>
        <color rgb="FF63BE7B"/>
      </colorScale>
    </cfRule>
    <cfRule type="colorScale" priority="1544">
      <colorScale>
        <cfvo type="min"/>
        <cfvo type="percentile" val="50"/>
        <cfvo type="max"/>
        <color rgb="FFF8696B"/>
        <color rgb="FFFCFCFF"/>
        <color rgb="FF63BE7B"/>
      </colorScale>
    </cfRule>
    <cfRule type="colorScale" priority="1545">
      <colorScale>
        <cfvo type="min"/>
        <cfvo type="percentile" val="50"/>
        <cfvo type="max"/>
        <color rgb="FFF8696B"/>
        <color rgb="FFFCFCFF"/>
        <color rgb="FF63BE7B"/>
      </colorScale>
    </cfRule>
    <cfRule type="colorScale" priority="1551">
      <colorScale>
        <cfvo type="min"/>
        <cfvo type="percentile" val="50"/>
        <cfvo type="max"/>
        <color rgb="FFF8696B"/>
        <color rgb="FFFCFCFF"/>
        <color rgb="FF63BE7B"/>
      </colorScale>
    </cfRule>
    <cfRule type="colorScale" priority="1557">
      <colorScale>
        <cfvo type="min"/>
        <cfvo type="percentile" val="50"/>
        <cfvo type="max"/>
        <color rgb="FFF8696B"/>
        <color rgb="FFFCFCFF"/>
        <color rgb="FF63BE7B"/>
      </colorScale>
    </cfRule>
    <cfRule type="colorScale" priority="1563">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onditionalFormatting>
  <conditionalFormatting sqref="C8:J8">
    <cfRule type="colorScale" priority="1594">
      <colorScale>
        <cfvo type="min"/>
        <cfvo type="percentile" val="50"/>
        <cfvo type="max"/>
        <color rgb="FFF8696B"/>
        <color rgb="FFFCFCFF"/>
        <color rgb="FF63BE7B"/>
      </colorScale>
    </cfRule>
    <cfRule type="colorScale" priority="1599">
      <colorScale>
        <cfvo type="min"/>
        <cfvo type="percentile" val="50"/>
        <cfvo type="max"/>
        <color rgb="FFF8696B"/>
        <color rgb="FFFCFCFF"/>
        <color rgb="FF63BE7B"/>
      </colorScale>
    </cfRule>
    <cfRule type="colorScale" priority="1605">
      <colorScale>
        <cfvo type="min"/>
        <cfvo type="percentile" val="50"/>
        <cfvo type="max"/>
        <color rgb="FFF8696B"/>
        <color rgb="FFFCFCFF"/>
        <color rgb="FF63BE7B"/>
      </colorScale>
    </cfRule>
    <cfRule type="colorScale" priority="1609">
      <colorScale>
        <cfvo type="min"/>
        <cfvo type="percentile" val="50"/>
        <cfvo type="max"/>
        <color rgb="FFF8696B"/>
        <color rgb="FFFCFCFF"/>
        <color rgb="FF63BE7B"/>
      </colorScale>
    </cfRule>
  </conditionalFormatting>
  <conditionalFormatting sqref="C9:J9">
    <cfRule type="colorScale" priority="1642">
      <colorScale>
        <cfvo type="min"/>
        <cfvo type="percentile" val="50"/>
        <cfvo type="max"/>
        <color rgb="FFF8696B"/>
        <color rgb="FFFCFCFF"/>
        <color rgb="FF63BE7B"/>
      </colorScale>
    </cfRule>
    <cfRule type="colorScale" priority="1651">
      <colorScale>
        <cfvo type="min"/>
        <cfvo type="percentile" val="50"/>
        <cfvo type="max"/>
        <color rgb="FFF8696B"/>
        <color rgb="FFFCFCFF"/>
        <color rgb="FF63BE7B"/>
      </colorScale>
    </cfRule>
  </conditionalFormatting>
  <conditionalFormatting sqref="C10:J10">
    <cfRule type="colorScale" priority="1720">
      <colorScale>
        <cfvo type="min"/>
        <cfvo type="percentile" val="50"/>
        <cfvo type="max"/>
        <color rgb="FFF8696B"/>
        <color rgb="FFFCFCFF"/>
        <color rgb="FF63BE7B"/>
      </colorScale>
    </cfRule>
  </conditionalFormatting>
  <conditionalFormatting sqref="C11:J11">
    <cfRule type="colorScale" priority="779">
      <colorScale>
        <cfvo type="min"/>
        <cfvo type="percentile" val="50"/>
        <cfvo type="max"/>
        <color rgb="FFF8696B"/>
        <color rgb="FFFCFCFF"/>
        <color rgb="FF63BE7B"/>
      </colorScale>
    </cfRule>
    <cfRule type="colorScale" priority="784">
      <colorScale>
        <cfvo type="min"/>
        <cfvo type="percentile" val="50"/>
        <cfvo type="max"/>
        <color rgb="FFF8696B"/>
        <color rgb="FFFCFCFF"/>
        <color rgb="FF63BE7B"/>
      </colorScale>
    </cfRule>
    <cfRule type="colorScale" priority="790">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803">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fRule type="colorScale" priority="809">
      <colorScale>
        <cfvo type="min"/>
        <cfvo type="percentile" val="50"/>
        <cfvo type="max"/>
        <color rgb="FFF8696B"/>
        <color rgb="FFFCFCFF"/>
        <color rgb="FF63BE7B"/>
      </colorScale>
    </cfRule>
  </conditionalFormatting>
  <conditionalFormatting sqref="C12:J12">
    <cfRule type="colorScale" priority="684">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6">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07">
      <colorScale>
        <cfvo type="min"/>
        <cfvo type="percentile" val="50"/>
        <cfvo type="max"/>
        <color rgb="FFF8696B"/>
        <color rgb="FFFCFCFF"/>
        <color rgb="FF63BE7B"/>
      </colorScale>
    </cfRule>
    <cfRule type="colorScale" priority="715">
      <colorScale>
        <cfvo type="min"/>
        <cfvo type="percentile" val="50"/>
        <cfvo type="max"/>
        <color rgb="FFF8696B"/>
        <color rgb="FFFCFCFF"/>
        <color rgb="FF63BE7B"/>
      </colorScale>
    </cfRule>
    <cfRule type="colorScale" priority="720">
      <colorScale>
        <cfvo type="min"/>
        <cfvo type="percentile" val="50"/>
        <cfvo type="max"/>
        <color rgb="FFF8696B"/>
        <color rgb="FFFCFCFF"/>
        <color rgb="FF63BE7B"/>
      </colorScale>
    </cfRule>
  </conditionalFormatting>
  <conditionalFormatting sqref="C14:J14">
    <cfRule type="colorScale" priority="445">
      <colorScale>
        <cfvo type="min"/>
        <cfvo type="percentile" val="50"/>
        <cfvo type="max"/>
        <color rgb="FFF8696B"/>
        <color rgb="FFFCFCFF"/>
        <color rgb="FF63BE7B"/>
      </colorScale>
    </cfRule>
  </conditionalFormatting>
  <conditionalFormatting sqref="K2:L2">
    <cfRule type="colorScale" priority="826">
      <colorScale>
        <cfvo type="min"/>
        <cfvo type="percentile" val="50"/>
        <cfvo type="max"/>
        <color rgb="FF63BE7B"/>
        <color rgb="FFFCFCFF"/>
        <color rgb="FFF8696B"/>
      </colorScale>
    </cfRule>
    <cfRule type="colorScale" priority="844">
      <colorScale>
        <cfvo type="min"/>
        <cfvo type="percentile" val="50"/>
        <cfvo type="max"/>
        <color rgb="FF63BE7B"/>
        <color rgb="FFFCFCFF"/>
        <color rgb="FFF8696B"/>
      </colorScale>
    </cfRule>
    <cfRule type="colorScale" priority="850">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8">
      <colorScale>
        <cfvo type="min"/>
        <cfvo type="percentile" val="50"/>
        <cfvo type="max"/>
        <color rgb="FF63BE7B"/>
        <color rgb="FFFCFCFF"/>
        <color rgb="FFF8696B"/>
      </colorScale>
    </cfRule>
  </conditionalFormatting>
  <conditionalFormatting sqref="K2:K12">
    <cfRule type="colorScale" priority="468">
      <colorScale>
        <cfvo type="min"/>
        <cfvo type="percentile" val="50"/>
        <cfvo type="max"/>
        <color rgb="FF63BE7B"/>
        <color rgb="FFFCFCFF"/>
        <color rgb="FFF8696B"/>
      </colorScale>
    </cfRule>
  </conditionalFormatting>
  <conditionalFormatting sqref="K2:K13">
    <cfRule type="colorScale" priority="450">
      <colorScale>
        <cfvo type="min"/>
        <cfvo type="percentile" val="50"/>
        <cfvo type="max"/>
        <color rgb="FF63BE7B"/>
        <color rgb="FFFCFCFF"/>
        <color rgb="FFF8696B"/>
      </colorScale>
    </cfRule>
  </conditionalFormatting>
  <conditionalFormatting sqref="K2:K14">
    <cfRule type="colorScale" priority="335">
      <colorScale>
        <cfvo type="min"/>
        <cfvo type="percentile" val="50"/>
        <cfvo type="max"/>
        <color rgb="FF63BE7B"/>
        <color rgb="FFFCFCFF"/>
        <color rgb="FFF8696B"/>
      </colorScale>
    </cfRule>
  </conditionalFormatting>
  <conditionalFormatting sqref="K3:L3">
    <cfRule type="colorScale" priority="866">
      <colorScale>
        <cfvo type="min"/>
        <cfvo type="percentile" val="50"/>
        <cfvo type="max"/>
        <color rgb="FF63BE7B"/>
        <color rgb="FFFCFCFF"/>
        <color rgb="FFF8696B"/>
      </colorScale>
    </cfRule>
    <cfRule type="colorScale" priority="884">
      <colorScale>
        <cfvo type="min"/>
        <cfvo type="percentile" val="50"/>
        <cfvo type="max"/>
        <color rgb="FF63BE7B"/>
        <color rgb="FFFCFCFF"/>
        <color rgb="FFF8696B"/>
      </colorScale>
    </cfRule>
    <cfRule type="colorScale" priority="891">
      <colorScale>
        <cfvo type="min"/>
        <cfvo type="percentile" val="50"/>
        <cfvo type="max"/>
        <color rgb="FF63BE7B"/>
        <color rgb="FFFCFCFF"/>
        <color rgb="FFF8696B"/>
      </colorScale>
    </cfRule>
    <cfRule type="colorScale" priority="897">
      <colorScale>
        <cfvo type="min"/>
        <cfvo type="percentile" val="50"/>
        <cfvo type="max"/>
        <color rgb="FF63BE7B"/>
        <color rgb="FFFCFCFF"/>
        <color rgb="FFF8696B"/>
      </colorScale>
    </cfRule>
    <cfRule type="colorScale" priority="902">
      <colorScale>
        <cfvo type="min"/>
        <cfvo type="percentile" val="50"/>
        <cfvo type="max"/>
        <color rgb="FF63BE7B"/>
        <color rgb="FFFCFCFF"/>
        <color rgb="FFF8696B"/>
      </colorScale>
    </cfRule>
    <cfRule type="colorScale" priority="904">
      <colorScale>
        <cfvo type="min"/>
        <cfvo type="percentile" val="50"/>
        <cfvo type="max"/>
        <color rgb="FF63BE7B"/>
        <color rgb="FFFCFCFF"/>
        <color rgb="FFF8696B"/>
      </colorScale>
    </cfRule>
    <cfRule type="colorScale" priority="919">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fRule type="colorScale" priority="929">
      <colorScale>
        <cfvo type="min"/>
        <cfvo type="percentile" val="50"/>
        <cfvo type="max"/>
        <color rgb="FF63BE7B"/>
        <color rgb="FFFCFCFF"/>
        <color rgb="FFF8696B"/>
      </colorScale>
    </cfRule>
    <cfRule type="colorScale" priority="934">
      <colorScale>
        <cfvo type="min"/>
        <cfvo type="percentile" val="50"/>
        <cfvo type="max"/>
        <color rgb="FF63BE7B"/>
        <color rgb="FFFCFCFF"/>
        <color rgb="FFF8696B"/>
      </colorScale>
    </cfRule>
    <cfRule type="colorScale" priority="939">
      <colorScale>
        <cfvo type="min"/>
        <cfvo type="percentile" val="50"/>
        <cfvo type="max"/>
        <color rgb="FF63BE7B"/>
        <color rgb="FFFCFCFF"/>
        <color rgb="FFF8696B"/>
      </colorScale>
    </cfRule>
    <cfRule type="colorScale" priority="944">
      <colorScale>
        <cfvo type="min"/>
        <cfvo type="percentile" val="50"/>
        <cfvo type="max"/>
        <color rgb="FF63BE7B"/>
        <color rgb="FFFCFCFF"/>
        <color rgb="FFF8696B"/>
      </colorScale>
    </cfRule>
  </conditionalFormatting>
  <conditionalFormatting sqref="K4:L4">
    <cfRule type="colorScale" priority="1003">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2">
      <colorScale>
        <cfvo type="min"/>
        <cfvo type="percentile" val="50"/>
        <cfvo type="max"/>
        <color rgb="FF63BE7B"/>
        <color rgb="FFFCFCFF"/>
        <color rgb="FFF8696B"/>
      </colorScale>
    </cfRule>
    <cfRule type="colorScale" priority="1073">
      <colorScale>
        <cfvo type="min"/>
        <cfvo type="percentile" val="50"/>
        <cfvo type="max"/>
        <color rgb="FF63BE7B"/>
        <color rgb="FFFCFCFF"/>
        <color rgb="FFF8696B"/>
      </colorScale>
    </cfRule>
    <cfRule type="colorScale" priority="1079">
      <colorScale>
        <cfvo type="min"/>
        <cfvo type="percentile" val="50"/>
        <cfvo type="max"/>
        <color rgb="FF63BE7B"/>
        <color rgb="FFFCFCFF"/>
        <color rgb="FFF8696B"/>
      </colorScale>
    </cfRule>
    <cfRule type="colorScale" priority="1083">
      <colorScale>
        <cfvo type="min"/>
        <cfvo type="percentile" val="50"/>
        <cfvo type="max"/>
        <color rgb="FF63BE7B"/>
        <color rgb="FFFCFCFF"/>
        <color rgb="FFF8696B"/>
      </colorScale>
    </cfRule>
    <cfRule type="colorScale" priority="1087">
      <colorScale>
        <cfvo type="min"/>
        <cfvo type="percentile" val="50"/>
        <cfvo type="max"/>
        <color rgb="FF63BE7B"/>
        <color rgb="FFFCFCFF"/>
        <color rgb="FFF8696B"/>
      </colorScale>
    </cfRule>
    <cfRule type="colorScale" priority="1091">
      <colorScale>
        <cfvo type="min"/>
        <cfvo type="percentile" val="50"/>
        <cfvo type="max"/>
        <color rgb="FF63BE7B"/>
        <color rgb="FFFCFCFF"/>
        <color rgb="FFF8696B"/>
      </colorScale>
    </cfRule>
    <cfRule type="colorScale" priority="1096">
      <colorScale>
        <cfvo type="min"/>
        <cfvo type="percentile" val="50"/>
        <cfvo type="max"/>
        <color rgb="FF63BE7B"/>
        <color rgb="FFFCFCFF"/>
        <color rgb="FFF8696B"/>
      </colorScale>
    </cfRule>
  </conditionalFormatting>
  <conditionalFormatting sqref="K5:L5">
    <cfRule type="colorScale" priority="1202">
      <colorScale>
        <cfvo type="min"/>
        <cfvo type="percentile" val="50"/>
        <cfvo type="max"/>
        <color rgb="FF63BE7B"/>
        <color rgb="FFFCFCFF"/>
        <color rgb="FFF8696B"/>
      </colorScale>
    </cfRule>
    <cfRule type="colorScale" priority="1248">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60">
      <colorScale>
        <cfvo type="min"/>
        <cfvo type="percentile" val="50"/>
        <cfvo type="max"/>
        <color rgb="FF63BE7B"/>
        <color rgb="FFFCFCFF"/>
        <color rgb="FFF8696B"/>
      </colorScale>
    </cfRule>
    <cfRule type="colorScale" priority="1267">
      <colorScale>
        <cfvo type="min"/>
        <cfvo type="percentile" val="50"/>
        <cfvo type="max"/>
        <color rgb="FF63BE7B"/>
        <color rgb="FFFCFCFF"/>
        <color rgb="FFF8696B"/>
      </colorScale>
    </cfRule>
    <cfRule type="colorScale" priority="1273">
      <colorScale>
        <cfvo type="min"/>
        <cfvo type="percentile" val="50"/>
        <cfvo type="max"/>
        <color rgb="FF63BE7B"/>
        <color rgb="FFFCFCFF"/>
        <color rgb="FFF8696B"/>
      </colorScale>
    </cfRule>
    <cfRule type="colorScale" priority="1281">
      <colorScale>
        <cfvo type="min"/>
        <cfvo type="percentile" val="50"/>
        <cfvo type="max"/>
        <color rgb="FF63BE7B"/>
        <color rgb="FFFCFCFF"/>
        <color rgb="FFF8696B"/>
      </colorScale>
    </cfRule>
  </conditionalFormatting>
  <conditionalFormatting sqref="K6:L6">
    <cfRule type="colorScale" priority="1409">
      <colorScale>
        <cfvo type="min"/>
        <cfvo type="percentile" val="50"/>
        <cfvo type="max"/>
        <color rgb="FF63BE7B"/>
        <color rgb="FFFCFCFF"/>
        <color rgb="FFF8696B"/>
      </colorScale>
    </cfRule>
    <cfRule type="colorScale" priority="1444">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48">
      <colorScale>
        <cfvo type="min"/>
        <cfvo type="percentile" val="50"/>
        <cfvo type="max"/>
        <color rgb="FF63BE7B"/>
        <color rgb="FFFCFCFF"/>
        <color rgb="FFF8696B"/>
      </colorScale>
    </cfRule>
    <cfRule type="colorScale" priority="1457">
      <colorScale>
        <cfvo type="min"/>
        <cfvo type="percentile" val="50"/>
        <cfvo type="max"/>
        <color rgb="FF63BE7B"/>
        <color rgb="FFFCFCFF"/>
        <color rgb="FFF8696B"/>
      </colorScale>
    </cfRule>
  </conditionalFormatting>
  <conditionalFormatting sqref="K7:L7">
    <cfRule type="colorScale" priority="1467">
      <colorScale>
        <cfvo type="min"/>
        <cfvo type="percentile" val="50"/>
        <cfvo type="max"/>
        <color rgb="FF63BE7B"/>
        <color rgb="FFFCFCFF"/>
        <color rgb="FFF8696B"/>
      </colorScale>
    </cfRule>
    <cfRule type="colorScale" priority="1546">
      <colorScale>
        <cfvo type="min"/>
        <cfvo type="percentile" val="50"/>
        <cfvo type="max"/>
        <color rgb="FF63BE7B"/>
        <color rgb="FFFCFCFF"/>
        <color rgb="FFF8696B"/>
      </colorScale>
    </cfRule>
    <cfRule type="colorScale" priority="1552">
      <colorScale>
        <cfvo type="min"/>
        <cfvo type="percentile" val="50"/>
        <cfvo type="max"/>
        <color rgb="FF63BE7B"/>
        <color rgb="FFFCFCFF"/>
        <color rgb="FFF8696B"/>
      </colorScale>
    </cfRule>
    <cfRule type="colorScale" priority="1558">
      <colorScale>
        <cfvo type="min"/>
        <cfvo type="percentile" val="50"/>
        <cfvo type="max"/>
        <color rgb="FF63BE7B"/>
        <color rgb="FFFCFCFF"/>
        <color rgb="FFF8696B"/>
      </colorScale>
    </cfRule>
    <cfRule type="colorScale" priority="1564">
      <colorScale>
        <cfvo type="min"/>
        <cfvo type="percentile" val="50"/>
        <cfvo type="max"/>
        <color rgb="FF63BE7B"/>
        <color rgb="FFFCFCFF"/>
        <color rgb="FFF8696B"/>
      </colorScale>
    </cfRule>
    <cfRule type="colorScale" priority="1570">
      <colorScale>
        <cfvo type="min"/>
        <cfvo type="percentile" val="50"/>
        <cfvo type="max"/>
        <color rgb="FF63BE7B"/>
        <color rgb="FFFCFCFF"/>
        <color rgb="FFF8696B"/>
      </colorScale>
    </cfRule>
  </conditionalFormatting>
  <conditionalFormatting sqref="K8:L8">
    <cfRule type="colorScale" priority="1593">
      <colorScale>
        <cfvo type="min"/>
        <cfvo type="percentile" val="50"/>
        <cfvo type="max"/>
        <color rgb="FF63BE7B"/>
        <color rgb="FFFCFCFF"/>
        <color rgb="FFF8696B"/>
      </colorScale>
    </cfRule>
    <cfRule type="colorScale" priority="1598">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fRule type="colorScale" priority="1617">
      <colorScale>
        <cfvo type="min"/>
        <cfvo type="percentile" val="50"/>
        <cfvo type="max"/>
        <color rgb="FF63BE7B"/>
        <color rgb="FFFCFCFF"/>
        <color rgb="FFF8696B"/>
      </colorScale>
    </cfRule>
  </conditionalFormatting>
  <conditionalFormatting sqref="K9:L9">
    <cfRule type="colorScale" priority="1627">
      <colorScale>
        <cfvo type="min"/>
        <cfvo type="percentile" val="50"/>
        <cfvo type="max"/>
        <color rgb="FF63BE7B"/>
        <color rgb="FFFCFCFF"/>
        <color rgb="FFF8696B"/>
      </colorScale>
    </cfRule>
    <cfRule type="colorScale" priority="1647">
      <colorScale>
        <cfvo type="min"/>
        <cfvo type="percentile" val="50"/>
        <cfvo type="max"/>
        <color rgb="FF63BE7B"/>
        <color rgb="FFFCFCFF"/>
        <color rgb="FFF8696B"/>
      </colorScale>
    </cfRule>
  </conditionalFormatting>
  <conditionalFormatting sqref="K10:L10">
    <cfRule type="colorScale" priority="1712">
      <colorScale>
        <cfvo type="min"/>
        <cfvo type="percentile" val="50"/>
        <cfvo type="max"/>
        <color rgb="FF63BE7B"/>
        <color rgb="FFFCFCFF"/>
        <color rgb="FFF8696B"/>
      </colorScale>
    </cfRule>
  </conditionalFormatting>
  <conditionalFormatting sqref="K11:L11">
    <cfRule type="colorScale" priority="778">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794">
      <colorScale>
        <cfvo type="min"/>
        <cfvo type="percentile" val="50"/>
        <cfvo type="max"/>
        <color rgb="FF63BE7B"/>
        <color rgb="FFFCFCFF"/>
        <color rgb="FFF8696B"/>
      </colorScale>
    </cfRule>
    <cfRule type="colorScale" priority="802">
      <colorScale>
        <cfvo type="min"/>
        <cfvo type="percentile" val="50"/>
        <cfvo type="max"/>
        <color rgb="FF63BE7B"/>
        <color rgb="FFFCFCFF"/>
        <color rgb="FFF8696B"/>
      </colorScale>
    </cfRule>
    <cfRule type="colorScale" priority="807">
      <colorScale>
        <cfvo type="min"/>
        <cfvo type="percentile" val="50"/>
        <cfvo type="max"/>
        <color rgb="FF63BE7B"/>
        <color rgb="FFFCFCFF"/>
        <color rgb="FFF8696B"/>
      </colorScale>
    </cfRule>
    <cfRule type="colorScale" priority="817">
      <colorScale>
        <cfvo type="min"/>
        <cfvo type="percentile" val="50"/>
        <cfvo type="max"/>
        <color rgb="FF63BE7B"/>
        <color rgb="FFFCFCFF"/>
        <color rgb="FFF8696B"/>
      </colorScale>
    </cfRule>
  </conditionalFormatting>
  <conditionalFormatting sqref="K12:L12">
    <cfRule type="colorScale" priority="670">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701">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4">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onditionalFormatting>
  <conditionalFormatting sqref="K14:L14">
    <cfRule type="colorScale" priority="436">
      <colorScale>
        <cfvo type="min"/>
        <cfvo type="percentile" val="50"/>
        <cfvo type="max"/>
        <color rgb="FF63BE7B"/>
        <color rgb="FFFCFCFF"/>
        <color rgb="FFF8696B"/>
      </colorScale>
    </cfRule>
  </conditionalFormatting>
  <conditionalFormatting sqref="K7:L7">
    <cfRule type="colorScale" priority="1509">
      <colorScale>
        <cfvo type="min"/>
        <cfvo type="percentile" val="50"/>
        <cfvo type="max"/>
        <color rgb="FF63BE7B"/>
        <color rgb="FFFCFCFF"/>
        <color rgb="FFF8696B"/>
      </colorScale>
    </cfRule>
    <cfRule type="colorScale" priority="1513">
      <colorScale>
        <cfvo type="min"/>
        <cfvo type="percentile" val="50"/>
        <cfvo type="max"/>
        <color rgb="FF63BE7B"/>
        <color rgb="FFFCFCFF"/>
        <color rgb="FFF8696B"/>
      </colorScale>
    </cfRule>
    <cfRule type="colorScale" priority="1515">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31">
      <colorScale>
        <cfvo type="min"/>
        <cfvo type="percentile" val="50"/>
        <cfvo type="max"/>
        <color rgb="FF63BE7B"/>
        <color rgb="FFFCFCFF"/>
        <color rgb="FFF8696B"/>
      </colorScale>
    </cfRule>
    <cfRule type="colorScale" priority="1535">
      <colorScale>
        <cfvo type="min"/>
        <cfvo type="percentile" val="50"/>
        <cfvo type="max"/>
        <color rgb="FF63BE7B"/>
        <color rgb="FFFCFCFF"/>
        <color rgb="FFF8696B"/>
      </colorScale>
    </cfRule>
    <cfRule type="colorScale" priority="1539">
      <colorScale>
        <cfvo type="min"/>
        <cfvo type="percentile" val="50"/>
        <cfvo type="max"/>
        <color rgb="FF63BE7B"/>
        <color rgb="FFFCFCFF"/>
        <color rgb="FFF8696B"/>
      </colorScale>
    </cfRule>
    <cfRule type="colorScale" priority="1543">
      <colorScale>
        <cfvo type="min"/>
        <cfvo type="percentile" val="50"/>
        <cfvo type="max"/>
        <color rgb="FF63BE7B"/>
        <color rgb="FFFCFCFF"/>
        <color rgb="FFF8696B"/>
      </colorScale>
    </cfRule>
  </conditionalFormatting>
  <conditionalFormatting sqref="M2">
    <cfRule type="colorScale" priority="824">
      <colorScale>
        <cfvo type="min"/>
        <cfvo type="percentile" val="50"/>
        <cfvo type="max"/>
        <color rgb="FFF8696B"/>
        <color rgb="FFFCFCFF"/>
        <color rgb="FF63BE7B"/>
      </colorScale>
    </cfRule>
    <cfRule type="colorScale" priority="842">
      <colorScale>
        <cfvo type="min"/>
        <cfvo type="percentile" val="50"/>
        <cfvo type="max"/>
        <color rgb="FFF8696B"/>
        <color rgb="FFFCFCFF"/>
        <color rgb="FF63BE7B"/>
      </colorScale>
    </cfRule>
    <cfRule type="colorScale" priority="848">
      <colorScale>
        <cfvo type="min"/>
        <cfvo type="percentile" val="50"/>
        <cfvo type="max"/>
        <color rgb="FFF8696B"/>
        <color rgb="FFFCFCFF"/>
        <color rgb="FF63BE7B"/>
      </colorScale>
    </cfRule>
    <cfRule type="colorScale" priority="855">
      <colorScale>
        <cfvo type="min"/>
        <cfvo type="percentile" val="50"/>
        <cfvo type="max"/>
        <color rgb="FFF8696B"/>
        <color rgb="FFFCFCFF"/>
        <color rgb="FF63BE7B"/>
      </colorScale>
    </cfRule>
    <cfRule type="colorScale" priority="860">
      <colorScale>
        <cfvo type="min"/>
        <cfvo type="percentile" val="50"/>
        <cfvo type="max"/>
        <color rgb="FFF8696B"/>
        <color rgb="FFFCFCFF"/>
        <color rgb="FF63BE7B"/>
      </colorScale>
    </cfRule>
  </conditionalFormatting>
  <conditionalFormatting sqref="M2:M12">
    <cfRule type="colorScale" priority="466">
      <colorScale>
        <cfvo type="min"/>
        <cfvo type="percentile" val="50"/>
        <cfvo type="max"/>
        <color rgb="FFF8696B"/>
        <color rgb="FFFCFCFF"/>
        <color rgb="FF63BE7B"/>
      </colorScale>
    </cfRule>
  </conditionalFormatting>
  <conditionalFormatting sqref="M2:M13">
    <cfRule type="colorScale" priority="448">
      <colorScale>
        <cfvo type="min"/>
        <cfvo type="percentile" val="50"/>
        <cfvo type="max"/>
        <color rgb="FFF8696B"/>
        <color rgb="FFFCFCFF"/>
        <color rgb="FF63BE7B"/>
      </colorScale>
    </cfRule>
  </conditionalFormatting>
  <conditionalFormatting sqref="M2:M14">
    <cfRule type="colorScale" priority="333">
      <colorScale>
        <cfvo type="min"/>
        <cfvo type="percentile" val="50"/>
        <cfvo type="max"/>
        <color rgb="FFF8696B"/>
        <color rgb="FFFCFCFF"/>
        <color rgb="FF63BE7B"/>
      </colorScale>
    </cfRule>
  </conditionalFormatting>
  <conditionalFormatting sqref="M3">
    <cfRule type="colorScale" priority="864">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63BE7B"/>
      </colorScale>
    </cfRule>
    <cfRule type="colorScale" priority="895">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fRule type="colorScale" priority="906">
      <colorScale>
        <cfvo type="min"/>
        <cfvo type="percentile" val="50"/>
        <cfvo type="max"/>
        <color rgb="FFF8696B"/>
        <color rgb="FFFCFCFF"/>
        <color rgb="FF63BE7B"/>
      </colorScale>
    </cfRule>
    <cfRule type="colorScale" priority="917">
      <colorScale>
        <cfvo type="min"/>
        <cfvo type="percentile" val="50"/>
        <cfvo type="max"/>
        <color rgb="FFF8696B"/>
        <color rgb="FFFCFCFF"/>
        <color rgb="FF63BE7B"/>
      </colorScale>
    </cfRule>
    <cfRule type="colorScale" priority="922">
      <colorScale>
        <cfvo type="min"/>
        <cfvo type="percentile" val="50"/>
        <cfvo type="max"/>
        <color rgb="FFF8696B"/>
        <color rgb="FFFCFCFF"/>
        <color rgb="FF63BE7B"/>
      </colorScale>
    </cfRule>
    <cfRule type="colorScale" priority="927">
      <colorScale>
        <cfvo type="min"/>
        <cfvo type="percentile" val="50"/>
        <cfvo type="max"/>
        <color rgb="FFF8696B"/>
        <color rgb="FFFCFCFF"/>
        <color rgb="FF63BE7B"/>
      </colorScale>
    </cfRule>
    <cfRule type="colorScale" priority="932">
      <colorScale>
        <cfvo type="min"/>
        <cfvo type="percentile" val="50"/>
        <cfvo type="max"/>
        <color rgb="FFF8696B"/>
        <color rgb="FFFCFCFF"/>
        <color rgb="FF63BE7B"/>
      </colorScale>
    </cfRule>
    <cfRule type="colorScale" priority="937">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onditionalFormatting>
  <conditionalFormatting sqref="M4">
    <cfRule type="colorScale" priority="1001">
      <colorScale>
        <cfvo type="min"/>
        <cfvo type="percentile" val="50"/>
        <cfvo type="max"/>
        <color rgb="FFF8696B"/>
        <color rgb="FFFCFCFF"/>
        <color rgb="FF63BE7B"/>
      </colorScale>
    </cfRule>
    <cfRule type="colorScale" priority="1068">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63BE7B"/>
      </colorScale>
    </cfRule>
    <cfRule type="colorScale" priority="1075">
      <colorScale>
        <cfvo type="min"/>
        <cfvo type="percentile" val="50"/>
        <cfvo type="max"/>
        <color rgb="FFF8696B"/>
        <color rgb="FFFCFCFF"/>
        <color rgb="FF63BE7B"/>
      </colorScale>
    </cfRule>
    <cfRule type="colorScale" priority="1080">
      <colorScale>
        <cfvo type="min"/>
        <cfvo type="percentile" val="50"/>
        <cfvo type="max"/>
        <color rgb="FFF8696B"/>
        <color rgb="FFFCFCFF"/>
        <color rgb="FF63BE7B"/>
      </colorScale>
    </cfRule>
    <cfRule type="colorScale" priority="1084">
      <colorScale>
        <cfvo type="min"/>
        <cfvo type="percentile" val="50"/>
        <cfvo type="max"/>
        <color rgb="FFF8696B"/>
        <color rgb="FFFCFCFF"/>
        <color rgb="FF63BE7B"/>
      </colorScale>
    </cfRule>
    <cfRule type="colorScale" priority="1088">
      <colorScale>
        <cfvo type="min"/>
        <cfvo type="percentile" val="50"/>
        <cfvo type="max"/>
        <color rgb="FFF8696B"/>
        <color rgb="FFFCFCFF"/>
        <color rgb="FF63BE7B"/>
      </colorScale>
    </cfRule>
    <cfRule type="colorScale" priority="1093">
      <colorScale>
        <cfvo type="min"/>
        <cfvo type="percentile" val="50"/>
        <cfvo type="max"/>
        <color rgb="FFF8696B"/>
        <color rgb="FFFCFCFF"/>
        <color rgb="FF63BE7B"/>
      </colorScale>
    </cfRule>
    <cfRule type="colorScale" priority="1098">
      <colorScale>
        <cfvo type="min"/>
        <cfvo type="percentile" val="50"/>
        <cfvo type="max"/>
        <color rgb="FFF8696B"/>
        <color rgb="FFFCFCFF"/>
        <color rgb="FF63BE7B"/>
      </colorScale>
    </cfRule>
  </conditionalFormatting>
  <conditionalFormatting sqref="M5">
    <cfRule type="colorScale" priority="1200">
      <colorScale>
        <cfvo type="min"/>
        <cfvo type="percentile" val="50"/>
        <cfvo type="max"/>
        <color rgb="FFF8696B"/>
        <color rgb="FFFCFCFF"/>
        <color rgb="FF63BE7B"/>
      </colorScale>
    </cfRule>
    <cfRule type="colorScale" priority="1250">
      <colorScale>
        <cfvo type="min"/>
        <cfvo type="percentile" val="50"/>
        <cfvo type="max"/>
        <color rgb="FFF8696B"/>
        <color rgb="FFFCFCFF"/>
        <color rgb="FF63BE7B"/>
      </colorScale>
    </cfRule>
    <cfRule type="colorScale" priority="1256">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5">
      <colorScale>
        <cfvo type="min"/>
        <cfvo type="percentile" val="50"/>
        <cfvo type="max"/>
        <color rgb="FFF8696B"/>
        <color rgb="FFFCFCFF"/>
        <color rgb="FF63BE7B"/>
      </colorScale>
    </cfRule>
    <cfRule type="colorScale" priority="1283">
      <colorScale>
        <cfvo type="min"/>
        <cfvo type="percentile" val="50"/>
        <cfvo type="max"/>
        <color rgb="FFF8696B"/>
        <color rgb="FFFCFCFF"/>
        <color rgb="FF63BE7B"/>
      </colorScale>
    </cfRule>
  </conditionalFormatting>
  <conditionalFormatting sqref="M6">
    <cfRule type="colorScale" priority="1407">
      <colorScale>
        <cfvo type="min"/>
        <cfvo type="percentile" val="50"/>
        <cfvo type="max"/>
        <color rgb="FFF8696B"/>
        <color rgb="FFFCFCFF"/>
        <color rgb="FF63BE7B"/>
      </colorScale>
    </cfRule>
    <cfRule type="colorScale" priority="1443">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fRule type="colorScale" priority="1450">
      <colorScale>
        <cfvo type="min"/>
        <cfvo type="percentile" val="50"/>
        <cfvo type="max"/>
        <color rgb="FFF8696B"/>
        <color rgb="FFFCFCFF"/>
        <color rgb="FF63BE7B"/>
      </colorScale>
    </cfRule>
    <cfRule type="colorScale" priority="1459">
      <colorScale>
        <cfvo type="min"/>
        <cfvo type="percentile" val="50"/>
        <cfvo type="max"/>
        <color rgb="FFF8696B"/>
        <color rgb="FFFCFCFF"/>
        <color rgb="FF63BE7B"/>
      </colorScale>
    </cfRule>
  </conditionalFormatting>
  <conditionalFormatting sqref="M7">
    <cfRule type="colorScale" priority="1465">
      <colorScale>
        <cfvo type="min"/>
        <cfvo type="percentile" val="50"/>
        <cfvo type="max"/>
        <color rgb="FFF8696B"/>
        <color rgb="FFFCFCFF"/>
        <color rgb="FF63BE7B"/>
      </colorScale>
    </cfRule>
    <cfRule type="colorScale" priority="1508">
      <colorScale>
        <cfvo type="min"/>
        <cfvo type="percentile" val="50"/>
        <cfvo type="max"/>
        <color rgb="FFF8696B"/>
        <color rgb="FFFCFCFF"/>
        <color rgb="FF63BE7B"/>
      </colorScale>
    </cfRule>
    <cfRule type="colorScale" priority="1512">
      <colorScale>
        <cfvo type="min"/>
        <cfvo type="percentile" val="50"/>
        <cfvo type="max"/>
        <color rgb="FFF8696B"/>
        <color rgb="FFFCFCFF"/>
        <color rgb="FF63BE7B"/>
      </colorScale>
    </cfRule>
    <cfRule type="colorScale" priority="1516">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fRule type="colorScale" priority="1530">
      <colorScale>
        <cfvo type="min"/>
        <cfvo type="percentile" val="50"/>
        <cfvo type="max"/>
        <color rgb="FFF8696B"/>
        <color rgb="FFFCFCFF"/>
        <color rgb="FF63BE7B"/>
      </colorScale>
    </cfRule>
    <cfRule type="colorScale" priority="1534">
      <colorScale>
        <cfvo type="min"/>
        <cfvo type="percentile" val="50"/>
        <cfvo type="max"/>
        <color rgb="FFF8696B"/>
        <color rgb="FFFCFCFF"/>
        <color rgb="FF63BE7B"/>
      </colorScale>
    </cfRule>
    <cfRule type="colorScale" priority="1538">
      <colorScale>
        <cfvo type="min"/>
        <cfvo type="percentile" val="50"/>
        <cfvo type="max"/>
        <color rgb="FFF8696B"/>
        <color rgb="FFFCFCFF"/>
        <color rgb="FF63BE7B"/>
      </colorScale>
    </cfRule>
    <cfRule type="colorScale" priority="1542">
      <colorScale>
        <cfvo type="min"/>
        <cfvo type="percentile" val="50"/>
        <cfvo type="max"/>
        <color rgb="FFF8696B"/>
        <color rgb="FFFCFCFF"/>
        <color rgb="FF63BE7B"/>
      </colorScale>
    </cfRule>
    <cfRule type="colorScale" priority="1548">
      <colorScale>
        <cfvo type="min"/>
        <cfvo type="percentile" val="50"/>
        <cfvo type="max"/>
        <color rgb="FFF8696B"/>
        <color rgb="FFFCFCFF"/>
        <color rgb="FF63BE7B"/>
      </colorScale>
    </cfRule>
    <cfRule type="colorScale" priority="1554">
      <colorScale>
        <cfvo type="min"/>
        <cfvo type="percentile" val="50"/>
        <cfvo type="max"/>
        <color rgb="FFF8696B"/>
        <color rgb="FFFCFCFF"/>
        <color rgb="FF63BE7B"/>
      </colorScale>
    </cfRule>
    <cfRule type="colorScale" priority="1560">
      <colorScale>
        <cfvo type="min"/>
        <cfvo type="percentile" val="50"/>
        <cfvo type="max"/>
        <color rgb="FFF8696B"/>
        <color rgb="FFFCFCFF"/>
        <color rgb="FF63BE7B"/>
      </colorScale>
    </cfRule>
    <cfRule type="colorScale" priority="1566">
      <colorScale>
        <cfvo type="min"/>
        <cfvo type="percentile" val="50"/>
        <cfvo type="max"/>
        <color rgb="FFF8696B"/>
        <color rgb="FFFCFCFF"/>
        <color rgb="FF63BE7B"/>
      </colorScale>
    </cfRule>
    <cfRule type="colorScale" priority="1572">
      <colorScale>
        <cfvo type="min"/>
        <cfvo type="percentile" val="50"/>
        <cfvo type="max"/>
        <color rgb="FFF8696B"/>
        <color rgb="FFFCFCFF"/>
        <color rgb="FF63BE7B"/>
      </colorScale>
    </cfRule>
  </conditionalFormatting>
  <conditionalFormatting sqref="M8">
    <cfRule type="colorScale" priority="1591">
      <colorScale>
        <cfvo type="min"/>
        <cfvo type="percentile" val="50"/>
        <cfvo type="max"/>
        <color rgb="FFF8696B"/>
        <color rgb="FFFCFCFF"/>
        <color rgb="FF63BE7B"/>
      </colorScale>
    </cfRule>
    <cfRule type="colorScale" priority="1596">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19">
      <colorScale>
        <cfvo type="min"/>
        <cfvo type="percentile" val="50"/>
        <cfvo type="max"/>
        <color rgb="FFF8696B"/>
        <color rgb="FFFCFCFF"/>
        <color rgb="FF63BE7B"/>
      </colorScale>
    </cfRule>
  </conditionalFormatting>
  <conditionalFormatting sqref="M9">
    <cfRule type="colorScale" priority="1625">
      <colorScale>
        <cfvo type="min"/>
        <cfvo type="percentile" val="50"/>
        <cfvo type="max"/>
        <color rgb="FFF8696B"/>
        <color rgb="FFFCFCFF"/>
        <color rgb="FF63BE7B"/>
      </colorScale>
    </cfRule>
    <cfRule type="colorScale" priority="1649">
      <colorScale>
        <cfvo type="min"/>
        <cfvo type="percentile" val="50"/>
        <cfvo type="max"/>
        <color rgb="FFF8696B"/>
        <color rgb="FFFCFCFF"/>
        <color rgb="FF63BE7B"/>
      </colorScale>
    </cfRule>
  </conditionalFormatting>
  <conditionalFormatting sqref="M10">
    <cfRule type="colorScale" priority="1710">
      <colorScale>
        <cfvo type="min"/>
        <cfvo type="percentile" val="50"/>
        <cfvo type="max"/>
        <color rgb="FFF8696B"/>
        <color rgb="FFFCFCFF"/>
        <color rgb="FF63BE7B"/>
      </colorScale>
    </cfRule>
  </conditionalFormatting>
  <conditionalFormatting sqref="M11">
    <cfRule type="colorScale" priority="776">
      <colorScale>
        <cfvo type="min"/>
        <cfvo type="percentile" val="50"/>
        <cfvo type="max"/>
        <color rgb="FFF8696B"/>
        <color rgb="FFFCFCFF"/>
        <color rgb="FF63BE7B"/>
      </colorScale>
    </cfRule>
    <cfRule type="colorScale" priority="781">
      <colorScale>
        <cfvo type="min"/>
        <cfvo type="percentile" val="50"/>
        <cfvo type="max"/>
        <color rgb="FFF8696B"/>
        <color rgb="FFFCFCFF"/>
        <color rgb="FF63BE7B"/>
      </colorScale>
    </cfRule>
    <cfRule type="colorScale" priority="787">
      <colorScale>
        <cfvo type="min"/>
        <cfvo type="percentile" val="50"/>
        <cfvo type="max"/>
        <color rgb="FFF8696B"/>
        <color rgb="FFFCFCFF"/>
        <color rgb="FF63BE7B"/>
      </colorScale>
    </cfRule>
    <cfRule type="colorScale" priority="792">
      <colorScale>
        <cfvo type="min"/>
        <cfvo type="percentile" val="50"/>
        <cfvo type="max"/>
        <color rgb="FFF8696B"/>
        <color rgb="FFFCFCFF"/>
        <color rgb="FF63BE7B"/>
      </colorScale>
    </cfRule>
    <cfRule type="colorScale" priority="800">
      <colorScale>
        <cfvo type="min"/>
        <cfvo type="percentile" val="50"/>
        <cfvo type="max"/>
        <color rgb="FFF8696B"/>
        <color rgb="FFFCFCFF"/>
        <color rgb="FF63BE7B"/>
      </colorScale>
    </cfRule>
    <cfRule type="colorScale" priority="805">
      <colorScale>
        <cfvo type="min"/>
        <cfvo type="percentile" val="50"/>
        <cfvo type="max"/>
        <color rgb="FFF8696B"/>
        <color rgb="FFFCFCFF"/>
        <color rgb="FF63BE7B"/>
      </colorScale>
    </cfRule>
    <cfRule type="colorScale" priority="819">
      <colorScale>
        <cfvo type="min"/>
        <cfvo type="percentile" val="50"/>
        <cfvo type="max"/>
        <color rgb="FFF8696B"/>
        <color rgb="FFFCFCFF"/>
        <color rgb="FF63BE7B"/>
      </colorScale>
    </cfRule>
  </conditionalFormatting>
  <conditionalFormatting sqref="M12">
    <cfRule type="colorScale" priority="668">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9">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12">
      <colorScale>
        <cfvo type="min"/>
        <cfvo type="percentile" val="50"/>
        <cfvo type="max"/>
        <color rgb="FFF8696B"/>
        <color rgb="FFFCFCFF"/>
        <color rgb="FF63BE7B"/>
      </colorScale>
    </cfRule>
    <cfRule type="colorScale" priority="717">
      <colorScale>
        <cfvo type="min"/>
        <cfvo type="percentile" val="50"/>
        <cfvo type="max"/>
        <color rgb="FFF8696B"/>
        <color rgb="FFFCFCFF"/>
        <color rgb="FF63BE7B"/>
      </colorScale>
    </cfRule>
  </conditionalFormatting>
  <conditionalFormatting sqref="M14">
    <cfRule type="colorScale" priority="434">
      <colorScale>
        <cfvo type="min"/>
        <cfvo type="percentile" val="50"/>
        <cfvo type="max"/>
        <color rgb="FFF8696B"/>
        <color rgb="FFFCFCFF"/>
        <color rgb="FF63BE7B"/>
      </colorScale>
    </cfRule>
  </conditionalFormatting>
  <conditionalFormatting sqref="N2">
    <cfRule type="colorScale" priority="823">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fRule type="colorScale" priority="847">
      <colorScale>
        <cfvo type="min"/>
        <cfvo type="percentile" val="50"/>
        <cfvo type="max"/>
        <color rgb="FF63BE7B"/>
        <color rgb="FFFCFCFF"/>
        <color rgb="FFF8696B"/>
      </colorScale>
    </cfRule>
    <cfRule type="colorScale" priority="856">
      <colorScale>
        <cfvo type="min"/>
        <cfvo type="percentile" val="50"/>
        <cfvo type="max"/>
        <color rgb="FF63BE7B"/>
        <color rgb="FFFCFCFF"/>
        <color rgb="FFF8696B"/>
      </colorScale>
    </cfRule>
    <cfRule type="colorScale" priority="861">
      <colorScale>
        <cfvo type="min"/>
        <cfvo type="percentile" val="50"/>
        <cfvo type="max"/>
        <color rgb="FF63BE7B"/>
        <color rgb="FFFCFCFF"/>
        <color rgb="FFF8696B"/>
      </colorScale>
    </cfRule>
  </conditionalFormatting>
  <conditionalFormatting sqref="N2:N12">
    <cfRule type="colorScale" priority="465">
      <colorScale>
        <cfvo type="min"/>
        <cfvo type="percentile" val="50"/>
        <cfvo type="max"/>
        <color rgb="FF63BE7B"/>
        <color rgb="FFFCFCFF"/>
        <color rgb="FFF8696B"/>
      </colorScale>
    </cfRule>
  </conditionalFormatting>
  <conditionalFormatting sqref="N2:N13">
    <cfRule type="colorScale" priority="447">
      <colorScale>
        <cfvo type="min"/>
        <cfvo type="percentile" val="50"/>
        <cfvo type="max"/>
        <color rgb="FF63BE7B"/>
        <color rgb="FFFCFCFF"/>
        <color rgb="FFF8696B"/>
      </colorScale>
    </cfRule>
  </conditionalFormatting>
  <conditionalFormatting sqref="N2:N14">
    <cfRule type="colorScale" priority="332">
      <colorScale>
        <cfvo type="min"/>
        <cfvo type="percentile" val="50"/>
        <cfvo type="max"/>
        <color rgb="FF63BE7B"/>
        <color rgb="FFFCFCFF"/>
        <color rgb="FFF8696B"/>
      </colorScale>
    </cfRule>
  </conditionalFormatting>
  <conditionalFormatting sqref="N3">
    <cfRule type="colorScale" priority="863">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8">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fRule type="colorScale" priority="907">
      <colorScale>
        <cfvo type="min"/>
        <cfvo type="percentile" val="50"/>
        <cfvo type="max"/>
        <color rgb="FFF8696B"/>
        <color rgb="FFFCFCFF"/>
        <color rgb="FF63BE7B"/>
      </colorScale>
    </cfRule>
    <cfRule type="colorScale" priority="916">
      <colorScale>
        <cfvo type="min"/>
        <cfvo type="percentile" val="50"/>
        <cfvo type="max"/>
        <color rgb="FF63BE7B"/>
        <color rgb="FFFCFCFF"/>
        <color rgb="FFF8696B"/>
      </colorScale>
    </cfRule>
    <cfRule type="colorScale" priority="921">
      <colorScale>
        <cfvo type="min"/>
        <cfvo type="percentile" val="50"/>
        <cfvo type="max"/>
        <color rgb="FF63BE7B"/>
        <color rgb="FFFCFCFF"/>
        <color rgb="FFF8696B"/>
      </colorScale>
    </cfRule>
    <cfRule type="colorScale" priority="926">
      <colorScale>
        <cfvo type="min"/>
        <cfvo type="percentile" val="50"/>
        <cfvo type="max"/>
        <color rgb="FF63BE7B"/>
        <color rgb="FFFCFCFF"/>
        <color rgb="FFF8696B"/>
      </colorScale>
    </cfRule>
    <cfRule type="colorScale" priority="931">
      <colorScale>
        <cfvo type="min"/>
        <cfvo type="percentile" val="50"/>
        <cfvo type="max"/>
        <color rgb="FF63BE7B"/>
        <color rgb="FFFCFCFF"/>
        <color rgb="FFF8696B"/>
      </colorScale>
    </cfRule>
    <cfRule type="colorScale" priority="936">
      <colorScale>
        <cfvo type="min"/>
        <cfvo type="percentile" val="50"/>
        <cfvo type="max"/>
        <color rgb="FF63BE7B"/>
        <color rgb="FFFCFCFF"/>
        <color rgb="FFF8696B"/>
      </colorScale>
    </cfRule>
    <cfRule type="colorScale" priority="941">
      <colorScale>
        <cfvo type="min"/>
        <cfvo type="percentile" val="50"/>
        <cfvo type="max"/>
        <color rgb="FF63BE7B"/>
        <color rgb="FFFCFCFF"/>
        <color rgb="FFF8696B"/>
      </colorScale>
    </cfRule>
  </conditionalFormatting>
  <conditionalFormatting sqref="N4">
    <cfRule type="colorScale" priority="1000">
      <colorScale>
        <cfvo type="min"/>
        <cfvo type="percentile" val="50"/>
        <cfvo type="max"/>
        <color rgb="FF63BE7B"/>
        <color rgb="FFFCFCFF"/>
        <color rgb="FFF8696B"/>
      </colorScale>
    </cfRule>
    <cfRule type="colorScale" priority="1067">
      <colorScale>
        <cfvo type="min"/>
        <cfvo type="percentile" val="50"/>
        <cfvo type="max"/>
        <color rgb="FF63BE7B"/>
        <color rgb="FFFCFCFF"/>
        <color rgb="FFF8696B"/>
      </colorScale>
    </cfRule>
    <cfRule type="colorScale" priority="1076">
      <colorScale>
        <cfvo type="min"/>
        <cfvo type="percentile" val="50"/>
        <cfvo type="max"/>
        <color rgb="FF63BE7B"/>
        <color rgb="FFFCFCFF"/>
        <color rgb="FFF8696B"/>
      </colorScale>
    </cfRule>
    <cfRule type="colorScale" priority="1077">
      <colorScale>
        <cfvo type="min"/>
        <cfvo type="percentile" val="50"/>
        <cfvo type="max"/>
        <color rgb="FF63BE7B"/>
        <color rgb="FFFCFCFF"/>
        <color rgb="FFF8696B"/>
      </colorScale>
    </cfRule>
    <cfRule type="colorScale" priority="1081">
      <colorScale>
        <cfvo type="min"/>
        <cfvo type="percentile" val="50"/>
        <cfvo type="max"/>
        <color rgb="FF63BE7B"/>
        <color rgb="FFFCFCFF"/>
        <color rgb="FFF8696B"/>
      </colorScale>
    </cfRule>
    <cfRule type="colorScale" priority="1085">
      <colorScale>
        <cfvo type="min"/>
        <cfvo type="percentile" val="50"/>
        <cfvo type="max"/>
        <color rgb="FF63BE7B"/>
        <color rgb="FFFCFCFF"/>
        <color rgb="FFF8696B"/>
      </colorScale>
    </cfRule>
    <cfRule type="colorScale" priority="1089">
      <colorScale>
        <cfvo type="min"/>
        <cfvo type="percentile" val="50"/>
        <cfvo type="max"/>
        <color rgb="FF63BE7B"/>
        <color rgb="FFFCFCFF"/>
        <color rgb="FFF8696B"/>
      </colorScale>
    </cfRule>
    <cfRule type="colorScale" priority="1094">
      <colorScale>
        <cfvo type="min"/>
        <cfvo type="percentile" val="50"/>
        <cfvo type="max"/>
        <color rgb="FF63BE7B"/>
        <color rgb="FFFCFCFF"/>
        <color rgb="FFF8696B"/>
      </colorScale>
    </cfRule>
    <cfRule type="colorScale" priority="1099">
      <colorScale>
        <cfvo type="min"/>
        <cfvo type="percentile" val="50"/>
        <cfvo type="max"/>
        <color rgb="FF63BE7B"/>
        <color rgb="FFFCFCFF"/>
        <color rgb="FFF8696B"/>
      </colorScale>
    </cfRule>
  </conditionalFormatting>
  <conditionalFormatting sqref="N5">
    <cfRule type="colorScale" priority="1199">
      <colorScale>
        <cfvo type="min"/>
        <cfvo type="percentile" val="50"/>
        <cfvo type="max"/>
        <color rgb="FF63BE7B"/>
        <color rgb="FFFCFCFF"/>
        <color rgb="FFF8696B"/>
      </colorScale>
    </cfRule>
    <cfRule type="colorScale" priority="1251">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63">
      <colorScale>
        <cfvo type="min"/>
        <cfvo type="percentile" val="50"/>
        <cfvo type="max"/>
        <color rgb="FF63BE7B"/>
        <color rgb="FFFCFCFF"/>
        <color rgb="FFF8696B"/>
      </colorScale>
    </cfRule>
    <cfRule type="colorScale" priority="1270">
      <colorScale>
        <cfvo type="min"/>
        <cfvo type="percentile" val="50"/>
        <cfvo type="max"/>
        <color rgb="FF63BE7B"/>
        <color rgb="FFFCFCFF"/>
        <color rgb="FFF8696B"/>
      </colorScale>
    </cfRule>
    <cfRule type="colorScale" priority="1276">
      <colorScale>
        <cfvo type="min"/>
        <cfvo type="percentile" val="50"/>
        <cfvo type="max"/>
        <color rgb="FF63BE7B"/>
        <color rgb="FFFCFCFF"/>
        <color rgb="FFF8696B"/>
      </colorScale>
    </cfRule>
    <cfRule type="colorScale" priority="1284">
      <colorScale>
        <cfvo type="min"/>
        <cfvo type="percentile" val="50"/>
        <cfvo type="max"/>
        <color rgb="FF63BE7B"/>
        <color rgb="FFFCFCFF"/>
        <color rgb="FFF8696B"/>
      </colorScale>
    </cfRule>
  </conditionalFormatting>
  <conditionalFormatting sqref="N6">
    <cfRule type="colorScale" priority="1406">
      <colorScale>
        <cfvo type="min"/>
        <cfvo type="percentile" val="50"/>
        <cfvo type="max"/>
        <color rgb="FF63BE7B"/>
        <color rgb="FFFCFCFF"/>
        <color rgb="FFF8696B"/>
      </colorScale>
    </cfRule>
    <cfRule type="colorScale" priority="1442">
      <colorScale>
        <cfvo type="min"/>
        <cfvo type="percentile" val="50"/>
        <cfvo type="max"/>
        <color rgb="FF63BE7B"/>
        <color rgb="FFFCFCFF"/>
        <color rgb="FFF8696B"/>
      </colorScale>
    </cfRule>
    <cfRule type="colorScale" priority="1451">
      <colorScale>
        <cfvo type="min"/>
        <cfvo type="percentile" val="50"/>
        <cfvo type="max"/>
        <color rgb="FF63BE7B"/>
        <color rgb="FFFCFCFF"/>
        <color rgb="FFF8696B"/>
      </colorScale>
    </cfRule>
    <cfRule type="colorScale" priority="1452">
      <colorScale>
        <cfvo type="min"/>
        <cfvo type="percentile" val="50"/>
        <cfvo type="max"/>
        <color rgb="FF63BE7B"/>
        <color rgb="FFFCFCFF"/>
        <color rgb="FFF8696B"/>
      </colorScale>
    </cfRule>
    <cfRule type="colorScale" priority="1460">
      <colorScale>
        <cfvo type="min"/>
        <cfvo type="percentile" val="50"/>
        <cfvo type="max"/>
        <color rgb="FF63BE7B"/>
        <color rgb="FFFCFCFF"/>
        <color rgb="FFF8696B"/>
      </colorScale>
    </cfRule>
  </conditionalFormatting>
  <conditionalFormatting sqref="N7">
    <cfRule type="colorScale" priority="1464">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fRule type="colorScale" priority="1511">
      <colorScale>
        <cfvo type="min"/>
        <cfvo type="percentile" val="50"/>
        <cfvo type="max"/>
        <color rgb="FF63BE7B"/>
        <color rgb="FFFCFCFF"/>
        <color rgb="FFF8696B"/>
      </colorScale>
    </cfRule>
    <cfRule type="colorScale" priority="1517">
      <colorScale>
        <cfvo type="min"/>
        <cfvo type="percentile" val="50"/>
        <cfvo type="max"/>
        <color rgb="FFF8696B"/>
        <color rgb="FFFCFCFF"/>
        <color rgb="FF63BE7B"/>
      </colorScale>
    </cfRule>
    <cfRule type="colorScale" priority="1525">
      <colorScale>
        <cfvo type="min"/>
        <cfvo type="percentile" val="50"/>
        <cfvo type="max"/>
        <color rgb="FF63BE7B"/>
        <color rgb="FFFCFCFF"/>
        <color rgb="FFF8696B"/>
      </colorScale>
    </cfRule>
    <cfRule type="colorScale" priority="1529">
      <colorScale>
        <cfvo type="min"/>
        <cfvo type="percentile" val="50"/>
        <cfvo type="max"/>
        <color rgb="FF63BE7B"/>
        <color rgb="FFFCFCFF"/>
        <color rgb="FFF8696B"/>
      </colorScale>
    </cfRule>
    <cfRule type="colorScale" priority="1533">
      <colorScale>
        <cfvo type="min"/>
        <cfvo type="percentile" val="50"/>
        <cfvo type="max"/>
        <color rgb="FF63BE7B"/>
        <color rgb="FFFCFCFF"/>
        <color rgb="FFF8696B"/>
      </colorScale>
    </cfRule>
    <cfRule type="colorScale" priority="1537">
      <colorScale>
        <cfvo type="min"/>
        <cfvo type="percentile" val="50"/>
        <cfvo type="max"/>
        <color rgb="FF63BE7B"/>
        <color rgb="FFFCFCFF"/>
        <color rgb="FFF8696B"/>
      </colorScale>
    </cfRule>
    <cfRule type="colorScale" priority="1541">
      <colorScale>
        <cfvo type="min"/>
        <cfvo type="percentile" val="50"/>
        <cfvo type="max"/>
        <color rgb="FF63BE7B"/>
        <color rgb="FFFCFCFF"/>
        <color rgb="FFF8696B"/>
      </colorScale>
    </cfRule>
    <cfRule type="colorScale" priority="1549">
      <colorScale>
        <cfvo type="min"/>
        <cfvo type="percentile" val="50"/>
        <cfvo type="max"/>
        <color rgb="FF63BE7B"/>
        <color rgb="FFFCFCFF"/>
        <color rgb="FFF8696B"/>
      </colorScale>
    </cfRule>
    <cfRule type="colorScale" priority="1555">
      <colorScale>
        <cfvo type="min"/>
        <cfvo type="percentile" val="50"/>
        <cfvo type="max"/>
        <color rgb="FF63BE7B"/>
        <color rgb="FFFCFCFF"/>
        <color rgb="FFF8696B"/>
      </colorScale>
    </cfRule>
    <cfRule type="colorScale" priority="1561">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onditionalFormatting>
  <conditionalFormatting sqref="N8">
    <cfRule type="colorScale" priority="1590">
      <colorScale>
        <cfvo type="min"/>
        <cfvo type="percentile" val="50"/>
        <cfvo type="max"/>
        <color rgb="FF63BE7B"/>
        <color rgb="FFFCFCFF"/>
        <color rgb="FFF8696B"/>
      </colorScale>
    </cfRule>
    <cfRule type="colorScale" priority="1595">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20">
      <colorScale>
        <cfvo type="min"/>
        <cfvo type="percentile" val="50"/>
        <cfvo type="max"/>
        <color rgb="FF63BE7B"/>
        <color rgb="FFFCFCFF"/>
        <color rgb="FFF8696B"/>
      </colorScale>
    </cfRule>
  </conditionalFormatting>
  <conditionalFormatting sqref="N9">
    <cfRule type="colorScale" priority="1624">
      <colorScale>
        <cfvo type="min"/>
        <cfvo type="percentile" val="50"/>
        <cfvo type="max"/>
        <color rgb="FF63BE7B"/>
        <color rgb="FFFCFCFF"/>
        <color rgb="FFF8696B"/>
      </colorScale>
    </cfRule>
    <cfRule type="colorScale" priority="1650">
      <colorScale>
        <cfvo type="min"/>
        <cfvo type="percentile" val="50"/>
        <cfvo type="max"/>
        <color rgb="FF63BE7B"/>
        <color rgb="FFFCFCFF"/>
        <color rgb="FFF8696B"/>
      </colorScale>
    </cfRule>
  </conditionalFormatting>
  <conditionalFormatting sqref="N10">
    <cfRule type="colorScale" priority="1709">
      <colorScale>
        <cfvo type="min"/>
        <cfvo type="percentile" val="50"/>
        <cfvo type="max"/>
        <color rgb="FF63BE7B"/>
        <color rgb="FFFCFCFF"/>
        <color rgb="FFF8696B"/>
      </colorScale>
    </cfRule>
  </conditionalFormatting>
  <conditionalFormatting sqref="N11">
    <cfRule type="colorScale" priority="775">
      <colorScale>
        <cfvo type="min"/>
        <cfvo type="percentile" val="50"/>
        <cfvo type="max"/>
        <color rgb="FF63BE7B"/>
        <color rgb="FFFCFCFF"/>
        <color rgb="FFF8696B"/>
      </colorScale>
    </cfRule>
    <cfRule type="colorScale" priority="780">
      <colorScale>
        <cfvo type="min"/>
        <cfvo type="percentile" val="50"/>
        <cfvo type="max"/>
        <color rgb="FF63BE7B"/>
        <color rgb="FFFCFCFF"/>
        <color rgb="FFF8696B"/>
      </colorScale>
    </cfRule>
    <cfRule type="colorScale" priority="786">
      <colorScale>
        <cfvo type="min"/>
        <cfvo type="percentile" val="50"/>
        <cfvo type="max"/>
        <color rgb="FF63BE7B"/>
        <color rgb="FFFCFCFF"/>
        <color rgb="FFF8696B"/>
      </colorScale>
    </cfRule>
    <cfRule type="colorScale" priority="791">
      <colorScale>
        <cfvo type="min"/>
        <cfvo type="percentile" val="50"/>
        <cfvo type="max"/>
        <color rgb="FF63BE7B"/>
        <color rgb="FFFCFCFF"/>
        <color rgb="FFF8696B"/>
      </colorScale>
    </cfRule>
    <cfRule type="colorScale" priority="799">
      <colorScale>
        <cfvo type="min"/>
        <cfvo type="percentile" val="50"/>
        <cfvo type="max"/>
        <color rgb="FF63BE7B"/>
        <color rgb="FFFCFCFF"/>
        <color rgb="FFF8696B"/>
      </colorScale>
    </cfRule>
    <cfRule type="colorScale" priority="804">
      <colorScale>
        <cfvo type="min"/>
        <cfvo type="percentile" val="50"/>
        <cfvo type="max"/>
        <color rgb="FF63BE7B"/>
        <color rgb="FFFCFCFF"/>
        <color rgb="FFF8696B"/>
      </colorScale>
    </cfRule>
    <cfRule type="colorScale" priority="820">
      <colorScale>
        <cfvo type="min"/>
        <cfvo type="percentile" val="50"/>
        <cfvo type="max"/>
        <color rgb="FF63BE7B"/>
        <color rgb="FFFCFCFF"/>
        <color rgb="FFF8696B"/>
      </colorScale>
    </cfRule>
  </conditionalFormatting>
  <conditionalFormatting sqref="N12">
    <cfRule type="colorScale" priority="667">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11">
      <colorScale>
        <cfvo type="min"/>
        <cfvo type="percentile" val="50"/>
        <cfvo type="max"/>
        <color rgb="FF63BE7B"/>
        <color rgb="FFFCFCFF"/>
        <color rgb="FFF8696B"/>
      </colorScale>
    </cfRule>
    <cfRule type="colorScale" priority="716">
      <colorScale>
        <cfvo type="min"/>
        <cfvo type="percentile" val="50"/>
        <cfvo type="max"/>
        <color rgb="FF63BE7B"/>
        <color rgb="FFFCFCFF"/>
        <color rgb="FFF8696B"/>
      </colorScale>
    </cfRule>
  </conditionalFormatting>
  <conditionalFormatting sqref="N14">
    <cfRule type="colorScale" priority="433">
      <colorScale>
        <cfvo type="min"/>
        <cfvo type="percentile" val="50"/>
        <cfvo type="max"/>
        <color rgb="FF63BE7B"/>
        <color rgb="FFFCFCFF"/>
        <color rgb="FFF8696B"/>
      </colorScale>
    </cfRule>
  </conditionalFormatting>
  <conditionalFormatting sqref="C15:J15">
    <cfRule type="colorScale" priority="327">
      <colorScale>
        <cfvo type="min"/>
        <cfvo type="percentile" val="50"/>
        <cfvo type="max"/>
        <color rgb="FFF8696B"/>
        <color rgb="FFFCFCFF"/>
        <color rgb="FF63BE7B"/>
      </colorScale>
    </cfRule>
  </conditionalFormatting>
  <conditionalFormatting sqref="C15:J15">
    <cfRule type="colorScale" priority="303">
      <colorScale>
        <cfvo type="min"/>
        <cfvo type="percentile" val="50"/>
        <cfvo type="max"/>
        <color rgb="FFF8696B"/>
        <color rgb="FFFCFCFF"/>
        <color rgb="FF63BE7B"/>
      </colorScale>
    </cfRule>
  </conditionalFormatting>
  <conditionalFormatting sqref="C15:J15">
    <cfRule type="colorScale" priority="302">
      <colorScale>
        <cfvo type="min"/>
        <cfvo type="percentile" val="50"/>
        <cfvo type="max"/>
        <color rgb="FFF8696B"/>
        <color rgb="FFFCFCFF"/>
        <color rgb="FF63BE7B"/>
      </colorScale>
    </cfRule>
  </conditionalFormatting>
  <conditionalFormatting sqref="C15:J15">
    <cfRule type="colorScale" priority="308">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63BE7B"/>
      </colorScale>
    </cfRule>
    <cfRule type="colorScale" priority="317">
      <colorScale>
        <cfvo type="min"/>
        <cfvo type="percentile" val="50"/>
        <cfvo type="max"/>
        <color rgb="FFF8696B"/>
        <color rgb="FFFCFCFF"/>
        <color rgb="FF63BE7B"/>
      </colorScale>
    </cfRule>
    <cfRule type="colorScale" priority="325">
      <colorScale>
        <cfvo type="min"/>
        <cfvo type="percentile" val="50"/>
        <cfvo type="max"/>
        <color rgb="FFF8696B"/>
        <color rgb="FFFCFCFF"/>
        <color rgb="FF63BE7B"/>
      </colorScale>
    </cfRule>
  </conditionalFormatting>
  <conditionalFormatting sqref="K15:L15">
    <cfRule type="colorScale" priority="328">
      <colorScale>
        <cfvo type="min"/>
        <cfvo type="percentile" val="50"/>
        <cfvo type="max"/>
        <color rgb="FF63BE7B"/>
        <color rgb="FFFCFCFF"/>
        <color rgb="FFF8696B"/>
      </colorScale>
    </cfRule>
  </conditionalFormatting>
  <conditionalFormatting sqref="K15:L15">
    <cfRule type="colorScale" priority="280">
      <colorScale>
        <cfvo type="min"/>
        <cfvo type="percentile" val="50"/>
        <cfvo type="max"/>
        <color rgb="FF63BE7B"/>
        <color rgb="FFFCFCFF"/>
        <color rgb="FFF8696B"/>
      </colorScale>
    </cfRule>
  </conditionalFormatting>
  <conditionalFormatting sqref="K15:L15">
    <cfRule type="colorScale" priority="307">
      <colorScale>
        <cfvo type="min"/>
        <cfvo type="percentile" val="50"/>
        <cfvo type="max"/>
        <color rgb="FF63BE7B"/>
        <color rgb="FFFCFCFF"/>
        <color rgb="FFF8696B"/>
      </colorScale>
    </cfRule>
    <cfRule type="colorScale" priority="312">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onditionalFormatting>
  <conditionalFormatting sqref="M15">
    <cfRule type="colorScale" priority="306">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fRule type="colorScale" priority="323">
      <colorScale>
        <cfvo type="min"/>
        <cfvo type="percentile" val="50"/>
        <cfvo type="max"/>
        <color rgb="FFF8696B"/>
        <color rgb="FFFCFCFF"/>
        <color rgb="FF63BE7B"/>
      </colorScale>
    </cfRule>
  </conditionalFormatting>
  <conditionalFormatting sqref="M15">
    <cfRule type="colorScale" priority="329">
      <colorScale>
        <cfvo type="min"/>
        <cfvo type="percentile" val="50"/>
        <cfvo type="max"/>
        <color rgb="FFF8696B"/>
        <color rgb="FFFCFCFF"/>
        <color rgb="FF63BE7B"/>
      </colorScale>
    </cfRule>
  </conditionalFormatting>
  <conditionalFormatting sqref="M15">
    <cfRule type="colorScale" priority="277">
      <colorScale>
        <cfvo type="min"/>
        <cfvo type="percentile" val="50"/>
        <cfvo type="max"/>
        <color rgb="FFF8696B"/>
        <color rgb="FFFCFCFF"/>
        <color rgb="FF63BE7B"/>
      </colorScale>
    </cfRule>
  </conditionalFormatting>
  <conditionalFormatting sqref="N15">
    <cfRule type="colorScale" priority="305">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24">
      <colorScale>
        <cfvo type="min"/>
        <cfvo type="percentile" val="50"/>
        <cfvo type="max"/>
        <color rgb="FF63BE7B"/>
        <color rgb="FFFCFCFF"/>
        <color rgb="FFF8696B"/>
      </colorScale>
    </cfRule>
  </conditionalFormatting>
  <conditionalFormatting sqref="N15">
    <cfRule type="colorScale" priority="330">
      <colorScale>
        <cfvo type="min"/>
        <cfvo type="percentile" val="50"/>
        <cfvo type="max"/>
        <color rgb="FF63BE7B"/>
        <color rgb="FFFCFCFF"/>
        <color rgb="FFF8696B"/>
      </colorScale>
    </cfRule>
  </conditionalFormatting>
  <conditionalFormatting sqref="N15">
    <cfRule type="colorScale" priority="276">
      <colorScale>
        <cfvo type="min"/>
        <cfvo type="percentile" val="50"/>
        <cfvo type="max"/>
        <color rgb="FF63BE7B"/>
        <color rgb="FFFCFCFF"/>
        <color rgb="FFF8696B"/>
      </colorScale>
    </cfRule>
  </conditionalFormatting>
  <conditionalFormatting sqref="C16:J16">
    <cfRule type="colorScale" priority="270">
      <colorScale>
        <cfvo type="min"/>
        <cfvo type="percentile" val="50"/>
        <cfvo type="max"/>
        <color rgb="FFF8696B"/>
        <color rgb="FFFCFCFF"/>
        <color rgb="FF63BE7B"/>
      </colorScale>
    </cfRule>
  </conditionalFormatting>
  <conditionalFormatting sqref="C16:J16">
    <cfRule type="colorScale" priority="264">
      <colorScale>
        <cfvo type="min"/>
        <cfvo type="percentile" val="50"/>
        <cfvo type="max"/>
        <color rgb="FFF8696B"/>
        <color rgb="FFFCFCFF"/>
        <color rgb="FF63BE7B"/>
      </colorScale>
    </cfRule>
  </conditionalFormatting>
  <conditionalFormatting sqref="C16:J16">
    <cfRule type="colorScale" priority="263">
      <colorScale>
        <cfvo type="min"/>
        <cfvo type="percentile" val="50"/>
        <cfvo type="max"/>
        <color rgb="FFF8696B"/>
        <color rgb="FFFCFCFF"/>
        <color rgb="FF63BE7B"/>
      </colorScale>
    </cfRule>
  </conditionalFormatting>
  <conditionalFormatting sqref="C16:J16">
    <cfRule type="colorScale" priority="269">
      <colorScale>
        <cfvo type="min"/>
        <cfvo type="percentile" val="50"/>
        <cfvo type="max"/>
        <color rgb="FFF8696B"/>
        <color rgb="FFFCFCFF"/>
        <color rgb="FF63BE7B"/>
      </colorScale>
    </cfRule>
  </conditionalFormatting>
  <conditionalFormatting sqref="K16:L16">
    <cfRule type="colorScale" priority="271">
      <colorScale>
        <cfvo type="min"/>
        <cfvo type="percentile" val="50"/>
        <cfvo type="max"/>
        <color rgb="FF63BE7B"/>
        <color rgb="FFFCFCFF"/>
        <color rgb="FFF8696B"/>
      </colorScale>
    </cfRule>
  </conditionalFormatting>
  <conditionalFormatting sqref="K16:L16">
    <cfRule type="colorScale" priority="241">
      <colorScale>
        <cfvo type="min"/>
        <cfvo type="percentile" val="50"/>
        <cfvo type="max"/>
        <color rgb="FF63BE7B"/>
        <color rgb="FFFCFCFF"/>
        <color rgb="FFF8696B"/>
      </colorScale>
    </cfRule>
  </conditionalFormatting>
  <conditionalFormatting sqref="K16:L16">
    <cfRule type="colorScale" priority="267">
      <colorScale>
        <cfvo type="min"/>
        <cfvo type="percentile" val="50"/>
        <cfvo type="max"/>
        <color rgb="FF63BE7B"/>
        <color rgb="FFFCFCFF"/>
        <color rgb="FFF8696B"/>
      </colorScale>
    </cfRule>
  </conditionalFormatting>
  <conditionalFormatting sqref="M16">
    <cfRule type="colorScale" priority="272">
      <colorScale>
        <cfvo type="min"/>
        <cfvo type="percentile" val="50"/>
        <cfvo type="max"/>
        <color rgb="FFF8696B"/>
        <color rgb="FFFCFCFF"/>
        <color rgb="FF63BE7B"/>
      </colorScale>
    </cfRule>
  </conditionalFormatting>
  <conditionalFormatting sqref="M16">
    <cfRule type="colorScale" priority="238">
      <colorScale>
        <cfvo type="min"/>
        <cfvo type="percentile" val="50"/>
        <cfvo type="max"/>
        <color rgb="FFF8696B"/>
        <color rgb="FFFCFCFF"/>
        <color rgb="FF63BE7B"/>
      </colorScale>
    </cfRule>
  </conditionalFormatting>
  <conditionalFormatting sqref="M16">
    <cfRule type="colorScale" priority="266">
      <colorScale>
        <cfvo type="min"/>
        <cfvo type="percentile" val="50"/>
        <cfvo type="max"/>
        <color rgb="FFF8696B"/>
        <color rgb="FFFCFCFF"/>
        <color rgb="FF63BE7B"/>
      </colorScale>
    </cfRule>
  </conditionalFormatting>
  <conditionalFormatting sqref="N16">
    <cfRule type="colorScale" priority="273">
      <colorScale>
        <cfvo type="min"/>
        <cfvo type="percentile" val="50"/>
        <cfvo type="max"/>
        <color rgb="FF63BE7B"/>
        <color rgb="FFFCFCFF"/>
        <color rgb="FFF8696B"/>
      </colorScale>
    </cfRule>
  </conditionalFormatting>
  <conditionalFormatting sqref="N16">
    <cfRule type="colorScale" priority="237">
      <colorScale>
        <cfvo type="min"/>
        <cfvo type="percentile" val="50"/>
        <cfvo type="max"/>
        <color rgb="FF63BE7B"/>
        <color rgb="FFFCFCFF"/>
        <color rgb="FFF8696B"/>
      </colorScale>
    </cfRule>
  </conditionalFormatting>
  <conditionalFormatting sqref="N16">
    <cfRule type="colorScale" priority="265">
      <colorScale>
        <cfvo type="min"/>
        <cfvo type="percentile" val="50"/>
        <cfvo type="max"/>
        <color rgb="FF63BE7B"/>
        <color rgb="FFFCFCFF"/>
        <color rgb="FFF8696B"/>
      </colorScale>
    </cfRule>
  </conditionalFormatting>
  <conditionalFormatting sqref="C17:J17">
    <cfRule type="colorScale" priority="231">
      <colorScale>
        <cfvo type="min"/>
        <cfvo type="percentile" val="50"/>
        <cfvo type="max"/>
        <color rgb="FFF8696B"/>
        <color rgb="FFFCFCFF"/>
        <color rgb="FF63BE7B"/>
      </colorScale>
    </cfRule>
  </conditionalFormatting>
  <conditionalFormatting sqref="C17:J17">
    <cfRule type="colorScale" priority="215">
      <colorScale>
        <cfvo type="min"/>
        <cfvo type="percentile" val="50"/>
        <cfvo type="max"/>
        <color rgb="FFF8696B"/>
        <color rgb="FFFCFCFF"/>
        <color rgb="FF63BE7B"/>
      </colorScale>
    </cfRule>
  </conditionalFormatting>
  <conditionalFormatting sqref="C17:J17">
    <cfRule type="colorScale" priority="214">
      <colorScale>
        <cfvo type="min"/>
        <cfvo type="percentile" val="50"/>
        <cfvo type="max"/>
        <color rgb="FFF8696B"/>
        <color rgb="FFFCFCFF"/>
        <color rgb="FF63BE7B"/>
      </colorScale>
    </cfRule>
  </conditionalFormatting>
  <conditionalFormatting sqref="C17:J17">
    <cfRule type="colorScale" priority="222">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onditionalFormatting>
  <conditionalFormatting sqref="K17:L17">
    <cfRule type="colorScale" priority="232">
      <colorScale>
        <cfvo type="min"/>
        <cfvo type="percentile" val="50"/>
        <cfvo type="max"/>
        <color rgb="FF63BE7B"/>
        <color rgb="FFFCFCFF"/>
        <color rgb="FFF8696B"/>
      </colorScale>
    </cfRule>
  </conditionalFormatting>
  <conditionalFormatting sqref="K17:L17">
    <cfRule type="colorScale" priority="192">
      <colorScale>
        <cfvo type="min"/>
        <cfvo type="percentile" val="50"/>
        <cfvo type="max"/>
        <color rgb="FF63BE7B"/>
        <color rgb="FFFCFCFF"/>
        <color rgb="FFF8696B"/>
      </colorScale>
    </cfRule>
  </conditionalFormatting>
  <conditionalFormatting sqref="K17:L17">
    <cfRule type="colorScale" priority="218">
      <colorScale>
        <cfvo type="min"/>
        <cfvo type="percentile" val="50"/>
        <cfvo type="max"/>
        <color rgb="FF63BE7B"/>
        <color rgb="FFFCFCFF"/>
        <color rgb="FFF8696B"/>
      </colorScale>
    </cfRule>
    <cfRule type="colorScale" priority="225">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onditionalFormatting>
  <conditionalFormatting sqref="M17">
    <cfRule type="colorScale" priority="233">
      <colorScale>
        <cfvo type="min"/>
        <cfvo type="percentile" val="50"/>
        <cfvo type="max"/>
        <color rgb="FFF8696B"/>
        <color rgb="FFFCFCFF"/>
        <color rgb="FF63BE7B"/>
      </colorScale>
    </cfRule>
  </conditionalFormatting>
  <conditionalFormatting sqref="M17">
    <cfRule type="colorScale" priority="189">
      <colorScale>
        <cfvo type="min"/>
        <cfvo type="percentile" val="50"/>
        <cfvo type="max"/>
        <color rgb="FFF8696B"/>
        <color rgb="FFFCFCFF"/>
        <color rgb="FF63BE7B"/>
      </colorScale>
    </cfRule>
  </conditionalFormatting>
  <conditionalFormatting sqref="M17">
    <cfRule type="colorScale" priority="217">
      <colorScale>
        <cfvo type="min"/>
        <cfvo type="percentile" val="50"/>
        <cfvo type="max"/>
        <color rgb="FFF8696B"/>
        <color rgb="FFFCFCFF"/>
        <color rgb="FF63BE7B"/>
      </colorScale>
    </cfRule>
    <cfRule type="colorScale" priority="224">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onditionalFormatting>
  <conditionalFormatting sqref="N17">
    <cfRule type="colorScale" priority="234">
      <colorScale>
        <cfvo type="min"/>
        <cfvo type="percentile" val="50"/>
        <cfvo type="max"/>
        <color rgb="FF63BE7B"/>
        <color rgb="FFFCFCFF"/>
        <color rgb="FFF8696B"/>
      </colorScale>
    </cfRule>
  </conditionalFormatting>
  <conditionalFormatting sqref="N17">
    <cfRule type="colorScale" priority="188">
      <colorScale>
        <cfvo type="min"/>
        <cfvo type="percentile" val="50"/>
        <cfvo type="max"/>
        <color rgb="FF63BE7B"/>
        <color rgb="FFFCFCFF"/>
        <color rgb="FFF8696B"/>
      </colorScale>
    </cfRule>
  </conditionalFormatting>
  <conditionalFormatting sqref="N17">
    <cfRule type="colorScale" priority="216">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onditionalFormatting>
  <conditionalFormatting sqref="C18:J18">
    <cfRule type="colorScale" priority="166">
      <colorScale>
        <cfvo type="min"/>
        <cfvo type="percentile" val="50"/>
        <cfvo type="max"/>
        <color rgb="FFF8696B"/>
        <color rgb="FFFCFCFF"/>
        <color rgb="FF63BE7B"/>
      </colorScale>
    </cfRule>
  </conditionalFormatting>
  <conditionalFormatting sqref="C18:J18">
    <cfRule type="colorScale" priority="174">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onditionalFormatting>
  <conditionalFormatting sqref="K18:L18">
    <cfRule type="colorScale" priority="158">
      <colorScale>
        <cfvo type="min"/>
        <cfvo type="percentile" val="50"/>
        <cfvo type="max"/>
        <color rgb="FF63BE7B"/>
        <color rgb="FFFCFCFF"/>
        <color rgb="FFF8696B"/>
      </colorScale>
    </cfRule>
  </conditionalFormatting>
  <conditionalFormatting sqref="K18:L18">
    <cfRule type="colorScale" priority="169">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fRule type="colorScale" priority="185">
      <colorScale>
        <cfvo type="min"/>
        <cfvo type="percentile" val="50"/>
        <cfvo type="max"/>
        <color rgb="FF63BE7B"/>
        <color rgb="FFFCFCFF"/>
        <color rgb="FFF8696B"/>
      </colorScale>
    </cfRule>
  </conditionalFormatting>
  <conditionalFormatting sqref="M18">
    <cfRule type="colorScale" priority="156">
      <colorScale>
        <cfvo type="min"/>
        <cfvo type="percentile" val="50"/>
        <cfvo type="max"/>
        <color rgb="FFF8696B"/>
        <color rgb="FFFCFCFF"/>
        <color rgb="FF63BE7B"/>
      </colorScale>
    </cfRule>
  </conditionalFormatting>
  <conditionalFormatting sqref="M18">
    <cfRule type="colorScale" priority="168">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onditionalFormatting>
  <conditionalFormatting sqref="N18">
    <cfRule type="colorScale" priority="155">
      <colorScale>
        <cfvo type="min"/>
        <cfvo type="percentile" val="50"/>
        <cfvo type="max"/>
        <color rgb="FF63BE7B"/>
        <color rgb="FFFCFCFF"/>
        <color rgb="FFF8696B"/>
      </colorScale>
    </cfRule>
  </conditionalFormatting>
  <conditionalFormatting sqref="N18">
    <cfRule type="colorScale" priority="167">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onditionalFormatting>
  <conditionalFormatting sqref="C2:C18">
    <cfRule type="colorScale" priority="134">
      <colorScale>
        <cfvo type="min"/>
        <cfvo type="percentile" val="50"/>
        <cfvo type="max"/>
        <color rgb="FFF8696B"/>
        <color rgb="FFFCFCFF"/>
        <color rgb="FF63BE7B"/>
      </colorScale>
    </cfRule>
  </conditionalFormatting>
  <conditionalFormatting sqref="D2:D12">
    <cfRule type="colorScale" priority="133">
      <colorScale>
        <cfvo type="min"/>
        <cfvo type="percentile" val="50"/>
        <cfvo type="max"/>
        <color rgb="FFF8696B"/>
        <color rgb="FFFCFCFF"/>
        <color rgb="FF63BE7B"/>
      </colorScale>
    </cfRule>
  </conditionalFormatting>
  <conditionalFormatting sqref="D2:D13">
    <cfRule type="colorScale" priority="132">
      <colorScale>
        <cfvo type="min"/>
        <cfvo type="percentile" val="50"/>
        <cfvo type="max"/>
        <color rgb="FFF8696B"/>
        <color rgb="FFFCFCFF"/>
        <color rgb="FF63BE7B"/>
      </colorScale>
    </cfRule>
  </conditionalFormatting>
  <conditionalFormatting sqref="D2:D14">
    <cfRule type="colorScale" priority="131">
      <colorScale>
        <cfvo type="min"/>
        <cfvo type="percentile" val="50"/>
        <cfvo type="max"/>
        <color rgb="FFF8696B"/>
        <color rgb="FFFCFCFF"/>
        <color rgb="FF63BE7B"/>
      </colorScale>
    </cfRule>
  </conditionalFormatting>
  <conditionalFormatting sqref="D2:D18">
    <cfRule type="colorScale" priority="130">
      <colorScale>
        <cfvo type="min"/>
        <cfvo type="percentile" val="50"/>
        <cfvo type="max"/>
        <color rgb="FFF8696B"/>
        <color rgb="FFFCFCFF"/>
        <color rgb="FF63BE7B"/>
      </colorScale>
    </cfRule>
  </conditionalFormatting>
  <conditionalFormatting sqref="E2:E12">
    <cfRule type="colorScale" priority="129">
      <colorScale>
        <cfvo type="min"/>
        <cfvo type="percentile" val="50"/>
        <cfvo type="max"/>
        <color rgb="FFF8696B"/>
        <color rgb="FFFCFCFF"/>
        <color rgb="FF63BE7B"/>
      </colorScale>
    </cfRule>
  </conditionalFormatting>
  <conditionalFormatting sqref="E2:E13">
    <cfRule type="colorScale" priority="128">
      <colorScale>
        <cfvo type="min"/>
        <cfvo type="percentile" val="50"/>
        <cfvo type="max"/>
        <color rgb="FFF8696B"/>
        <color rgb="FFFCFCFF"/>
        <color rgb="FF63BE7B"/>
      </colorScale>
    </cfRule>
  </conditionalFormatting>
  <conditionalFormatting sqref="E2:E14">
    <cfRule type="colorScale" priority="127">
      <colorScale>
        <cfvo type="min"/>
        <cfvo type="percentile" val="50"/>
        <cfvo type="max"/>
        <color rgb="FFF8696B"/>
        <color rgb="FFFCFCFF"/>
        <color rgb="FF63BE7B"/>
      </colorScale>
    </cfRule>
  </conditionalFormatting>
  <conditionalFormatting sqref="E2:E18">
    <cfRule type="colorScale" priority="126">
      <colorScale>
        <cfvo type="min"/>
        <cfvo type="percentile" val="50"/>
        <cfvo type="max"/>
        <color rgb="FFF8696B"/>
        <color rgb="FFFCFCFF"/>
        <color rgb="FF63BE7B"/>
      </colorScale>
    </cfRule>
  </conditionalFormatting>
  <conditionalFormatting sqref="F2:F12">
    <cfRule type="colorScale" priority="125">
      <colorScale>
        <cfvo type="min"/>
        <cfvo type="percentile" val="50"/>
        <cfvo type="max"/>
        <color rgb="FFF8696B"/>
        <color rgb="FFFCFCFF"/>
        <color rgb="FF63BE7B"/>
      </colorScale>
    </cfRule>
  </conditionalFormatting>
  <conditionalFormatting sqref="F2:F13">
    <cfRule type="colorScale" priority="124">
      <colorScale>
        <cfvo type="min"/>
        <cfvo type="percentile" val="50"/>
        <cfvo type="max"/>
        <color rgb="FFF8696B"/>
        <color rgb="FFFCFCFF"/>
        <color rgb="FF63BE7B"/>
      </colorScale>
    </cfRule>
  </conditionalFormatting>
  <conditionalFormatting sqref="F2:F14">
    <cfRule type="colorScale" priority="123">
      <colorScale>
        <cfvo type="min"/>
        <cfvo type="percentile" val="50"/>
        <cfvo type="max"/>
        <color rgb="FFF8696B"/>
        <color rgb="FFFCFCFF"/>
        <color rgb="FF63BE7B"/>
      </colorScale>
    </cfRule>
  </conditionalFormatting>
  <conditionalFormatting sqref="F2:F18">
    <cfRule type="colorScale" priority="122">
      <colorScale>
        <cfvo type="min"/>
        <cfvo type="percentile" val="50"/>
        <cfvo type="max"/>
        <color rgb="FFF8696B"/>
        <color rgb="FFFCFCFF"/>
        <color rgb="FF63BE7B"/>
      </colorScale>
    </cfRule>
  </conditionalFormatting>
  <conditionalFormatting sqref="G2:G12">
    <cfRule type="colorScale" priority="121">
      <colorScale>
        <cfvo type="min"/>
        <cfvo type="percentile" val="50"/>
        <cfvo type="max"/>
        <color rgb="FFF8696B"/>
        <color rgb="FFFCFCFF"/>
        <color rgb="FF63BE7B"/>
      </colorScale>
    </cfRule>
  </conditionalFormatting>
  <conditionalFormatting sqref="G2:G13">
    <cfRule type="colorScale" priority="120">
      <colorScale>
        <cfvo type="min"/>
        <cfvo type="percentile" val="50"/>
        <cfvo type="max"/>
        <color rgb="FFF8696B"/>
        <color rgb="FFFCFCFF"/>
        <color rgb="FF63BE7B"/>
      </colorScale>
    </cfRule>
  </conditionalFormatting>
  <conditionalFormatting sqref="G2:G14">
    <cfRule type="colorScale" priority="119">
      <colorScale>
        <cfvo type="min"/>
        <cfvo type="percentile" val="50"/>
        <cfvo type="max"/>
        <color rgb="FFF8696B"/>
        <color rgb="FFFCFCFF"/>
        <color rgb="FF63BE7B"/>
      </colorScale>
    </cfRule>
  </conditionalFormatting>
  <conditionalFormatting sqref="G2:G18">
    <cfRule type="colorScale" priority="118">
      <colorScale>
        <cfvo type="min"/>
        <cfvo type="percentile" val="50"/>
        <cfvo type="max"/>
        <color rgb="FFF8696B"/>
        <color rgb="FFFCFCFF"/>
        <color rgb="FF63BE7B"/>
      </colorScale>
    </cfRule>
  </conditionalFormatting>
  <conditionalFormatting sqref="H2:H12">
    <cfRule type="colorScale" priority="117">
      <colorScale>
        <cfvo type="min"/>
        <cfvo type="percentile" val="50"/>
        <cfvo type="max"/>
        <color rgb="FFF8696B"/>
        <color rgb="FFFCFCFF"/>
        <color rgb="FF63BE7B"/>
      </colorScale>
    </cfRule>
  </conditionalFormatting>
  <conditionalFormatting sqref="H2:H13">
    <cfRule type="colorScale" priority="116">
      <colorScale>
        <cfvo type="min"/>
        <cfvo type="percentile" val="50"/>
        <cfvo type="max"/>
        <color rgb="FFF8696B"/>
        <color rgb="FFFCFCFF"/>
        <color rgb="FF63BE7B"/>
      </colorScale>
    </cfRule>
  </conditionalFormatting>
  <conditionalFormatting sqref="H2:H14">
    <cfRule type="colorScale" priority="115">
      <colorScale>
        <cfvo type="min"/>
        <cfvo type="percentile" val="50"/>
        <cfvo type="max"/>
        <color rgb="FFF8696B"/>
        <color rgb="FFFCFCFF"/>
        <color rgb="FF63BE7B"/>
      </colorScale>
    </cfRule>
  </conditionalFormatting>
  <conditionalFormatting sqref="H2:H18">
    <cfRule type="colorScale" priority="114">
      <colorScale>
        <cfvo type="min"/>
        <cfvo type="percentile" val="50"/>
        <cfvo type="max"/>
        <color rgb="FFF8696B"/>
        <color rgb="FFFCFCFF"/>
        <color rgb="FF63BE7B"/>
      </colorScale>
    </cfRule>
  </conditionalFormatting>
  <conditionalFormatting sqref="I2:I12">
    <cfRule type="colorScale" priority="113">
      <colorScale>
        <cfvo type="min"/>
        <cfvo type="percentile" val="50"/>
        <cfvo type="max"/>
        <color rgb="FFF8696B"/>
        <color rgb="FFFCFCFF"/>
        <color rgb="FF63BE7B"/>
      </colorScale>
    </cfRule>
  </conditionalFormatting>
  <conditionalFormatting sqref="I2:I13">
    <cfRule type="colorScale" priority="112">
      <colorScale>
        <cfvo type="min"/>
        <cfvo type="percentile" val="50"/>
        <cfvo type="max"/>
        <color rgb="FFF8696B"/>
        <color rgb="FFFCFCFF"/>
        <color rgb="FF63BE7B"/>
      </colorScale>
    </cfRule>
  </conditionalFormatting>
  <conditionalFormatting sqref="I2:I14">
    <cfRule type="colorScale" priority="111">
      <colorScale>
        <cfvo type="min"/>
        <cfvo type="percentile" val="50"/>
        <cfvo type="max"/>
        <color rgb="FFF8696B"/>
        <color rgb="FFFCFCFF"/>
        <color rgb="FF63BE7B"/>
      </colorScale>
    </cfRule>
  </conditionalFormatting>
  <conditionalFormatting sqref="I2:I18">
    <cfRule type="colorScale" priority="110">
      <colorScale>
        <cfvo type="min"/>
        <cfvo type="percentile" val="50"/>
        <cfvo type="max"/>
        <color rgb="FFF8696B"/>
        <color rgb="FFFCFCFF"/>
        <color rgb="FF63BE7B"/>
      </colorScale>
    </cfRule>
  </conditionalFormatting>
  <conditionalFormatting sqref="J2:J12">
    <cfRule type="colorScale" priority="109">
      <colorScale>
        <cfvo type="min"/>
        <cfvo type="percentile" val="50"/>
        <cfvo type="max"/>
        <color rgb="FFF8696B"/>
        <color rgb="FFFCFCFF"/>
        <color rgb="FF63BE7B"/>
      </colorScale>
    </cfRule>
  </conditionalFormatting>
  <conditionalFormatting sqref="J2:J13">
    <cfRule type="colorScale" priority="108">
      <colorScale>
        <cfvo type="min"/>
        <cfvo type="percentile" val="50"/>
        <cfvo type="max"/>
        <color rgb="FFF8696B"/>
        <color rgb="FFFCFCFF"/>
        <color rgb="FF63BE7B"/>
      </colorScale>
    </cfRule>
  </conditionalFormatting>
  <conditionalFormatting sqref="J2:J14">
    <cfRule type="colorScale" priority="107">
      <colorScale>
        <cfvo type="min"/>
        <cfvo type="percentile" val="50"/>
        <cfvo type="max"/>
        <color rgb="FFF8696B"/>
        <color rgb="FFFCFCFF"/>
        <color rgb="FF63BE7B"/>
      </colorScale>
    </cfRule>
  </conditionalFormatting>
  <conditionalFormatting sqref="J2:J18">
    <cfRule type="colorScale" priority="106">
      <colorScale>
        <cfvo type="min"/>
        <cfvo type="percentile" val="50"/>
        <cfvo type="max"/>
        <color rgb="FFF8696B"/>
        <color rgb="FFFCFCFF"/>
        <color rgb="FF63BE7B"/>
      </colorScale>
    </cfRule>
  </conditionalFormatting>
  <conditionalFormatting sqref="P2">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onditionalFormatting>
  <conditionalFormatting sqref="P3">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percentile" val="50"/>
        <cfvo type="max"/>
        <color rgb="FFF8696B"/>
        <color rgb="FFFCFCFF"/>
        <color rgb="FF63BE7B"/>
      </colorScale>
    </cfRule>
  </conditionalFormatting>
  <conditionalFormatting sqref="P4">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onditionalFormatting>
  <conditionalFormatting sqref="P5">
    <cfRule type="colorScale" priority="74">
      <colorScale>
        <cfvo type="min"/>
        <cfvo type="percentile" val="50"/>
        <cfvo type="max"/>
        <color rgb="FFF8696B"/>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onditionalFormatting>
  <conditionalFormatting sqref="P6">
    <cfRule type="colorScale" priority="81">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onditionalFormatting>
  <conditionalFormatting sqref="P7">
    <cfRule type="colorScale" priority="85">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percentile" val="50"/>
        <cfvo type="max"/>
        <color rgb="FFF8696B"/>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onditionalFormatting>
  <conditionalFormatting sqref="P8">
    <cfRule type="colorScale" priority="99">
      <colorScale>
        <cfvo type="min"/>
        <cfvo type="percentile" val="50"/>
        <cfvo type="max"/>
        <color rgb="FFF8696B"/>
        <color rgb="FFFCFCFF"/>
        <color rgb="FF63BE7B"/>
      </colorScale>
    </cfRule>
    <cfRule type="colorScale" priority="100">
      <colorScale>
        <cfvo type="min"/>
        <cfvo type="percentile" val="50"/>
        <cfvo type="max"/>
        <color rgb="FFF8696B"/>
        <color rgb="FFFCFCFF"/>
        <color rgb="FF63BE7B"/>
      </colorScale>
    </cfRule>
    <cfRule type="colorScale" priority="101">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onditionalFormatting>
  <conditionalFormatting sqref="P9">
    <cfRule type="colorScale" priority="10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onditionalFormatting>
  <conditionalFormatting sqref="P10">
    <cfRule type="colorScale" priority="105">
      <colorScale>
        <cfvo type="min"/>
        <cfvo type="percentile" val="50"/>
        <cfvo type="max"/>
        <color rgb="FFF8696B"/>
        <color rgb="FFFCFCFF"/>
        <color rgb="FF63BE7B"/>
      </colorScale>
    </cfRule>
  </conditionalFormatting>
  <conditionalFormatting sqref="P11">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onditionalFormatting>
  <conditionalFormatting sqref="P12">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onditionalFormatting>
  <conditionalFormatting sqref="P14">
    <cfRule type="colorScale" priority="34">
      <colorScale>
        <cfvo type="min"/>
        <cfvo type="percentile" val="50"/>
        <cfvo type="max"/>
        <color rgb="FFF8696B"/>
        <color rgb="FFFCFCFF"/>
        <color rgb="FF63BE7B"/>
      </colorScale>
    </cfRule>
  </conditionalFormatting>
  <conditionalFormatting sqref="P15">
    <cfRule type="colorScale" priority="33">
      <colorScale>
        <cfvo type="min"/>
        <cfvo type="percentile" val="50"/>
        <cfvo type="max"/>
        <color rgb="FFF8696B"/>
        <color rgb="FFFCFCFF"/>
        <color rgb="FF63BE7B"/>
      </colorScale>
    </cfRule>
  </conditionalFormatting>
  <conditionalFormatting sqref="P15">
    <cfRule type="colorScale" priority="28">
      <colorScale>
        <cfvo type="min"/>
        <cfvo type="percentile" val="50"/>
        <cfvo type="max"/>
        <color rgb="FFF8696B"/>
        <color rgb="FFFCFCFF"/>
        <color rgb="FF63BE7B"/>
      </colorScale>
    </cfRule>
  </conditionalFormatting>
  <conditionalFormatting sqref="P15">
    <cfRule type="colorScale" priority="27">
      <colorScale>
        <cfvo type="min"/>
        <cfvo type="percentile" val="50"/>
        <cfvo type="max"/>
        <color rgb="FFF8696B"/>
        <color rgb="FFFCFCFF"/>
        <color rgb="FF63BE7B"/>
      </colorScale>
    </cfRule>
  </conditionalFormatting>
  <conditionalFormatting sqref="P15">
    <cfRule type="colorScale" priority="29">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onditionalFormatting>
  <conditionalFormatting sqref="P16">
    <cfRule type="colorScale" priority="26">
      <colorScale>
        <cfvo type="min"/>
        <cfvo type="percentile" val="50"/>
        <cfvo type="max"/>
        <color rgb="FFF8696B"/>
        <color rgb="FFFCFCFF"/>
        <color rgb="FF63BE7B"/>
      </colorScale>
    </cfRule>
  </conditionalFormatting>
  <conditionalFormatting sqref="P16">
    <cfRule type="colorScale" priority="24">
      <colorScale>
        <cfvo type="min"/>
        <cfvo type="percentile" val="50"/>
        <cfvo type="max"/>
        <color rgb="FFF8696B"/>
        <color rgb="FFFCFCFF"/>
        <color rgb="FF63BE7B"/>
      </colorScale>
    </cfRule>
  </conditionalFormatting>
  <conditionalFormatting sqref="P16">
    <cfRule type="colorScale" priority="23">
      <colorScale>
        <cfvo type="min"/>
        <cfvo type="percentile" val="50"/>
        <cfvo type="max"/>
        <color rgb="FFF8696B"/>
        <color rgb="FFFCFCFF"/>
        <color rgb="FF63BE7B"/>
      </colorScale>
    </cfRule>
  </conditionalFormatting>
  <conditionalFormatting sqref="P16">
    <cfRule type="colorScale" priority="25">
      <colorScale>
        <cfvo type="min"/>
        <cfvo type="percentile" val="50"/>
        <cfvo type="max"/>
        <color rgb="FFF8696B"/>
        <color rgb="FFFCFCFF"/>
        <color rgb="FF63BE7B"/>
      </colorScale>
    </cfRule>
  </conditionalFormatting>
  <conditionalFormatting sqref="P17">
    <cfRule type="colorScale" priority="22">
      <colorScale>
        <cfvo type="min"/>
        <cfvo type="percentile" val="50"/>
        <cfvo type="max"/>
        <color rgb="FFF8696B"/>
        <color rgb="FFFCFCFF"/>
        <color rgb="FF63BE7B"/>
      </colorScale>
    </cfRule>
  </conditionalFormatting>
  <conditionalFormatting sqref="P17">
    <cfRule type="colorScale" priority="18">
      <colorScale>
        <cfvo type="min"/>
        <cfvo type="percentile" val="50"/>
        <cfvo type="max"/>
        <color rgb="FFF8696B"/>
        <color rgb="FFFCFCFF"/>
        <color rgb="FF63BE7B"/>
      </colorScale>
    </cfRule>
  </conditionalFormatting>
  <conditionalFormatting sqref="P17">
    <cfRule type="colorScale" priority="17">
      <colorScale>
        <cfvo type="min"/>
        <cfvo type="percentile" val="50"/>
        <cfvo type="max"/>
        <color rgb="FFF8696B"/>
        <color rgb="FFFCFCFF"/>
        <color rgb="FF63BE7B"/>
      </colorScale>
    </cfRule>
  </conditionalFormatting>
  <conditionalFormatting sqref="P17">
    <cfRule type="colorScale" priority="19">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onditionalFormatting>
  <conditionalFormatting sqref="P18">
    <cfRule type="colorScale" priority="12">
      <colorScale>
        <cfvo type="min"/>
        <cfvo type="percentile" val="50"/>
        <cfvo type="max"/>
        <color rgb="FFF8696B"/>
        <color rgb="FFFCFCFF"/>
        <color rgb="FF63BE7B"/>
      </colorScale>
    </cfRule>
  </conditionalFormatting>
  <conditionalFormatting sqref="P18">
    <cfRule type="colorScale" priority="13">
      <colorScale>
        <cfvo type="min"/>
        <cfvo type="percentile" val="50"/>
        <cfvo type="max"/>
        <color rgb="FFF8696B"/>
        <color rgb="FFFCFCFF"/>
        <color rgb="FF63BE7B"/>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63BE7B"/>
      </colorScale>
    </cfRule>
  </conditionalFormatting>
  <conditionalFormatting sqref="P2:P12">
    <cfRule type="colorScale" priority="11">
      <colorScale>
        <cfvo type="min"/>
        <cfvo type="percentile" val="50"/>
        <cfvo type="max"/>
        <color rgb="FFF8696B"/>
        <color rgb="FFFCFCFF"/>
        <color rgb="FF63BE7B"/>
      </colorScale>
    </cfRule>
  </conditionalFormatting>
  <conditionalFormatting sqref="P2:P13">
    <cfRule type="colorScale" priority="10">
      <colorScale>
        <cfvo type="min"/>
        <cfvo type="percentile" val="50"/>
        <cfvo type="max"/>
        <color rgb="FFF8696B"/>
        <color rgb="FFFCFCFF"/>
        <color rgb="FF63BE7B"/>
      </colorScale>
    </cfRule>
  </conditionalFormatting>
  <conditionalFormatting sqref="P2:P14">
    <cfRule type="colorScale" priority="9">
      <colorScale>
        <cfvo type="min"/>
        <cfvo type="percentile" val="50"/>
        <cfvo type="max"/>
        <color rgb="FFF8696B"/>
        <color rgb="FFFCFCFF"/>
        <color rgb="FF63BE7B"/>
      </colorScale>
    </cfRule>
  </conditionalFormatting>
  <conditionalFormatting sqref="P2:P18">
    <cfRule type="colorScale" priority="8">
      <colorScale>
        <cfvo type="min"/>
        <cfvo type="percentile" val="50"/>
        <cfvo type="max"/>
        <color rgb="FFF8696B"/>
        <color rgb="FFFCFCFF"/>
        <color rgb="FF63BE7B"/>
      </colorScale>
    </cfRule>
  </conditionalFormatting>
  <conditionalFormatting sqref="K2:K18">
    <cfRule type="colorScale" priority="7">
      <colorScale>
        <cfvo type="min"/>
        <cfvo type="percentile" val="50"/>
        <cfvo type="max"/>
        <color rgb="FF63BE7B"/>
        <color rgb="FFFCFCFF"/>
        <color rgb="FFF8696B"/>
      </colorScale>
    </cfRule>
  </conditionalFormatting>
  <conditionalFormatting sqref="L2:L12">
    <cfRule type="colorScale" priority="6">
      <colorScale>
        <cfvo type="min"/>
        <cfvo type="percentile" val="50"/>
        <cfvo type="max"/>
        <color rgb="FF63BE7B"/>
        <color rgb="FFFCFCFF"/>
        <color rgb="FFF8696B"/>
      </colorScale>
    </cfRule>
  </conditionalFormatting>
  <conditionalFormatting sqref="L2:L13">
    <cfRule type="colorScale" priority="5">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L2:L18">
    <cfRule type="colorScale" priority="3">
      <colorScale>
        <cfvo type="min"/>
        <cfvo type="percentile" val="50"/>
        <cfvo type="max"/>
        <color rgb="FF63BE7B"/>
        <color rgb="FFFCFCFF"/>
        <color rgb="FFF8696B"/>
      </colorScale>
    </cfRule>
  </conditionalFormatting>
  <conditionalFormatting sqref="M2:M18">
    <cfRule type="colorScale" priority="2">
      <colorScale>
        <cfvo type="min"/>
        <cfvo type="percentile" val="50"/>
        <cfvo type="max"/>
        <color rgb="FFF8696B"/>
        <color rgb="FFFCFCFF"/>
        <color rgb="FF63BE7B"/>
      </colorScale>
    </cfRule>
  </conditionalFormatting>
  <conditionalFormatting sqref="N2:N18">
    <cfRule type="colorScale" priority="1">
      <colorScale>
        <cfvo type="min"/>
        <cfvo type="percentile" val="50"/>
        <cfvo type="max"/>
        <color rgb="FF63BE7B"/>
        <color rgb="FFFCFCFF"/>
        <color rgb="FFF8696B"/>
      </colorScale>
    </cfRule>
  </conditionalFormatting>
  <hyperlinks>
    <hyperlink ref="R4" r:id="rId1" display="https://www.tipranks.com/stocks/ma/earnings" xr:uid="{90DF6B89-3E5C-5D48-922C-23E375A6528A}"/>
    <hyperlink ref="R6" r:id="rId2" display="https://www.tipranks.com/stocks/arm/earnings" xr:uid="{E1471AAD-C4E6-A747-A0F2-262A8C97A056}"/>
    <hyperlink ref="R12" r:id="rId3" display="https://www.tipranks.com/stocks/alab/earnings" xr:uid="{159681BD-0F6E-914C-B471-E91E3CC83226}"/>
    <hyperlink ref="R10" r:id="rId4" display="https://www.tipranks.com/stocks/crwd/earnings" xr:uid="{6EBBBA50-63A5-5544-9C59-DF5A0EE6A376}"/>
    <hyperlink ref="R15" r:id="rId5" display="https://www.tipranks.com/stocks/s/earnings" xr:uid="{F2C601C2-AD0B-1642-AF1F-A25ADD7E7119}"/>
    <hyperlink ref="R5" r:id="rId6" display="https://www.tipranks.com/stocks/spgi/earnings" xr:uid="{1FE3C409-CA5B-A24E-93A8-DC7DBEC00F62}"/>
    <hyperlink ref="R8" r:id="rId7" display="https://www.tipranks.com/stocks/apo/earnings" xr:uid="{CA40DC4E-3EC8-7A4D-BADB-83502E3EE30D}"/>
    <hyperlink ref="R2" r:id="rId8" display="https://www.tipranks.com/stocks/tsla/earnings" xr:uid="{A17E5691-845C-6E42-90DA-7D21A9E785A0}"/>
    <hyperlink ref="R11" r:id="rId9" display="https://www.tipranks.com/stocks/cdns/earnings" xr:uid="{8AB59310-67D6-7E4B-B28D-5BC05782E0AB}"/>
    <hyperlink ref="A8" r:id="rId10" display="Financials/APO.xlsx" xr:uid="{CED76987-56FA-B747-A06A-40C543CD970E}"/>
    <hyperlink ref="A5" r:id="rId11" display="Financials/SPGI.xlsx" xr:uid="{E88138CA-4A4F-934C-BD32-FA38E99C6E81}"/>
    <hyperlink ref="A2" r:id="rId12" display="Hardware/TSLA.xlsx" xr:uid="{1E7D7F1C-DBCA-B740-9682-AA9F05900BDC}"/>
    <hyperlink ref="A16" r:id="rId13" display="Healthcare/TMDX.xlsx" xr:uid="{98DF7305-4A08-3D45-B675-F7940FB12D7B}"/>
    <hyperlink ref="A10" r:id="rId14" display="Software/CRWD.xlsx" xr:uid="{BF407864-34E4-8143-8E33-7E9E03C7572B}"/>
    <hyperlink ref="A12" r:id="rId15" display="Hardware/ALAB.xlsx" xr:uid="{F6154DB2-3FD9-B74D-AAB3-C7FA274A60E0}"/>
    <hyperlink ref="A15" r:id="rId16" display="Small Caps/S.xlsx" xr:uid="{EEFC4122-2ED1-F14B-BA89-0F94DFFBDE73}"/>
    <hyperlink ref="A11" r:id="rId17" display="Software/CDNS.xlsx" xr:uid="{9AD14D0C-48E1-B14B-A517-2B4A5DD5FAA2}"/>
    <hyperlink ref="A6" r:id="rId18" display="Hardware/ARM.xlsx" xr:uid="{4B8024EA-0F99-324F-AD61-8569D2727D66}"/>
    <hyperlink ref="A4" r:id="rId19" display="Financials/MA.xlsx" xr:uid="{92EBB049-893A-EB4C-867A-95C1DEE2F5BD}"/>
    <hyperlink ref="R3" r:id="rId20" display="https://seekingalpha.com/symbol/BRK.B/earnings" xr:uid="{711007F9-E6FB-394E-8EFF-E23B696B1195}"/>
    <hyperlink ref="A3" r:id="rId21" display="Financials/BRK.B.xlsx" xr:uid="{AB0777C7-E27E-7C49-A0CA-70352E7BF409}"/>
    <hyperlink ref="A9" r:id="rId22" display="Financials/BN.xlsx" xr:uid="{7A9962BA-B2EC-AB40-8BAB-37578751BE11}"/>
    <hyperlink ref="A7" r:id="rId23" display="Financials/KKR.xlsx" xr:uid="{64FCA382-74BD-0C41-A0D5-EF392A4ABEA1}"/>
    <hyperlink ref="A13" r:id="rId24" display="Software/LMGIF.xlsx" xr:uid="{78BF3620-22D6-5841-982B-2CF760F2E346}"/>
    <hyperlink ref="A14" r:id="rId25" display="Software/TOITF.xlsx" xr:uid="{BF2E86DE-8CAE-ED4C-9A13-F7F32AC6AB9A}"/>
    <hyperlink ref="A18" r:id="rId26" display="Hardware/SERV.xlsx" xr:uid="{38D4DBC4-EE33-FE44-858C-E6DCF2405402}"/>
    <hyperlink ref="A17" r:id="rId27" display="Hardware/APLD.xlsx" xr:uid="{EEA61DC4-1EA7-D34B-A020-10E3068AEB37}"/>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5E59-B8F9-3F4C-AC55-5C72C8FD888C}">
  <dimension ref="A1:R29"/>
  <sheetViews>
    <sheetView workbookViewId="0">
      <pane ySplit="1" topLeftCell="A2" activePane="bottomLeft" state="frozen"/>
      <selection pane="bottomLeft" activeCell="B10" sqref="B10"/>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27">
        <v>#VALUE!</v>
      </c>
      <c r="B2" s="12" cm="1">
        <f t="array" aca="1" ref="B2" ca="1">_FV(A2,"Price",TRUE)</f>
        <v>147.01</v>
      </c>
      <c r="C2" s="5">
        <f>'[27]DCF Model'!$K$6</f>
        <v>-0.55479063246750071</v>
      </c>
      <c r="D2" s="5">
        <f>'[27]DCF Model'!$K$11</f>
        <v>0.35996592928852433</v>
      </c>
      <c r="E2" s="5">
        <f>'[27]DCF Model'!$K$16</f>
        <v>0.41044319014551772</v>
      </c>
      <c r="F2" s="5">
        <f>'[27]DCF Model'!$K$19</f>
        <v>0.51182567891475217</v>
      </c>
      <c r="G2" s="5">
        <f>'[27]DCF Model'!$E$3</f>
        <v>0.72717573290436954</v>
      </c>
      <c r="H2" s="5">
        <f>'[27]DCF Model'!$E$4</f>
        <v>0.4884934834706674</v>
      </c>
      <c r="I2" s="5">
        <f>'[27]DCF Model'!$E$5</f>
        <v>0.39767243360362431</v>
      </c>
      <c r="J2" s="5">
        <f>'[27]DCF Model'!$E$6</f>
        <v>0.64300000000000002</v>
      </c>
      <c r="K2" s="7">
        <f>'[27]DCF Model'!$C$3</f>
        <v>28.826181454836131</v>
      </c>
      <c r="L2" s="7">
        <f>'[27]DCF Model'!$C$4</f>
        <v>51.441546603520585</v>
      </c>
      <c r="M2" s="8">
        <f>'[27]DCF Model'!$C$5</f>
        <v>1.8024736760505016E-2</v>
      </c>
      <c r="N2" s="9">
        <f>'[27]DCF Model'!$C$6</f>
        <v>-7.4996556950790438E-4</v>
      </c>
      <c r="O2" s="10" cm="1">
        <f t="array" aca="1" ref="O2" ca="1">_FV(A2,"Market cap",TRUE)</f>
        <v>3606155300000</v>
      </c>
      <c r="P2" s="5">
        <f>AVERAGE(C2,D2,E2,F2,G2,H2,I2,J2)</f>
        <v>0.37297322698249435</v>
      </c>
      <c r="Q2" s="14" t="str" cm="1">
        <f t="array" aca="1" ref="Q2" ca="1">_FV(A2,"Industry")</f>
        <v>Semiconductors &amp; Semiconductor Equipment</v>
      </c>
      <c r="R2" s="16">
        <v>45616</v>
      </c>
    </row>
    <row r="3" spans="1:18" ht="34" customHeight="1" x14ac:dyDescent="0.2">
      <c r="A3" s="11" t="e" vm="30">
        <v>#VALUE!</v>
      </c>
      <c r="B3" s="12" cm="1">
        <f t="array" aca="1" ref="B3" ca="1">_FV(A3,"Price",TRUE)</f>
        <v>189.72</v>
      </c>
      <c r="C3" s="5">
        <f>'[30]DCF Model'!$K$6</f>
        <v>-0.29451851857130995</v>
      </c>
      <c r="D3" s="5">
        <f>'[30]DCF Model'!$K$11</f>
        <v>0.17603375528806789</v>
      </c>
      <c r="E3" s="5">
        <f>'[30]DCF Model'!$K$16</f>
        <v>0.20023210077555037</v>
      </c>
      <c r="F3" s="5">
        <f>'[30]DCF Model'!$K$19</f>
        <v>0.51147223139809983</v>
      </c>
      <c r="G3" s="5">
        <f>'[30]DCF Model'!$E$3</f>
        <v>0.54360328888510201</v>
      </c>
      <c r="H3" s="5">
        <f>'[30]DCF Model'!$E$4</f>
        <v>0.40706803346717213</v>
      </c>
      <c r="I3" s="5">
        <f>'[30]DCF Model'!$E$5</f>
        <v>0.34085148381597541</v>
      </c>
      <c r="J3" s="5">
        <f>'[30]DCF Model'!$E$6</f>
        <v>0.19700000000000001</v>
      </c>
      <c r="K3" s="7">
        <f>'[30]DCF Model'!$C$3</f>
        <v>9.1769027164038484</v>
      </c>
      <c r="L3" s="7">
        <f>'[30]DCF Model'!$C$4</f>
        <v>22.54390411902466</v>
      </c>
      <c r="M3" s="8">
        <f>'[30]DCF Model'!$C$5</f>
        <v>3.7142322889257437E-2</v>
      </c>
      <c r="N3" s="9">
        <f>'[30]DCF Model'!$C$6</f>
        <v>2.5710245532846916E-5</v>
      </c>
      <c r="O3" s="10" cm="1">
        <f t="array" aca="1" ref="O3" ca="1">_FV(A3,"Market cap",TRUE)</f>
        <v>818231000000</v>
      </c>
      <c r="P3" s="5">
        <f>AVERAGE(C3,D3,E3,F3,G3,H3,I3,J3)</f>
        <v>0.26021779688233221</v>
      </c>
      <c r="Q3" s="14" t="str" cm="1">
        <f t="array" aca="1" ref="Q3" ca="1">_FV(A3,"Industry")</f>
        <v>Semiconductors &amp; Semiconductor Equipment</v>
      </c>
      <c r="R3" s="16">
        <v>45667</v>
      </c>
    </row>
    <row r="4" spans="1:18" ht="34" customHeight="1" x14ac:dyDescent="0.2">
      <c r="A4" s="11" t="e" vm="61">
        <v>#VALUE!</v>
      </c>
      <c r="B4" s="12" cm="1">
        <f t="array" aca="1" ref="B4" ca="1">_FV(A4,"Price",TRUE)</f>
        <v>2284.4299999999998</v>
      </c>
      <c r="C4" s="5">
        <f>'[61]DCF Model'!$K$6</f>
        <v>-0.60293006208043565</v>
      </c>
      <c r="D4" s="5">
        <f>'[61]DCF Model'!$K$11</f>
        <v>0.13457325704461312</v>
      </c>
      <c r="E4" s="5">
        <f>'[61]DCF Model'!$K$16</f>
        <v>0.24901736031792199</v>
      </c>
      <c r="F4" s="5">
        <f>'[61]DCF Model'!$K$19</f>
        <v>0.28296439005774526</v>
      </c>
      <c r="G4" s="5">
        <f>'[61]DCF Model'!$E$3</f>
        <v>0.79458388375165123</v>
      </c>
      <c r="H4" s="5">
        <f>'[61]DCF Model'!$E$4</f>
        <v>0.34597432905484249</v>
      </c>
      <c r="I4" s="5">
        <f>'[61]DCF Model'!$E$5</f>
        <v>0.42065344224037338</v>
      </c>
      <c r="J4" s="5">
        <f>'[61]DCF Model'!$E$6</f>
        <v>0.39500000000000002</v>
      </c>
      <c r="K4" s="7">
        <f>'[61]DCF Model'!$C$3</f>
        <v>32.451034536756126</v>
      </c>
      <c r="L4" s="7">
        <f>'[61]DCF Model'!$C$4</f>
        <v>93.796076215851599</v>
      </c>
      <c r="M4" s="8">
        <f>'[61]DCF Model'!$C$5</f>
        <v>1.2962712845530834E-2</v>
      </c>
      <c r="N4" s="9">
        <f>'[61]DCF Model'!$C$6</f>
        <v>-4.9062710099157227E-2</v>
      </c>
      <c r="O4" s="10" cm="1">
        <f t="array" aca="1" ref="O4" ca="1">_FV(A4,"Market cap",TRUE)</f>
        <v>55621073196</v>
      </c>
      <c r="P4" s="5">
        <f>AVERAGE(C4,D4,E4,F4,G4,H4,I4,J4)</f>
        <v>0.25247957504833896</v>
      </c>
      <c r="Q4" s="14" t="str" cm="1">
        <f t="array" aca="1" ref="Q4" ca="1">_FV(A4,"Industry")</f>
        <v>Software &amp; IT Services</v>
      </c>
      <c r="R4" s="16">
        <v>45602</v>
      </c>
    </row>
    <row r="5" spans="1:18" ht="34" customHeight="1" x14ac:dyDescent="0.2">
      <c r="A5" s="11" t="e" vm="32">
        <v>#VALUE!</v>
      </c>
      <c r="B5" s="12" cm="1">
        <f t="array" aca="1" ref="B5" ca="1">_FV(A5,"Price",TRUE)</f>
        <v>662.16</v>
      </c>
      <c r="C5" s="5">
        <f>'[32]DCF Model'!$K$6</f>
        <v>-0.1996030509329797</v>
      </c>
      <c r="D5" s="5">
        <f>'[32]DCF Model'!$K$11</f>
        <v>9.7204339638122098E-2</v>
      </c>
      <c r="E5" s="5">
        <f>'[32]DCF Model'!$K$16</f>
        <v>0.13961201185800087</v>
      </c>
      <c r="F5" s="5">
        <f>'[32]DCF Model'!$K$19</f>
        <v>0.36226823037538497</v>
      </c>
      <c r="G5" s="5">
        <f>'[32]DCF Model'!$E$3</f>
        <v>0.51295030239284778</v>
      </c>
      <c r="H5" s="5">
        <f>'[32]DCF Model'!$E$4</f>
        <v>0.2593548387096774</v>
      </c>
      <c r="I5" s="5">
        <f>'[32]DCF Model'!$E$5</f>
        <v>0.22774193548387098</v>
      </c>
      <c r="J5" s="5">
        <f>'[32]DCF Model'!$E$6</f>
        <v>0.49299999999999999</v>
      </c>
      <c r="K5" s="7">
        <f>'[32]DCF Model'!$C$3</f>
        <v>8.5544516129032253</v>
      </c>
      <c r="L5" s="7">
        <f>'[32]DCF Model'!$C$4</f>
        <v>32.983582089552236</v>
      </c>
      <c r="M5" s="8">
        <f>'[32]DCF Model'!$C$5</f>
        <v>2.6622622441437774E-2</v>
      </c>
      <c r="N5" s="9">
        <f>'[32]DCF Model'!$C$6</f>
        <v>-1.3234091213934188E-2</v>
      </c>
      <c r="O5" s="10" cm="1">
        <f t="array" aca="1" ref="O5" ca="1">_FV(A5,"Market cap",TRUE)</f>
        <v>265188000000</v>
      </c>
      <c r="P5" s="5">
        <f>AVERAGE(C5,D5,E5,F5,G5,H5,I5,J5)</f>
        <v>0.23656607594061557</v>
      </c>
      <c r="Q5" s="14" t="str" cm="1">
        <f t="array" aca="1" ref="Q5" ca="1">_FV(A5,"Industry")</f>
        <v>Semiconductors &amp; Semiconductor Equipment</v>
      </c>
      <c r="R5" s="16">
        <v>45666</v>
      </c>
    </row>
    <row r="6" spans="1:18" ht="34" customHeight="1" x14ac:dyDescent="0.2">
      <c r="A6" s="11" t="e" vm="8">
        <v>#VALUE!</v>
      </c>
      <c r="B6" s="12" cm="1">
        <f t="array" aca="1" ref="B6" ca="1">_FV(A6,"Price",TRUE)</f>
        <v>3165.29</v>
      </c>
      <c r="C6" s="5">
        <f>'[8]DCF Model'!$K$6</f>
        <v>6.7867368040415155E-3</v>
      </c>
      <c r="D6" s="5">
        <f>'[8]DCF Model'!$K$11</f>
        <v>0.18366015628253668</v>
      </c>
      <c r="E6" s="5">
        <f>'[8]DCF Model'!$K$16</f>
        <v>0.21340306124024205</v>
      </c>
      <c r="F6" s="5">
        <f>'[8]DCF Model'!$K$19</f>
        <v>0.24902524744183124</v>
      </c>
      <c r="G6" s="5">
        <f>'[8]DCF Model'!$E$3</f>
        <v>0.35042226715832042</v>
      </c>
      <c r="H6" s="5">
        <f>'[8]DCF Model'!$E$4</f>
        <v>0.14733110104392358</v>
      </c>
      <c r="I6" s="5">
        <f>'[8]DCF Model'!$E$5</f>
        <v>0.25930667717155803</v>
      </c>
      <c r="J6" s="5">
        <f>'[8]DCF Model'!$E$6</f>
        <v>0.35199999999999998</v>
      </c>
      <c r="K6" s="7">
        <f>'[8]DCF Model'!$C$3</f>
        <v>9.2856844593263741</v>
      </c>
      <c r="L6" s="7">
        <f>'[8]DCF Model'!$C$4</f>
        <v>63.025962566844917</v>
      </c>
      <c r="M6" s="8">
        <f>'[8]DCF Model'!$C$5</f>
        <v>2.7925424163117569E-2</v>
      </c>
      <c r="N6" s="9">
        <f>'[8]DCF Model'!$C$6</f>
        <v>0</v>
      </c>
      <c r="O6" s="10" cm="1">
        <f t="array" aca="1" ref="O6" ca="1">_FV(A6,"Market cap",TRUE)</f>
        <v>94286840000</v>
      </c>
      <c r="P6" s="5">
        <f>AVERAGE(C6,D6,E6,F6,G6,H6,I6,J6)</f>
        <v>0.22024190589280668</v>
      </c>
      <c r="Q6" s="14" t="str" cm="1">
        <f t="array" aca="1" ref="Q6" ca="1">_FV(A6,"Industry")</f>
        <v>Software &amp; IT Services</v>
      </c>
      <c r="R6" s="16">
        <v>45604</v>
      </c>
    </row>
    <row r="7" spans="1:18" ht="34" customHeight="1" x14ac:dyDescent="0.2">
      <c r="A7" s="11" t="e" vm="14">
        <v>#VALUE!</v>
      </c>
      <c r="B7" s="12" cm="1">
        <f t="array" aca="1" ref="B7" ca="1">_FV(A7,"Price",TRUE)</f>
        <v>417.79</v>
      </c>
      <c r="C7" s="5">
        <f>'[14]DCF Model'!$K$6</f>
        <v>-0.4131546920961594</v>
      </c>
      <c r="D7" s="5">
        <f>'[14]DCF Model'!$K$11</f>
        <v>0.13163999597200804</v>
      </c>
      <c r="E7" s="5">
        <f>'[14]DCF Model'!$K$16</f>
        <v>0.14041525910974922</v>
      </c>
      <c r="F7" s="5">
        <f>'[14]DCF Model'!$K$19</f>
        <v>0.18188571263816136</v>
      </c>
      <c r="G7" s="5">
        <f>'[14]DCF Model'!$E$3</f>
        <v>0.69767441860465118</v>
      </c>
      <c r="H7" s="5">
        <f>'[14]DCF Model'!$E$4</f>
        <v>0.34982033776500182</v>
      </c>
      <c r="I7" s="5">
        <f>'[14]DCF Model'!$E$5</f>
        <v>0.2790693496227093</v>
      </c>
      <c r="J7" s="5">
        <f>'[14]DCF Model'!$E$6</f>
        <v>0.28199999999999997</v>
      </c>
      <c r="K7" s="7">
        <f>'[14]DCF Model'!$C$3</f>
        <v>11.161404717894358</v>
      </c>
      <c r="L7" s="7">
        <f>'[14]DCF Model'!$C$4</f>
        <v>31.906105829079145</v>
      </c>
      <c r="M7" s="8">
        <f>'[14]DCF Model'!$C$5</f>
        <v>2.5003066968380373E-2</v>
      </c>
      <c r="N7" s="9">
        <f>'[14]DCF Model'!$C$6</f>
        <v>-4.4410933615544783E-3</v>
      </c>
      <c r="O7" s="10" cm="1">
        <f t="array" aca="1" ref="O7" ca="1">_FV(A7,"Market cap",TRUE)</f>
        <v>3106218932990</v>
      </c>
      <c r="P7" s="5">
        <f>AVERAGE(C7,D7,E7,F7,G7,H7,I7,J7)</f>
        <v>0.20616879770201518</v>
      </c>
      <c r="Q7" s="14" t="str" cm="1">
        <f t="array" aca="1" ref="Q7" ca="1">_FV(A7,"Industry")</f>
        <v>Software &amp; IT Services</v>
      </c>
      <c r="R7" s="16">
        <v>45680</v>
      </c>
    </row>
    <row r="8" spans="1:18" ht="34" customHeight="1" x14ac:dyDescent="0.2">
      <c r="A8" s="11" t="e" vm="55">
        <v>#VALUE!</v>
      </c>
      <c r="B8" s="12" cm="1">
        <f t="array" aca="1" ref="B8" ca="1">_FV(A8,"Price",TRUE)</f>
        <v>538.82000000000005</v>
      </c>
      <c r="C8" s="5">
        <f>'[55]DCF Model'!$K$6</f>
        <v>-0.69338418808523383</v>
      </c>
      <c r="D8" s="5">
        <f>'[55]DCF Model'!$K$11</f>
        <v>0.14853546579836796</v>
      </c>
      <c r="E8" s="5">
        <f>'[55]DCF Model'!$K$16</f>
        <v>0.20508108213122714</v>
      </c>
      <c r="F8" s="5">
        <f>'[55]DCF Model'!$K$19</f>
        <v>0.59562795248374811</v>
      </c>
      <c r="G8" s="5">
        <f>'[55]DCF Model'!$E$3</f>
        <v>0.66381246490735546</v>
      </c>
      <c r="H8" s="5">
        <f>'[55]DCF Model'!$E$4</f>
        <v>0.30712530712530711</v>
      </c>
      <c r="I8" s="5">
        <f>'[55]DCF Model'!$E$5</f>
        <v>0.21805896805896807</v>
      </c>
      <c r="J8" s="5">
        <f>'[55]DCF Model'!$E$6</f>
        <v>0.129</v>
      </c>
      <c r="K8" s="7">
        <f>'[55]DCF Model'!$C$3</f>
        <v>23.576975959213758</v>
      </c>
      <c r="L8" s="7">
        <f>'[55]DCF Model'!$C$4</f>
        <v>76.766633723200002</v>
      </c>
      <c r="M8" s="8">
        <f>'[55]DCF Model'!$C$5</f>
        <v>9.2488098743533625E-3</v>
      </c>
      <c r="N8" s="9">
        <f>'[55]DCF Model'!$C$6</f>
        <v>-5.1937687715971259E-4</v>
      </c>
      <c r="O8" s="10" cm="1">
        <f t="array" aca="1" ref="O8" ca="1">_FV(A8,"Market cap",TRUE)</f>
        <v>191916584308</v>
      </c>
      <c r="P8" s="5">
        <f>AVERAGE(C8,D8,E8,F8,G8,H8,I8,J8)</f>
        <v>0.19673213155246749</v>
      </c>
      <c r="Q8" s="14" t="str" cm="1">
        <f t="array" aca="1" ref="Q8" ca="1">_FV(A8,"Industry")</f>
        <v>Healthcare Equipment &amp; Supplies</v>
      </c>
      <c r="R8" s="16">
        <v>45678</v>
      </c>
    </row>
    <row r="9" spans="1:18" ht="34" customHeight="1" x14ac:dyDescent="0.2">
      <c r="A9" s="11" t="e" vm="18">
        <v>#VALUE!</v>
      </c>
      <c r="B9" s="12" cm="1">
        <f t="array" aca="1" ref="B9" ca="1">_FV(A9,"Price",TRUE)</f>
        <v>204.61</v>
      </c>
      <c r="C9" s="5">
        <f>'[18]DCF Model'!$K$6</f>
        <v>-0.23639086909449192</v>
      </c>
      <c r="D9" s="5">
        <f>'[18]DCF Model'!$K$11</f>
        <v>0.10603841743810807</v>
      </c>
      <c r="E9" s="5">
        <f>'[18]DCF Model'!$K$16</f>
        <v>0.31035400854532963</v>
      </c>
      <c r="F9" s="5">
        <f>'[18]DCF Model'!$K$19</f>
        <v>0.41731667865266359</v>
      </c>
      <c r="G9" s="5">
        <f>'[18]DCF Model'!$E$3</f>
        <v>0.46972860125260962</v>
      </c>
      <c r="H9" s="5">
        <f>'[18]DCF Model'!$E$4</f>
        <v>8.623313460935049E-2</v>
      </c>
      <c r="I9" s="5">
        <f>'[18]DCF Model'!$E$5</f>
        <v>9.9077502353310323E-2</v>
      </c>
      <c r="J9" s="5">
        <f>'[18]DCF Model'!$E$6</f>
        <v>9.1999999999999998E-2</v>
      </c>
      <c r="K9" s="7">
        <f>'[18]DCF Model'!$C$3</f>
        <v>3.3753940949168495</v>
      </c>
      <c r="L9" s="7">
        <f>'[18]DCF Model'!$C$4</f>
        <v>39.142657984171748</v>
      </c>
      <c r="M9" s="8">
        <f>'[18]DCF Model'!$C$5</f>
        <v>2.935286949234028E-2</v>
      </c>
      <c r="N9" s="9">
        <f>'[18]DCF Model'!$C$6</f>
        <v>9.8392636008117016E-3</v>
      </c>
      <c r="O9" s="10" cm="1">
        <f t="array" aca="1" ref="O9" ca="1">_FV(A9,"Market cap",TRUE)</f>
        <v>2151476196100</v>
      </c>
      <c r="P9" s="5">
        <f>AVERAGE(C9,D9,E9,F9,G9,H9,I9,J9)</f>
        <v>0.16804468421961</v>
      </c>
      <c r="Q9" s="14" t="str" cm="1">
        <f t="array" aca="1" ref="Q9" ca="1">_FV(A9,"Industry")</f>
        <v>Diversified Retail</v>
      </c>
      <c r="R9" s="16">
        <v>45688</v>
      </c>
    </row>
    <row r="10" spans="1:18" ht="34" customHeight="1" x14ac:dyDescent="0.2">
      <c r="A10" s="11"/>
      <c r="B10" s="12"/>
      <c r="J10" s="6"/>
      <c r="M10" s="8"/>
      <c r="O10" s="10"/>
      <c r="P10" s="6"/>
      <c r="Q10" s="14"/>
      <c r="R10" s="16"/>
    </row>
    <row r="11" spans="1:18" ht="34" customHeight="1" x14ac:dyDescent="0.2">
      <c r="A11" s="11"/>
      <c r="B11" s="12"/>
      <c r="J11" s="6"/>
      <c r="M11" s="8"/>
      <c r="O11" s="10"/>
      <c r="P11" s="6"/>
      <c r="R11" s="16"/>
    </row>
    <row r="12" spans="1:18" ht="34" customHeight="1" x14ac:dyDescent="0.2">
      <c r="A12" s="11"/>
      <c r="B12" s="12"/>
      <c r="J12" s="6"/>
      <c r="M12" s="8"/>
      <c r="O12" s="10"/>
      <c r="P12" s="6"/>
      <c r="R12" s="16"/>
    </row>
    <row r="13" spans="1:18" ht="34" customHeight="1" x14ac:dyDescent="0.2">
      <c r="A13" s="11"/>
      <c r="B13" s="12"/>
      <c r="J13" s="6"/>
      <c r="M13" s="8"/>
      <c r="O13" s="10"/>
      <c r="P13" s="6"/>
      <c r="R13" s="16"/>
    </row>
    <row r="14" spans="1:18" ht="34" customHeight="1" x14ac:dyDescent="0.2">
      <c r="A14" s="11"/>
      <c r="B14" s="12"/>
      <c r="J14" s="6"/>
      <c r="M14" s="8"/>
      <c r="O14" s="10"/>
      <c r="P14" s="6"/>
    </row>
    <row r="15" spans="1:18" ht="34" customHeight="1" x14ac:dyDescent="0.2">
      <c r="A15" s="11"/>
      <c r="B15" s="12"/>
      <c r="J15" s="6"/>
      <c r="M15" s="8"/>
      <c r="O15" s="10"/>
      <c r="P15" s="6"/>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sheetData>
  <autoFilter ref="A1:R29" xr:uid="{7B785E59-B8F9-3F4C-AC55-5C72C8FD888C}">
    <sortState xmlns:xlrd2="http://schemas.microsoft.com/office/spreadsheetml/2017/richdata2" ref="A2:R29">
      <sortCondition descending="1" ref="P1:P29"/>
    </sortState>
  </autoFilter>
  <conditionalFormatting sqref="C2:C9">
    <cfRule type="colorScale" priority="14">
      <colorScale>
        <cfvo type="min"/>
        <cfvo type="percentile" val="50"/>
        <cfvo type="max"/>
        <color rgb="FFF8696B"/>
        <color rgb="FFFCFCFF"/>
        <color rgb="FF63BE7B"/>
      </colorScale>
    </cfRule>
  </conditionalFormatting>
  <conditionalFormatting sqref="C2:J2">
    <cfRule type="colorScale" priority="193">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9">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25">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37">
      <colorScale>
        <cfvo type="min"/>
        <cfvo type="percentile" val="50"/>
        <cfvo type="max"/>
        <color rgb="FFF8696B"/>
        <color rgb="FFFCFCFF"/>
        <color rgb="FF63BE7B"/>
      </colorScale>
    </cfRule>
  </conditionalFormatting>
  <conditionalFormatting sqref="C3:J3">
    <cfRule type="colorScale" priority="257">
      <colorScale>
        <cfvo type="min"/>
        <cfvo type="percentile" val="50"/>
        <cfvo type="max"/>
        <color rgb="FFF8696B"/>
        <color rgb="FFFCFCFF"/>
        <color rgb="FF63BE7B"/>
      </colorScale>
    </cfRule>
    <cfRule type="colorScale" priority="263">
      <colorScale>
        <cfvo type="min"/>
        <cfvo type="percentile" val="50"/>
        <cfvo type="max"/>
        <color rgb="FFF8696B"/>
        <color rgb="FFFCFCFF"/>
        <color rgb="FF63BE7B"/>
      </colorScale>
    </cfRule>
    <cfRule type="colorScale" priority="269">
      <colorScale>
        <cfvo type="min"/>
        <cfvo type="percentile" val="50"/>
        <cfvo type="max"/>
        <color rgb="FFF8696B"/>
        <color rgb="FFFCFCFF"/>
        <color rgb="FF63BE7B"/>
      </colorScale>
    </cfRule>
    <cfRule type="colorScale" priority="275">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16">
      <colorScale>
        <cfvo type="min"/>
        <cfvo type="percentile" val="50"/>
        <cfvo type="max"/>
        <color rgb="FFF8696B"/>
        <color rgb="FFFCFCFF"/>
        <color rgb="FF63BE7B"/>
      </colorScale>
    </cfRule>
  </conditionalFormatting>
  <conditionalFormatting sqref="C4:J4">
    <cfRule type="colorScale" priority="378">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fRule type="colorScale" priority="398">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onditionalFormatting>
  <conditionalFormatting sqref="C5:J5">
    <cfRule type="colorScale" priority="454">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onditionalFormatting>
  <conditionalFormatting sqref="C6:J6">
    <cfRule type="colorScale" priority="521">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fRule type="colorScale" priority="530">
      <colorScale>
        <cfvo type="min"/>
        <cfvo type="percentile" val="50"/>
        <cfvo type="max"/>
        <color rgb="FFF8696B"/>
        <color rgb="FFFCFCFF"/>
        <color rgb="FF63BE7B"/>
      </colorScale>
    </cfRule>
    <cfRule type="colorScale" priority="541">
      <colorScale>
        <cfvo type="min"/>
        <cfvo type="percentile" val="50"/>
        <cfvo type="max"/>
        <color rgb="FFF8696B"/>
        <color rgb="FFFCFCFF"/>
        <color rgb="FF63BE7B"/>
      </colorScale>
    </cfRule>
    <cfRule type="colorScale" priority="545">
      <colorScale>
        <cfvo type="min"/>
        <cfvo type="percentile" val="50"/>
        <cfvo type="max"/>
        <color rgb="FFF8696B"/>
        <color rgb="FFFCFCFF"/>
        <color rgb="FF63BE7B"/>
      </colorScale>
    </cfRule>
    <cfRule type="colorScale" priority="549">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63BE7B"/>
      </colorScale>
    </cfRule>
    <cfRule type="colorScale" priority="557">
      <colorScale>
        <cfvo type="min"/>
        <cfvo type="percentile" val="50"/>
        <cfvo type="max"/>
        <color rgb="FFF8696B"/>
        <color rgb="FFFCFCFF"/>
        <color rgb="FF63BE7B"/>
      </colorScale>
    </cfRule>
    <cfRule type="colorScale" priority="561">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fRule type="colorScale" priority="572">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90">
      <colorScale>
        <cfvo type="min"/>
        <cfvo type="percentile" val="50"/>
        <cfvo type="max"/>
        <color rgb="FFF8696B"/>
        <color rgb="FFFCFCFF"/>
        <color rgb="FF63BE7B"/>
      </colorScale>
    </cfRule>
  </conditionalFormatting>
  <conditionalFormatting sqref="C7:J7">
    <cfRule type="colorScale" priority="639">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fRule type="colorScale" priority="648">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62">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fRule type="colorScale" priority="670">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fRule type="colorScale" priority="678">
      <colorScale>
        <cfvo type="min"/>
        <cfvo type="percentile" val="50"/>
        <cfvo type="max"/>
        <color rgb="FFF8696B"/>
        <color rgb="FFFCFCFF"/>
        <color rgb="FF63BE7B"/>
      </colorScale>
    </cfRule>
    <cfRule type="colorScale" priority="679">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703">
      <colorScale>
        <cfvo type="min"/>
        <cfvo type="percentile" val="50"/>
        <cfvo type="max"/>
        <color rgb="FFF8696B"/>
        <color rgb="FFFCFCFF"/>
        <color rgb="FF63BE7B"/>
      </colorScale>
    </cfRule>
  </conditionalFormatting>
  <conditionalFormatting sqref="C8:J8">
    <cfRule type="colorScale" priority="730">
      <colorScale>
        <cfvo type="min"/>
        <cfvo type="percentile" val="50"/>
        <cfvo type="max"/>
        <color rgb="FFF8696B"/>
        <color rgb="FFFCFCFF"/>
        <color rgb="FF63BE7B"/>
      </colorScale>
    </cfRule>
    <cfRule type="colorScale" priority="735">
      <colorScale>
        <cfvo type="min"/>
        <cfvo type="percentile" val="50"/>
        <cfvo type="max"/>
        <color rgb="FFF8696B"/>
        <color rgb="FFFCFCFF"/>
        <color rgb="FF63BE7B"/>
      </colorScale>
    </cfRule>
  </conditionalFormatting>
  <conditionalFormatting sqref="C9:J9">
    <cfRule type="colorScale" priority="860">
      <colorScale>
        <cfvo type="min"/>
        <cfvo type="percentile" val="50"/>
        <cfvo type="max"/>
        <color rgb="FFF8696B"/>
        <color rgb="FFFCFCFF"/>
        <color rgb="FF63BE7B"/>
      </colorScale>
    </cfRule>
    <cfRule type="colorScale" priority="864">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63BE7B"/>
      </colorScale>
    </cfRule>
    <cfRule type="colorScale" priority="872">
      <colorScale>
        <cfvo type="min"/>
        <cfvo type="percentile" val="50"/>
        <cfvo type="max"/>
        <color rgb="FFF8696B"/>
        <color rgb="FFFCFCFF"/>
        <color rgb="FF63BE7B"/>
      </colorScale>
    </cfRule>
    <cfRule type="colorScale" priority="873">
      <colorScale>
        <cfvo type="min"/>
        <cfvo type="percentile" val="50"/>
        <cfvo type="max"/>
        <color rgb="FFF8696B"/>
        <color rgb="FFFCFCFF"/>
        <color rgb="FF63BE7B"/>
      </colorScale>
    </cfRule>
    <cfRule type="colorScale" priority="879">
      <colorScale>
        <cfvo type="min"/>
        <cfvo type="percentile" val="50"/>
        <cfvo type="max"/>
        <color rgb="FFF8696B"/>
        <color rgb="FFFCFCFF"/>
        <color rgb="FF63BE7B"/>
      </colorScale>
    </cfRule>
    <cfRule type="colorScale" priority="885">
      <colorScale>
        <cfvo type="min"/>
        <cfvo type="percentile" val="50"/>
        <cfvo type="max"/>
        <color rgb="FFF8696B"/>
        <color rgb="FFFCFCFF"/>
        <color rgb="FF63BE7B"/>
      </colorScale>
    </cfRule>
    <cfRule type="colorScale" priority="891">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onditionalFormatting>
  <conditionalFormatting sqref="D2:D9">
    <cfRule type="colorScale" priority="13">
      <colorScale>
        <cfvo type="min"/>
        <cfvo type="percentile" val="50"/>
        <cfvo type="max"/>
        <color rgb="FFF8696B"/>
        <color rgb="FFFCFCFF"/>
        <color rgb="FF63BE7B"/>
      </colorScale>
    </cfRule>
  </conditionalFormatting>
  <conditionalFormatting sqref="E2:E9">
    <cfRule type="colorScale" priority="12">
      <colorScale>
        <cfvo type="min"/>
        <cfvo type="percentile" val="50"/>
        <cfvo type="max"/>
        <color rgb="FFF8696B"/>
        <color rgb="FFFCFCFF"/>
        <color rgb="FF63BE7B"/>
      </colorScale>
    </cfRule>
  </conditionalFormatting>
  <conditionalFormatting sqref="F2:F9">
    <cfRule type="colorScale" priority="11">
      <colorScale>
        <cfvo type="min"/>
        <cfvo type="percentile" val="50"/>
        <cfvo type="max"/>
        <color rgb="FFF8696B"/>
        <color rgb="FFFCFCFF"/>
        <color rgb="FF63BE7B"/>
      </colorScale>
    </cfRule>
  </conditionalFormatting>
  <conditionalFormatting sqref="G2:G9">
    <cfRule type="colorScale" priority="10">
      <colorScale>
        <cfvo type="min"/>
        <cfvo type="percentile" val="50"/>
        <cfvo type="max"/>
        <color rgb="FFF8696B"/>
        <color rgb="FFFCFCFF"/>
        <color rgb="FF63BE7B"/>
      </colorScale>
    </cfRule>
  </conditionalFormatting>
  <conditionalFormatting sqref="H2:H9">
    <cfRule type="colorScale" priority="9">
      <colorScale>
        <cfvo type="min"/>
        <cfvo type="percentile" val="50"/>
        <cfvo type="max"/>
        <color rgb="FFF8696B"/>
        <color rgb="FFFCFCFF"/>
        <color rgb="FF63BE7B"/>
      </colorScale>
    </cfRule>
  </conditionalFormatting>
  <conditionalFormatting sqref="I2:I9">
    <cfRule type="colorScale" priority="8">
      <colorScale>
        <cfvo type="min"/>
        <cfvo type="percentile" val="50"/>
        <cfvo type="max"/>
        <color rgb="FFF8696B"/>
        <color rgb="FFFCFCFF"/>
        <color rgb="FF63BE7B"/>
      </colorScale>
    </cfRule>
  </conditionalFormatting>
  <conditionalFormatting sqref="J2:J9">
    <cfRule type="colorScale" priority="7">
      <colorScale>
        <cfvo type="min"/>
        <cfvo type="percentile" val="50"/>
        <cfvo type="max"/>
        <color rgb="FFF8696B"/>
        <color rgb="FFFCFCFF"/>
        <color rgb="FF63BE7B"/>
      </colorScale>
    </cfRule>
  </conditionalFormatting>
  <conditionalFormatting sqref="K2">
    <cfRule type="colorScale" priority="122">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00">
      <colorScale>
        <cfvo type="min"/>
        <cfvo type="percentile" val="50"/>
        <cfvo type="max"/>
        <color rgb="FF63BE7B"/>
        <color rgb="FFFCFCFF"/>
        <color rgb="FFF8696B"/>
      </colorScale>
    </cfRule>
    <cfRule type="colorScale" priority="203">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210">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22">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fRule type="colorScale" priority="228">
      <colorScale>
        <cfvo type="min"/>
        <cfvo type="percentile" val="50"/>
        <cfvo type="max"/>
        <color rgb="FF63BE7B"/>
        <color rgb="FFFCFCFF"/>
        <color rgb="FFF8696B"/>
      </colorScale>
    </cfRule>
  </conditionalFormatting>
  <conditionalFormatting sqref="K2:K9">
    <cfRule type="colorScale" priority="6">
      <colorScale>
        <cfvo type="min"/>
        <cfvo type="percentile" val="50"/>
        <cfvo type="max"/>
        <color rgb="FF63BE7B"/>
        <color rgb="FFFCFCFF"/>
        <color rgb="FFF8696B"/>
      </colorScale>
    </cfRule>
  </conditionalFormatting>
  <conditionalFormatting sqref="K3">
    <cfRule type="colorScale" priority="243">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74">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onditionalFormatting>
  <conditionalFormatting sqref="K4">
    <cfRule type="colorScale" priority="328">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fRule type="colorScale" priority="385">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onditionalFormatting>
  <conditionalFormatting sqref="K5">
    <cfRule type="colorScale" priority="418">
      <colorScale>
        <cfvo type="min"/>
        <cfvo type="percentile" val="50"/>
        <cfvo type="max"/>
        <color rgb="FF63BE7B"/>
        <color rgb="FFFCFCFF"/>
        <color rgb="FFF8696B"/>
      </colorScale>
    </cfRule>
    <cfRule type="colorScale" priority="457">
      <colorScale>
        <cfvo type="min"/>
        <cfvo type="percentile" val="50"/>
        <cfvo type="max"/>
        <color rgb="FF63BE7B"/>
        <color rgb="FFFCFCFF"/>
        <color rgb="FFF8696B"/>
      </colorScale>
    </cfRule>
    <cfRule type="colorScale" priority="461">
      <colorScale>
        <cfvo type="min"/>
        <cfvo type="percentile" val="50"/>
        <cfvo type="max"/>
        <color rgb="FF63BE7B"/>
        <color rgb="FFFCFCFF"/>
        <color rgb="FFF8696B"/>
      </colorScale>
    </cfRule>
    <cfRule type="colorScale" priority="464">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K6">
    <cfRule type="colorScale" priority="483">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fRule type="colorScale" priority="573">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onditionalFormatting>
  <conditionalFormatting sqref="K7">
    <cfRule type="colorScale" priority="601">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6">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onditionalFormatting>
  <conditionalFormatting sqref="K8">
    <cfRule type="colorScale" priority="713">
      <colorScale>
        <cfvo type="min"/>
        <cfvo type="percentile" val="50"/>
        <cfvo type="max"/>
        <color rgb="FF63BE7B"/>
        <color rgb="FFFCFCFF"/>
        <color rgb="FFF8696B"/>
      </colorScale>
    </cfRule>
    <cfRule type="colorScale" priority="734">
      <colorScale>
        <cfvo type="min"/>
        <cfvo type="percentile" val="50"/>
        <cfvo type="max"/>
        <color rgb="FF63BE7B"/>
        <color rgb="FFFCFCFF"/>
        <color rgb="FFF8696B"/>
      </colorScale>
    </cfRule>
  </conditionalFormatting>
  <conditionalFormatting sqref="K9">
    <cfRule type="colorScale" priority="822">
      <colorScale>
        <cfvo type="min"/>
        <cfvo type="percentile" val="50"/>
        <cfvo type="max"/>
        <color rgb="FF63BE7B"/>
        <color rgb="FFFCFCFF"/>
        <color rgb="FFF8696B"/>
      </colorScale>
    </cfRule>
    <cfRule type="colorScale" priority="874">
      <colorScale>
        <cfvo type="min"/>
        <cfvo type="percentile" val="50"/>
        <cfvo type="max"/>
        <color rgb="FF63BE7B"/>
        <color rgb="FFFCFCFF"/>
        <color rgb="FFF8696B"/>
      </colorScale>
    </cfRule>
    <cfRule type="colorScale" priority="880">
      <colorScale>
        <cfvo type="min"/>
        <cfvo type="percentile" val="50"/>
        <cfvo type="max"/>
        <color rgb="FF63BE7B"/>
        <color rgb="FFFCFCFF"/>
        <color rgb="FFF8696B"/>
      </colorScale>
    </cfRule>
    <cfRule type="colorScale" priority="886">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8">
      <colorScale>
        <cfvo type="min"/>
        <cfvo type="percentile" val="50"/>
        <cfvo type="max"/>
        <color rgb="FF63BE7B"/>
        <color rgb="FFFCFCFF"/>
        <color rgb="FFF8696B"/>
      </colorScale>
    </cfRule>
  </conditionalFormatting>
  <conditionalFormatting sqref="K6:L6">
    <cfRule type="colorScale" priority="525">
      <colorScale>
        <cfvo type="min"/>
        <cfvo type="percentile" val="50"/>
        <cfvo type="max"/>
        <color rgb="FF63BE7B"/>
        <color rgb="FFFCFCFF"/>
        <color rgb="FFF8696B"/>
      </colorScale>
    </cfRule>
    <cfRule type="colorScale" priority="529">
      <colorScale>
        <cfvo type="min"/>
        <cfvo type="percentile" val="50"/>
        <cfvo type="max"/>
        <color rgb="FF63BE7B"/>
        <color rgb="FFFCFCFF"/>
        <color rgb="FFF8696B"/>
      </colorScale>
    </cfRule>
    <cfRule type="colorScale" priority="531">
      <colorScale>
        <cfvo type="min"/>
        <cfvo type="percentile" val="50"/>
        <cfvo type="max"/>
        <color rgb="FF63BE7B"/>
        <color rgb="FFFCFCFF"/>
        <color rgb="FFF8696B"/>
      </colorScale>
    </cfRule>
    <cfRule type="colorScale" priority="544">
      <colorScale>
        <cfvo type="min"/>
        <cfvo type="percentile" val="50"/>
        <cfvo type="max"/>
        <color rgb="FF63BE7B"/>
        <color rgb="FFFCFCFF"/>
        <color rgb="FFF8696B"/>
      </colorScale>
    </cfRule>
    <cfRule type="colorScale" priority="548">
      <colorScale>
        <cfvo type="min"/>
        <cfvo type="percentile" val="50"/>
        <cfvo type="max"/>
        <color rgb="FF63BE7B"/>
        <color rgb="FFFCFCFF"/>
        <color rgb="FFF8696B"/>
      </colorScale>
    </cfRule>
    <cfRule type="colorScale" priority="552">
      <colorScale>
        <cfvo type="min"/>
        <cfvo type="percentile" val="50"/>
        <cfvo type="max"/>
        <color rgb="FF63BE7B"/>
        <color rgb="FFFCFCFF"/>
        <color rgb="FFF8696B"/>
      </colorScale>
    </cfRule>
    <cfRule type="colorScale" priority="556">
      <colorScale>
        <cfvo type="min"/>
        <cfvo type="percentile" val="50"/>
        <cfvo type="max"/>
        <color rgb="FF63BE7B"/>
        <color rgb="FFFCFCFF"/>
        <color rgb="FFF8696B"/>
      </colorScale>
    </cfRule>
    <cfRule type="colorScale" priority="560">
      <colorScale>
        <cfvo type="min"/>
        <cfvo type="percentile" val="50"/>
        <cfvo type="max"/>
        <color rgb="FF63BE7B"/>
        <color rgb="FFFCFCFF"/>
        <color rgb="FFF8696B"/>
      </colorScale>
    </cfRule>
    <cfRule type="colorScale" priority="564">
      <colorScale>
        <cfvo type="min"/>
        <cfvo type="percentile" val="50"/>
        <cfvo type="max"/>
        <color rgb="FF63BE7B"/>
        <color rgb="FFFCFCFF"/>
        <color rgb="FFF8696B"/>
      </colorScale>
    </cfRule>
  </conditionalFormatting>
  <conditionalFormatting sqref="K7:L7">
    <cfRule type="colorScale" priority="643">
      <colorScale>
        <cfvo type="min"/>
        <cfvo type="percentile" val="50"/>
        <cfvo type="max"/>
        <color rgb="FF63BE7B"/>
        <color rgb="FFFCFCFF"/>
        <color rgb="FFF8696B"/>
      </colorScale>
    </cfRule>
    <cfRule type="colorScale" priority="647">
      <colorScale>
        <cfvo type="min"/>
        <cfvo type="percentile" val="50"/>
        <cfvo type="max"/>
        <color rgb="FF63BE7B"/>
        <color rgb="FFFCFCFF"/>
        <color rgb="FFF8696B"/>
      </colorScale>
    </cfRule>
    <cfRule type="colorScale" priority="649">
      <colorScale>
        <cfvo type="min"/>
        <cfvo type="percentile" val="50"/>
        <cfvo type="max"/>
        <color rgb="FF63BE7B"/>
        <color rgb="FFFCFCFF"/>
        <color rgb="FFF8696B"/>
      </colorScale>
    </cfRule>
    <cfRule type="colorScale" priority="661">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73">
      <colorScale>
        <cfvo type="min"/>
        <cfvo type="percentile" val="50"/>
        <cfvo type="max"/>
        <color rgb="FF63BE7B"/>
        <color rgb="FFFCFCFF"/>
        <color rgb="FFF8696B"/>
      </colorScale>
    </cfRule>
    <cfRule type="colorScale" priority="677">
      <colorScale>
        <cfvo type="min"/>
        <cfvo type="percentile" val="50"/>
        <cfvo type="max"/>
        <color rgb="FF63BE7B"/>
        <color rgb="FFFCFCFF"/>
        <color rgb="FFF8696B"/>
      </colorScale>
    </cfRule>
  </conditionalFormatting>
  <conditionalFormatting sqref="K9:L9">
    <cfRule type="colorScale" priority="863">
      <colorScale>
        <cfvo type="min"/>
        <cfvo type="percentile" val="50"/>
        <cfvo type="max"/>
        <color rgb="FF63BE7B"/>
        <color rgb="FFFCFCFF"/>
        <color rgb="FFF8696B"/>
      </colorScale>
    </cfRule>
    <cfRule type="colorScale" priority="867">
      <colorScale>
        <cfvo type="min"/>
        <cfvo type="percentile" val="50"/>
        <cfvo type="max"/>
        <color rgb="FF63BE7B"/>
        <color rgb="FFFCFCFF"/>
        <color rgb="FFF8696B"/>
      </colorScale>
    </cfRule>
    <cfRule type="colorScale" priority="871">
      <colorScale>
        <cfvo type="min"/>
        <cfvo type="percentile" val="50"/>
        <cfvo type="max"/>
        <color rgb="FF63BE7B"/>
        <color rgb="FFFCFCFF"/>
        <color rgb="FFF8696B"/>
      </colorScale>
    </cfRule>
  </conditionalFormatting>
  <conditionalFormatting sqref="L2">
    <cfRule type="colorScale" priority="111">
      <colorScale>
        <cfvo type="min"/>
        <cfvo type="percentile" val="50"/>
        <cfvo type="max"/>
        <color rgb="FF63BE7B"/>
        <color rgb="FFFCFCFF"/>
        <color rgb="FFF8696B"/>
      </colorScale>
    </cfRule>
    <cfRule type="colorScale" priority="112">
      <colorScale>
        <cfvo type="min"/>
        <cfvo type="percentile" val="50"/>
        <cfvo type="max"/>
        <color rgb="FF63BE7B"/>
        <color rgb="FFFCFCFF"/>
        <color rgb="FFF8696B"/>
      </colorScale>
    </cfRule>
    <cfRule type="colorScale" priority="113">
      <colorScale>
        <cfvo type="min"/>
        <cfvo type="percentile" val="50"/>
        <cfvo type="max"/>
        <color rgb="FF63BE7B"/>
        <color rgb="FFFCFCFF"/>
        <color rgb="FFF8696B"/>
      </colorScale>
    </cfRule>
    <cfRule type="colorScale" priority="114">
      <colorScale>
        <cfvo type="min"/>
        <cfvo type="percentile" val="50"/>
        <cfvo type="max"/>
        <color rgb="FF63BE7B"/>
        <color rgb="FFFCFCFF"/>
        <color rgb="FFF8696B"/>
      </colorScale>
    </cfRule>
    <cfRule type="colorScale" priority="115">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onditionalFormatting>
  <conditionalFormatting sqref="L2:L9">
    <cfRule type="colorScale" priority="5">
      <colorScale>
        <cfvo type="min"/>
        <cfvo type="percentile" val="50"/>
        <cfvo type="max"/>
        <color rgb="FF63BE7B"/>
        <color rgb="FFFCFCFF"/>
        <color rgb="FFF8696B"/>
      </colorScale>
    </cfRule>
  </conditionalFormatting>
  <conditionalFormatting sqref="L3">
    <cfRule type="colorScale" priority="242">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fRule type="colorScale" priority="267">
      <colorScale>
        <cfvo type="min"/>
        <cfvo type="percentile" val="50"/>
        <cfvo type="max"/>
        <color rgb="FF63BE7B"/>
        <color rgb="FFFCFCFF"/>
        <color rgb="FFF8696B"/>
      </colorScale>
    </cfRule>
    <cfRule type="colorScale" priority="273">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9">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onditionalFormatting>
  <conditionalFormatting sqref="L4">
    <cfRule type="colorScale" priority="320">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24">
      <colorScale>
        <cfvo type="min"/>
        <cfvo type="percentile" val="50"/>
        <cfvo type="max"/>
        <color rgb="FF63BE7B"/>
        <color rgb="FFFCFCFF"/>
        <color rgb="FFF8696B"/>
      </colorScale>
    </cfRule>
    <cfRule type="colorScale" priority="325">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onditionalFormatting>
  <conditionalFormatting sqref="L5">
    <cfRule type="colorScale" priority="412">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onditionalFormatting>
  <conditionalFormatting sqref="L6">
    <cfRule type="colorScale" priority="482">
      <colorScale>
        <cfvo type="min"/>
        <cfvo type="percentile" val="50"/>
        <cfvo type="max"/>
        <color rgb="FF63BE7B"/>
        <color rgb="FFFCFCFF"/>
        <color rgb="FFF8696B"/>
      </colorScale>
    </cfRule>
    <cfRule type="colorScale" priority="568">
      <colorScale>
        <cfvo type="min"/>
        <cfvo type="percentile" val="50"/>
        <cfvo type="max"/>
        <color rgb="FF63BE7B"/>
        <color rgb="FFFCFCFF"/>
        <color rgb="FFF8696B"/>
      </colorScale>
    </cfRule>
    <cfRule type="colorScale" priority="574">
      <colorScale>
        <cfvo type="min"/>
        <cfvo type="percentile" val="50"/>
        <cfvo type="max"/>
        <color rgb="FF63BE7B"/>
        <color rgb="FFFCFCFF"/>
        <color rgb="FFF8696B"/>
      </colorScale>
    </cfRule>
    <cfRule type="colorScale" priority="580">
      <colorScale>
        <cfvo type="min"/>
        <cfvo type="percentile" val="50"/>
        <cfvo type="max"/>
        <color rgb="FF63BE7B"/>
        <color rgb="FFFCFCFF"/>
        <color rgb="FFF8696B"/>
      </colorScale>
    </cfRule>
    <cfRule type="colorScale" priority="586">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onditionalFormatting>
  <conditionalFormatting sqref="L7">
    <cfRule type="colorScale" priority="600">
      <colorScale>
        <cfvo type="min"/>
        <cfvo type="percentile" val="50"/>
        <cfvo type="max"/>
        <color rgb="FF63BE7B"/>
        <color rgb="FFFCFCFF"/>
        <color rgb="FFF8696B"/>
      </colorScale>
    </cfRule>
    <cfRule type="colorScale" priority="681">
      <colorScale>
        <cfvo type="min"/>
        <cfvo type="percentile" val="50"/>
        <cfvo type="max"/>
        <color rgb="FF63BE7B"/>
        <color rgb="FFFCFCFF"/>
        <color rgb="FFF8696B"/>
      </colorScale>
    </cfRule>
    <cfRule type="colorScale" priority="687">
      <colorScale>
        <cfvo type="min"/>
        <cfvo type="percentile" val="50"/>
        <cfvo type="max"/>
        <color rgb="FF63BE7B"/>
        <color rgb="FFFCFCFF"/>
        <color rgb="FFF8696B"/>
      </colorScale>
    </cfRule>
    <cfRule type="colorScale" priority="693">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onditionalFormatting>
  <conditionalFormatting sqref="L8">
    <cfRule type="colorScale" priority="712">
      <colorScale>
        <cfvo type="min"/>
        <cfvo type="percentile" val="50"/>
        <cfvo type="max"/>
        <color rgb="FF63BE7B"/>
        <color rgb="FFFCFCFF"/>
        <color rgb="FFF8696B"/>
      </colorScale>
    </cfRule>
    <cfRule type="colorScale" priority="733">
      <colorScale>
        <cfvo type="min"/>
        <cfvo type="percentile" val="50"/>
        <cfvo type="max"/>
        <color rgb="FF63BE7B"/>
        <color rgb="FFFCFCFF"/>
        <color rgb="FFF8696B"/>
      </colorScale>
    </cfRule>
  </conditionalFormatting>
  <conditionalFormatting sqref="L9">
    <cfRule type="colorScale" priority="821">
      <colorScale>
        <cfvo type="min"/>
        <cfvo type="percentile" val="50"/>
        <cfvo type="max"/>
        <color rgb="FF63BE7B"/>
        <color rgb="FFFCFCFF"/>
        <color rgb="FFF8696B"/>
      </colorScale>
    </cfRule>
    <cfRule type="colorScale" priority="875">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7">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fRule type="colorScale" priority="899">
      <colorScale>
        <cfvo type="min"/>
        <cfvo type="percentile" val="50"/>
        <cfvo type="max"/>
        <color rgb="FF63BE7B"/>
        <color rgb="FFFCFCFF"/>
        <color rgb="FFF8696B"/>
      </colorScale>
    </cfRule>
  </conditionalFormatting>
  <conditionalFormatting sqref="M2">
    <cfRule type="colorScale" priority="110">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15">
      <colorScale>
        <cfvo type="min"/>
        <cfvo type="percentile" val="50"/>
        <cfvo type="max"/>
        <color rgb="FFF8696B"/>
        <color rgb="FFFCFCFF"/>
        <color rgb="FF63BE7B"/>
      </colorScale>
    </cfRule>
    <cfRule type="colorScale" priority="219">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9">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M2:M9">
    <cfRule type="colorScale" priority="4">
      <colorScale>
        <cfvo type="min"/>
        <cfvo type="percentile" val="50"/>
        <cfvo type="max"/>
        <color rgb="FFF8696B"/>
        <color rgb="FFFCFCFF"/>
        <color rgb="FF63BE7B"/>
      </colorScale>
    </cfRule>
  </conditionalFormatting>
  <conditionalFormatting sqref="M3">
    <cfRule type="colorScale" priority="241">
      <colorScale>
        <cfvo type="min"/>
        <cfvo type="percentile" val="50"/>
        <cfvo type="max"/>
        <color rgb="FFF8696B"/>
        <color rgb="FFFCFCFF"/>
        <color rgb="FF63BE7B"/>
      </colorScale>
    </cfRule>
    <cfRule type="colorScale" priority="259">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2">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63BE7B"/>
      </colorScale>
    </cfRule>
  </conditionalFormatting>
  <conditionalFormatting sqref="M4">
    <cfRule type="colorScale" priority="319">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onditionalFormatting>
  <conditionalFormatting sqref="M5">
    <cfRule type="colorScale" priority="411">
      <colorScale>
        <cfvo type="min"/>
        <cfvo type="percentile" val="50"/>
        <cfvo type="max"/>
        <color rgb="FFF8696B"/>
        <color rgb="FFFCFCFF"/>
        <color rgb="FF63BE7B"/>
      </colorScale>
    </cfRule>
    <cfRule type="colorScale" priority="456">
      <colorScale>
        <cfvo type="min"/>
        <cfvo type="percentile" val="50"/>
        <cfvo type="max"/>
        <color rgb="FFF8696B"/>
        <color rgb="FFFCFCFF"/>
        <color rgb="FF63BE7B"/>
      </colorScale>
    </cfRule>
    <cfRule type="colorScale" priority="460">
      <colorScale>
        <cfvo type="min"/>
        <cfvo type="percentile" val="50"/>
        <cfvo type="max"/>
        <color rgb="FFF8696B"/>
        <color rgb="FFFCFCFF"/>
        <color rgb="FF63BE7B"/>
      </colorScale>
    </cfRule>
    <cfRule type="colorScale" priority="466">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onditionalFormatting>
  <conditionalFormatting sqref="M6">
    <cfRule type="colorScale" priority="481">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63BE7B"/>
      </colorScale>
    </cfRule>
    <cfRule type="colorScale" priority="528">
      <colorScale>
        <cfvo type="min"/>
        <cfvo type="percentile" val="50"/>
        <cfvo type="max"/>
        <color rgb="FFF8696B"/>
        <color rgb="FFFCFCFF"/>
        <color rgb="FF63BE7B"/>
      </colorScale>
    </cfRule>
    <cfRule type="colorScale" priority="532">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7">
      <colorScale>
        <cfvo type="min"/>
        <cfvo type="percentile" val="50"/>
        <cfvo type="max"/>
        <color rgb="FFF8696B"/>
        <color rgb="FFFCFCFF"/>
        <color rgb="FF63BE7B"/>
      </colorScale>
    </cfRule>
    <cfRule type="colorScale" priority="551">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59">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81">
      <colorScale>
        <cfvo type="min"/>
        <cfvo type="percentile" val="50"/>
        <cfvo type="max"/>
        <color rgb="FFF8696B"/>
        <color rgb="FFFCFCFF"/>
        <color rgb="FF63BE7B"/>
      </colorScale>
    </cfRule>
    <cfRule type="colorScale" priority="587">
      <colorScale>
        <cfvo type="min"/>
        <cfvo type="percentile" val="50"/>
        <cfvo type="max"/>
        <color rgb="FFF8696B"/>
        <color rgb="FFFCFCFF"/>
        <color rgb="FF63BE7B"/>
      </colorScale>
    </cfRule>
    <cfRule type="colorScale" priority="593">
      <colorScale>
        <cfvo type="min"/>
        <cfvo type="percentile" val="50"/>
        <cfvo type="max"/>
        <color rgb="FFF8696B"/>
        <color rgb="FFFCFCFF"/>
        <color rgb="FF63BE7B"/>
      </colorScale>
    </cfRule>
  </conditionalFormatting>
  <conditionalFormatting sqref="M7">
    <cfRule type="colorScale" priority="599">
      <colorScale>
        <cfvo type="min"/>
        <cfvo type="percentile" val="50"/>
        <cfvo type="max"/>
        <color rgb="FFF8696B"/>
        <color rgb="FFFCFCFF"/>
        <color rgb="FF63BE7B"/>
      </colorScale>
    </cfRule>
    <cfRule type="colorScale" priority="642">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50">
      <colorScale>
        <cfvo type="min"/>
        <cfvo type="percentile" val="50"/>
        <cfvo type="max"/>
        <color rgb="FFF8696B"/>
        <color rgb="FFFCFCFF"/>
        <color rgb="FF63BE7B"/>
      </colorScale>
    </cfRule>
    <cfRule type="colorScale" priority="660">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fRule type="colorScale" priority="668">
      <colorScale>
        <cfvo type="min"/>
        <cfvo type="percentile" val="50"/>
        <cfvo type="max"/>
        <color rgb="FFF8696B"/>
        <color rgb="FFFCFCFF"/>
        <color rgb="FF63BE7B"/>
      </colorScale>
    </cfRule>
    <cfRule type="colorScale" priority="672">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fRule type="colorScale" priority="682">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4">
      <colorScale>
        <cfvo type="min"/>
        <cfvo type="percentile" val="50"/>
        <cfvo type="max"/>
        <color rgb="FFF8696B"/>
        <color rgb="FFFCFCFF"/>
        <color rgb="FF63BE7B"/>
      </colorScale>
    </cfRule>
    <cfRule type="colorScale" priority="700">
      <colorScale>
        <cfvo type="min"/>
        <cfvo type="percentile" val="50"/>
        <cfvo type="max"/>
        <color rgb="FFF8696B"/>
        <color rgb="FFFCFCFF"/>
        <color rgb="FF63BE7B"/>
      </colorScale>
    </cfRule>
    <cfRule type="colorScale" priority="706">
      <colorScale>
        <cfvo type="min"/>
        <cfvo type="percentile" val="50"/>
        <cfvo type="max"/>
        <color rgb="FFF8696B"/>
        <color rgb="FFFCFCFF"/>
        <color rgb="FF63BE7B"/>
      </colorScale>
    </cfRule>
  </conditionalFormatting>
  <conditionalFormatting sqref="M8">
    <cfRule type="colorScale" priority="711">
      <colorScale>
        <cfvo type="min"/>
        <cfvo type="percentile" val="50"/>
        <cfvo type="max"/>
        <color rgb="FFF8696B"/>
        <color rgb="FFFCFCFF"/>
        <color rgb="FF63BE7B"/>
      </colorScale>
    </cfRule>
    <cfRule type="colorScale" priority="732">
      <colorScale>
        <cfvo type="min"/>
        <cfvo type="percentile" val="50"/>
        <cfvo type="max"/>
        <color rgb="FFF8696B"/>
        <color rgb="FFFCFCFF"/>
        <color rgb="FF63BE7B"/>
      </colorScale>
    </cfRule>
  </conditionalFormatting>
  <conditionalFormatting sqref="M9">
    <cfRule type="colorScale" priority="820">
      <colorScale>
        <cfvo type="min"/>
        <cfvo type="percentile" val="50"/>
        <cfvo type="max"/>
        <color rgb="FFF8696B"/>
        <color rgb="FFFCFCFF"/>
        <color rgb="FF63BE7B"/>
      </colorScale>
    </cfRule>
    <cfRule type="colorScale" priority="862">
      <colorScale>
        <cfvo type="min"/>
        <cfvo type="percentile" val="50"/>
        <cfvo type="max"/>
        <color rgb="FFF8696B"/>
        <color rgb="FFFCFCFF"/>
        <color rgb="FF63BE7B"/>
      </colorScale>
    </cfRule>
    <cfRule type="colorScale" priority="866">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6">
      <colorScale>
        <cfvo type="min"/>
        <cfvo type="percentile" val="50"/>
        <cfvo type="max"/>
        <color rgb="FFF8696B"/>
        <color rgb="FFFCFCFF"/>
        <color rgb="FF63BE7B"/>
      </colorScale>
    </cfRule>
    <cfRule type="colorScale" priority="882">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fRule type="colorScale" priority="894">
      <colorScale>
        <cfvo type="min"/>
        <cfvo type="percentile" val="50"/>
        <cfvo type="max"/>
        <color rgb="FFF8696B"/>
        <color rgb="FFFCFCFF"/>
        <color rgb="FF63BE7B"/>
      </colorScale>
    </cfRule>
    <cfRule type="colorScale" priority="900">
      <colorScale>
        <cfvo type="min"/>
        <cfvo type="percentile" val="50"/>
        <cfvo type="max"/>
        <color rgb="FFF8696B"/>
        <color rgb="FFFCFCFF"/>
        <color rgb="FF63BE7B"/>
      </colorScale>
    </cfRule>
  </conditionalFormatting>
  <conditionalFormatting sqref="N2">
    <cfRule type="colorScale" priority="109">
      <colorScale>
        <cfvo type="min"/>
        <cfvo type="percentile" val="50"/>
        <cfvo type="max"/>
        <color rgb="FF63BE7B"/>
        <color rgb="FFFCFCFF"/>
        <color rgb="FFF8696B"/>
      </colorScale>
    </cfRule>
    <cfRule type="colorScale" priority="194">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08">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N2:N9">
    <cfRule type="colorScale" priority="3">
      <colorScale>
        <cfvo type="min"/>
        <cfvo type="percentile" val="50"/>
        <cfvo type="max"/>
        <color rgb="FF63BE7B"/>
        <color rgb="FFFCFCFF"/>
        <color rgb="FFF8696B"/>
      </colorScale>
    </cfRule>
  </conditionalFormatting>
  <conditionalFormatting sqref="N3">
    <cfRule type="colorScale" priority="240">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fRule type="colorScale" priority="284">
      <colorScale>
        <cfvo type="min"/>
        <cfvo type="percentile" val="50"/>
        <cfvo type="max"/>
        <color rgb="FFF8696B"/>
        <color rgb="FFFCFCFF"/>
        <color rgb="FF63BE7B"/>
      </colorScale>
    </cfRule>
    <cfRule type="colorScale" priority="292">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12">
      <colorScale>
        <cfvo type="min"/>
        <cfvo type="percentile" val="50"/>
        <cfvo type="max"/>
        <color rgb="FF63BE7B"/>
        <color rgb="FFFCFCFF"/>
        <color rgb="FFF8696B"/>
      </colorScale>
    </cfRule>
  </conditionalFormatting>
  <conditionalFormatting sqref="N4">
    <cfRule type="colorScale" priority="318">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7">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fRule type="colorScale" priority="404">
      <colorScale>
        <cfvo type="min"/>
        <cfvo type="percentile" val="50"/>
        <cfvo type="max"/>
        <color rgb="FF63BE7B"/>
        <color rgb="FFFCFCFF"/>
        <color rgb="FFF8696B"/>
      </colorScale>
    </cfRule>
  </conditionalFormatting>
  <conditionalFormatting sqref="N5">
    <cfRule type="colorScale" priority="410">
      <colorScale>
        <cfvo type="min"/>
        <cfvo type="percentile" val="50"/>
        <cfvo type="max"/>
        <color rgb="FF63BE7B"/>
        <color rgb="FFFCFCFF"/>
        <color rgb="FFF8696B"/>
      </colorScale>
    </cfRule>
    <cfRule type="colorScale" priority="455">
      <colorScale>
        <cfvo type="min"/>
        <cfvo type="percentile" val="50"/>
        <cfvo type="max"/>
        <color rgb="FF63BE7B"/>
        <color rgb="FFFCFCFF"/>
        <color rgb="FFF8696B"/>
      </colorScale>
    </cfRule>
    <cfRule type="colorScale" priority="459">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fRule type="colorScale" priority="469">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onditionalFormatting>
  <conditionalFormatting sqref="N6">
    <cfRule type="colorScale" priority="480">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7">
      <colorScale>
        <cfvo type="min"/>
        <cfvo type="percentile" val="50"/>
        <cfvo type="max"/>
        <color rgb="FF63BE7B"/>
        <color rgb="FFFCFCFF"/>
        <color rgb="FFF8696B"/>
      </colorScale>
    </cfRule>
    <cfRule type="colorScale" priority="533">
      <colorScale>
        <cfvo type="min"/>
        <cfvo type="percentile" val="50"/>
        <cfvo type="max"/>
        <color rgb="FFF8696B"/>
        <color rgb="FFFCFCFF"/>
        <color rgb="FF63BE7B"/>
      </colorScale>
    </cfRule>
    <cfRule type="colorScale" priority="542">
      <colorScale>
        <cfvo type="min"/>
        <cfvo type="percentile" val="50"/>
        <cfvo type="max"/>
        <color rgb="FF63BE7B"/>
        <color rgb="FFFCFCFF"/>
        <color rgb="FFF8696B"/>
      </colorScale>
    </cfRule>
    <cfRule type="colorScale" priority="546">
      <colorScale>
        <cfvo type="min"/>
        <cfvo type="percentile" val="50"/>
        <cfvo type="max"/>
        <color rgb="FF63BE7B"/>
        <color rgb="FFFCFCFF"/>
        <color rgb="FFF8696B"/>
      </colorScale>
    </cfRule>
    <cfRule type="colorScale" priority="550">
      <colorScale>
        <cfvo type="min"/>
        <cfvo type="percentile" val="50"/>
        <cfvo type="max"/>
        <color rgb="FF63BE7B"/>
        <color rgb="FFFCFCFF"/>
        <color rgb="FFF8696B"/>
      </colorScale>
    </cfRule>
    <cfRule type="colorScale" priority="554">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fRule type="colorScale" priority="570">
      <colorScale>
        <cfvo type="min"/>
        <cfvo type="percentile" val="50"/>
        <cfvo type="max"/>
        <color rgb="FF63BE7B"/>
        <color rgb="FFFCFCFF"/>
        <color rgb="FFF8696B"/>
      </colorScale>
    </cfRule>
    <cfRule type="colorScale" priority="576">
      <colorScale>
        <cfvo type="min"/>
        <cfvo type="percentile" val="50"/>
        <cfvo type="max"/>
        <color rgb="FF63BE7B"/>
        <color rgb="FFFCFCFF"/>
        <color rgb="FFF8696B"/>
      </colorScale>
    </cfRule>
    <cfRule type="colorScale" priority="582">
      <colorScale>
        <cfvo type="min"/>
        <cfvo type="percentile" val="50"/>
        <cfvo type="max"/>
        <color rgb="FF63BE7B"/>
        <color rgb="FFFCFCFF"/>
        <color rgb="FFF8696B"/>
      </colorScale>
    </cfRule>
    <cfRule type="colorScale" priority="588">
      <colorScale>
        <cfvo type="min"/>
        <cfvo type="percentile" val="50"/>
        <cfvo type="max"/>
        <color rgb="FF63BE7B"/>
        <color rgb="FFFCFCFF"/>
        <color rgb="FFF8696B"/>
      </colorScale>
    </cfRule>
    <cfRule type="colorScale" priority="594">
      <colorScale>
        <cfvo type="min"/>
        <cfvo type="percentile" val="50"/>
        <cfvo type="max"/>
        <color rgb="FF63BE7B"/>
        <color rgb="FFFCFCFF"/>
        <color rgb="FFF8696B"/>
      </colorScale>
    </cfRule>
  </conditionalFormatting>
  <conditionalFormatting sqref="N7">
    <cfRule type="colorScale" priority="598">
      <colorScale>
        <cfvo type="min"/>
        <cfvo type="percentile" val="50"/>
        <cfvo type="max"/>
        <color rgb="FF63BE7B"/>
        <color rgb="FFFCFCFF"/>
        <color rgb="FFF8696B"/>
      </colorScale>
    </cfRule>
    <cfRule type="colorScale" priority="641">
      <colorScale>
        <cfvo type="min"/>
        <cfvo type="percentile" val="50"/>
        <cfvo type="max"/>
        <color rgb="FF63BE7B"/>
        <color rgb="FFFCFCFF"/>
        <color rgb="FFF8696B"/>
      </colorScale>
    </cfRule>
    <cfRule type="colorScale" priority="645">
      <colorScale>
        <cfvo type="min"/>
        <cfvo type="percentile" val="50"/>
        <cfvo type="max"/>
        <color rgb="FF63BE7B"/>
        <color rgb="FFFCFCFF"/>
        <color rgb="FFF8696B"/>
      </colorScale>
    </cfRule>
    <cfRule type="colorScale" priority="651">
      <colorScale>
        <cfvo type="min"/>
        <cfvo type="percentile" val="50"/>
        <cfvo type="max"/>
        <color rgb="FFF8696B"/>
        <color rgb="FFFCFCFF"/>
        <color rgb="FF63BE7B"/>
      </colorScale>
    </cfRule>
    <cfRule type="colorScale" priority="659">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67">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fRule type="colorScale" priority="683">
      <colorScale>
        <cfvo type="min"/>
        <cfvo type="percentile" val="50"/>
        <cfvo type="max"/>
        <color rgb="FF63BE7B"/>
        <color rgb="FFFCFCFF"/>
        <color rgb="FFF8696B"/>
      </colorScale>
    </cfRule>
    <cfRule type="colorScale" priority="689">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701">
      <colorScale>
        <cfvo type="min"/>
        <cfvo type="percentile" val="50"/>
        <cfvo type="max"/>
        <color rgb="FF63BE7B"/>
        <color rgb="FFFCFCFF"/>
        <color rgb="FFF8696B"/>
      </colorScale>
    </cfRule>
    <cfRule type="colorScale" priority="707">
      <colorScale>
        <cfvo type="min"/>
        <cfvo type="percentile" val="50"/>
        <cfvo type="max"/>
        <color rgb="FF63BE7B"/>
        <color rgb="FFFCFCFF"/>
        <color rgb="FFF8696B"/>
      </colorScale>
    </cfRule>
  </conditionalFormatting>
  <conditionalFormatting sqref="N8">
    <cfRule type="colorScale" priority="710">
      <colorScale>
        <cfvo type="min"/>
        <cfvo type="percentile" val="50"/>
        <cfvo type="max"/>
        <color rgb="FF63BE7B"/>
        <color rgb="FFFCFCFF"/>
        <color rgb="FFF8696B"/>
      </colorScale>
    </cfRule>
    <cfRule type="colorScale" priority="731">
      <colorScale>
        <cfvo type="min"/>
        <cfvo type="percentile" val="50"/>
        <cfvo type="max"/>
        <color rgb="FF63BE7B"/>
        <color rgb="FFFCFCFF"/>
        <color rgb="FFF8696B"/>
      </colorScale>
    </cfRule>
  </conditionalFormatting>
  <conditionalFormatting sqref="N9">
    <cfRule type="colorScale" priority="819">
      <colorScale>
        <cfvo type="min"/>
        <cfvo type="percentile" val="50"/>
        <cfvo type="max"/>
        <color rgb="FF63BE7B"/>
        <color rgb="FFFCFCFF"/>
        <color rgb="FFF8696B"/>
      </colorScale>
    </cfRule>
    <cfRule type="colorScale" priority="861">
      <colorScale>
        <cfvo type="min"/>
        <cfvo type="percentile" val="50"/>
        <cfvo type="max"/>
        <color rgb="FF63BE7B"/>
        <color rgb="FFFCFCFF"/>
        <color rgb="FFF8696B"/>
      </colorScale>
    </cfRule>
    <cfRule type="colorScale" priority="865">
      <colorScale>
        <cfvo type="min"/>
        <cfvo type="percentile" val="50"/>
        <cfvo type="max"/>
        <color rgb="FF63BE7B"/>
        <color rgb="FFFCFCFF"/>
        <color rgb="FFF8696B"/>
      </colorScale>
    </cfRule>
    <cfRule type="colorScale" priority="869">
      <colorScale>
        <cfvo type="min"/>
        <cfvo type="percentile" val="50"/>
        <cfvo type="max"/>
        <color rgb="FF63BE7B"/>
        <color rgb="FFFCFCFF"/>
        <color rgb="FFF8696B"/>
      </colorScale>
    </cfRule>
    <cfRule type="colorScale" priority="877">
      <colorScale>
        <cfvo type="min"/>
        <cfvo type="percentile" val="50"/>
        <cfvo type="max"/>
        <color rgb="FF63BE7B"/>
        <color rgb="FFFCFCFF"/>
        <color rgb="FFF8696B"/>
      </colorScale>
    </cfRule>
    <cfRule type="colorScale" priority="883">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fRule type="colorScale" priority="895">
      <colorScale>
        <cfvo type="min"/>
        <cfvo type="percentile" val="50"/>
        <cfvo type="max"/>
        <color rgb="FF63BE7B"/>
        <color rgb="FFFCFCFF"/>
        <color rgb="FFF8696B"/>
      </colorScale>
    </cfRule>
    <cfRule type="colorScale" priority="901">
      <colorScale>
        <cfvo type="min"/>
        <cfvo type="percentile" val="50"/>
        <cfvo type="max"/>
        <color rgb="FF63BE7B"/>
        <color rgb="FFFCFCFF"/>
        <color rgb="FFF8696B"/>
      </colorScale>
    </cfRule>
  </conditionalFormatting>
  <conditionalFormatting sqref="P2">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onditionalFormatting>
  <conditionalFormatting sqref="P2:P9">
    <cfRule type="colorScale" priority="1">
      <colorScale>
        <cfvo type="min"/>
        <cfvo type="percentile" val="50"/>
        <cfvo type="max"/>
        <color rgb="FFF8696B"/>
        <color rgb="FFFCFCFF"/>
        <color rgb="FF63BE7B"/>
      </colorScale>
    </cfRule>
  </conditionalFormatting>
  <conditionalFormatting sqref="P3">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onditionalFormatting>
  <conditionalFormatting sqref="P4">
    <cfRule type="colorScale" priority="41">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onditionalFormatting>
  <conditionalFormatting sqref="P5">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onditionalFormatting>
  <conditionalFormatting sqref="P6">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percentile" val="50"/>
        <cfvo type="max"/>
        <color rgb="FFF8696B"/>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onditionalFormatting>
  <conditionalFormatting sqref="P7">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78">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onditionalFormatting>
  <conditionalFormatting sqref="P8">
    <cfRule type="colorScale" priority="82">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onditionalFormatting>
  <conditionalFormatting sqref="P9">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percentile" val="50"/>
        <cfvo type="max"/>
        <color rgb="FFF8696B"/>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percentile" val="50"/>
        <cfvo type="max"/>
        <color rgb="FFF8696B"/>
        <color rgb="FFFCFCFF"/>
        <color rgb="FF63BE7B"/>
      </colorScale>
    </cfRule>
  </conditionalFormatting>
  <hyperlinks>
    <hyperlink ref="R2" r:id="rId1" display="https://seekingalpha.com/symbol/NVDA/earnings" xr:uid="{099C8751-F78F-824C-9C77-0F12F71B2754}"/>
    <hyperlink ref="R4" r:id="rId2" display="https://seekingalpha.com/symbol/FICO/earnings" xr:uid="{185F4133-F9D9-DA46-8214-30FF515FE406}"/>
    <hyperlink ref="R3" r:id="rId3" display="https://seekingalpha.com/symbol/TSM/earnings" xr:uid="{A0A13F3C-E5C0-684A-8959-32DF307B5954}"/>
    <hyperlink ref="R5" r:id="rId4" display="https://seekingalpha.com/symbol/ASML/earnings" xr:uid="{0E0D30D7-A769-1C49-8C75-8127CB1CEA09}"/>
    <hyperlink ref="R6" r:id="rId5" display="https://seekingalpha.com/symbol/CNSWF/earnings" xr:uid="{A97B6E65-7DB6-2443-AC87-3630DFAC8512}"/>
    <hyperlink ref="R7" r:id="rId6" display="https://seekingalpha.com/symbol/MSFT/earnings" xr:uid="{54939BA3-270E-214E-B257-168A2F76DB49}"/>
    <hyperlink ref="R8" r:id="rId7" display="https://seekingalpha.com/symbol/ISRG/earnings" xr:uid="{7C5B4B70-CBCC-614D-A90C-4AE860B6BBB4}"/>
    <hyperlink ref="R9" r:id="rId8" display="https://seekingalpha.com/symbol/AMZN/earnings" xr:uid="{97D17D07-FC99-624B-A6ED-E7D9676D10E5}"/>
    <hyperlink ref="A9" r:id="rId9" display="Software/AMZN.xlsx" xr:uid="{C2969ED9-10F9-6543-91A7-C06A0E3F787C}"/>
    <hyperlink ref="A8" r:id="rId10" display="Healthcare/ISRG.xlsx" xr:uid="{BA86C0DD-C592-B04A-8FC5-C6B458A36638}"/>
    <hyperlink ref="A7" r:id="rId11" display="Software/MSFT.xlsx" xr:uid="{C1953B78-A7C4-B340-9746-56F09D39FC50}"/>
    <hyperlink ref="A6" r:id="rId12" display="Software/CNSWF.xlsx" xr:uid="{3335213C-9346-8F4D-8B0E-28D6FA6886B8}"/>
    <hyperlink ref="A5" r:id="rId13" display="Hardware/ASML.xlsx" xr:uid="{46A05F66-71BF-4D4D-8F0A-974584B12F8D}"/>
    <hyperlink ref="A3" r:id="rId14" display="Hardware/TSM.xlsx" xr:uid="{0E440AA3-EB8E-574F-B280-5BBB9A136682}"/>
    <hyperlink ref="A4" r:id="rId15" display="Financials/FICO.xlsx" xr:uid="{E0C01B5B-F629-FC4D-A02E-09762793CE2C}"/>
    <hyperlink ref="A2" r:id="rId16" display="Hardware/NVDA.xlsx" xr:uid="{A8714518-F75F-6C44-894E-7EF803FDEB1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B75B-76EA-5744-9473-8211E1F8793D}">
  <dimension ref="A1:Q17"/>
  <sheetViews>
    <sheetView workbookViewId="0">
      <pane ySplit="1" topLeftCell="A2" activePane="bottomLeft" state="frozen"/>
      <selection pane="bottomLeft" activeCell="A4" sqref="A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29</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6">
        <v>#VALUE!</v>
      </c>
      <c r="B2" s="12" cm="1">
        <f t="array" aca="1" ref="B2" ca="1">_FV(A2,"Price",TRUE)</f>
        <v>182.9</v>
      </c>
      <c r="C2" s="5">
        <f>'[26]DCF Model'!$K$6</f>
        <v>0.69128453165963344</v>
      </c>
      <c r="D2" s="5">
        <f>'[26]DCF Model'!$K$11</f>
        <v>0.13073770438562615</v>
      </c>
      <c r="E2" s="5">
        <f>'[26]DCF Model'!$K$16</f>
        <v>0.13590686615415123</v>
      </c>
      <c r="F2" s="5">
        <f>'[26]DCF Model'!$K$19</f>
        <v>0.14552123813956297</v>
      </c>
      <c r="G2" s="5">
        <f>'[26]DCF Model'!$E$3</f>
        <v>0.86909090909090914</v>
      </c>
      <c r="H2" s="5">
        <f>'[26]DCF Model'!$E$4</f>
        <v>0.38741258741258744</v>
      </c>
      <c r="I2" s="5">
        <f>'[26]DCF Model'!$E$5</f>
        <v>0.4853146853146853</v>
      </c>
      <c r="J2" s="5">
        <f>'[26]DCF Model'!$E$6</f>
        <v>0.13400000000000001</v>
      </c>
      <c r="K2" s="7">
        <f>'[26]DCF Model'!$C$3</f>
        <v>6.4968563230769227</v>
      </c>
      <c r="L2" s="7">
        <f>'[26]DCF Model'!$C$4</f>
        <v>16.769863794223827</v>
      </c>
      <c r="M2" s="8">
        <f>'[26]DCF Model'!$C$5</f>
        <v>7.4699925807323292E-2</v>
      </c>
      <c r="N2" s="9">
        <f>'[26]DCF Model'!$C$6</f>
        <v>-4.2693151209922481E-2</v>
      </c>
      <c r="O2" s="10" cm="1">
        <f t="array" aca="1" ref="O2" ca="1">_FV(A2,"Market cap",TRUE)</f>
        <v>4635368217</v>
      </c>
      <c r="P2" s="5">
        <f t="shared" ref="P2:P7" si="0">AVERAGE(C2,D2,E2,F2,G2,H2,I2,J2)</f>
        <v>0.37240856526964444</v>
      </c>
      <c r="Q2" s="14" t="str" cm="1">
        <f t="array" aca="1" ref="Q2" ca="1">_FV(A2,"Industry")</f>
        <v>Communications &amp; Networking</v>
      </c>
    </row>
    <row r="3" spans="1:17" ht="34" customHeight="1" x14ac:dyDescent="0.2">
      <c r="A3" s="11" t="e" vm="60">
        <v>#VALUE!</v>
      </c>
      <c r="B3" s="12" cm="1">
        <f t="array" aca="1" ref="B3" ca="1">_FV(A3,"Price",TRUE)</f>
        <v>300.89</v>
      </c>
      <c r="C3" s="5">
        <f>'[60]DCF Model'!$K$6</f>
        <v>-2.4017851626644493E-2</v>
      </c>
      <c r="D3" s="5">
        <f>'[60]DCF Model'!$K$11</f>
        <v>0.12610779113880036</v>
      </c>
      <c r="E3" s="5">
        <f>'[60]DCF Model'!$K$16</f>
        <v>0.32610987354183707</v>
      </c>
      <c r="F3" s="5">
        <f>'[60]DCF Model'!$K$19</f>
        <v>0.457773464783509</v>
      </c>
      <c r="G3" s="5">
        <f>'[60]DCF Model'!$E$3</f>
        <v>0.93899422918384168</v>
      </c>
      <c r="H3" s="5">
        <f>'[60]DCF Model'!$E$4</f>
        <v>0.14061956143404108</v>
      </c>
      <c r="I3" s="5">
        <f>'[60]DCF Model'!$E$5</f>
        <v>8.7017055342847205E-2</v>
      </c>
      <c r="J3" s="5">
        <f>'[60]DCF Model'!$E$6</f>
        <v>0.111</v>
      </c>
      <c r="K3" s="7">
        <f>'[60]DCF Model'!$C$3</f>
        <v>4.0920292377305953</v>
      </c>
      <c r="L3" s="7">
        <f>'[60]DCF Model'!$C$4</f>
        <v>29.1</v>
      </c>
      <c r="M3" s="8">
        <f>'[60]DCF Model'!$C$5</f>
        <v>2.1265013099248071E-2</v>
      </c>
      <c r="N3" s="9">
        <f>'[60]DCF Model'!$C$6</f>
        <v>-2.4777645388358582E-2</v>
      </c>
      <c r="O3" s="10" cm="1">
        <f t="array" aca="1" ref="O3" ca="1">_FV(A3,"Market cap",TRUE)</f>
        <v>11454518223</v>
      </c>
      <c r="P3" s="5">
        <f t="shared" si="0"/>
        <v>0.270450515474779</v>
      </c>
      <c r="Q3" s="14" t="str" cm="1">
        <f t="array" aca="1" ref="Q3" ca="1">_FV(A3,"Industry")</f>
        <v>Investment Banking &amp; Investment Services</v>
      </c>
    </row>
    <row r="4" spans="1:17" ht="34" customHeight="1" x14ac:dyDescent="0.2">
      <c r="A4" s="11" t="e" vm="52">
        <v>#VALUE!</v>
      </c>
      <c r="B4" s="12" cm="1">
        <f t="array" aca="1" ref="B4" ca="1">_FV(A4,"Price",TRUE)</f>
        <v>23.53</v>
      </c>
      <c r="C4" s="5">
        <f ca="1">'[52]DCF Model'!$K$6</f>
        <v>-0.16135075803259435</v>
      </c>
      <c r="D4" s="5">
        <f>'[52]DCF Model'!$K$11</f>
        <v>0.30369276554060237</v>
      </c>
      <c r="E4" s="5">
        <f>'[52]DCF Model'!$K$16</f>
        <v>0.10181011679388424</v>
      </c>
      <c r="F4" s="5">
        <f>'[52]DCF Model'!$K$19</f>
        <v>0.25326870168114729</v>
      </c>
      <c r="G4" s="5">
        <f>'[52]DCF Model'!$E$3</f>
        <v>0.81995412844036697</v>
      </c>
      <c r="H4" s="5">
        <f>'[52]DCF Model'!$E$4</f>
        <v>0.14900888585099112</v>
      </c>
      <c r="I4" s="5">
        <f>'[52]DCF Model'!$E$5</f>
        <v>0.11209842788790157</v>
      </c>
      <c r="J4" s="5">
        <f>'[52]DCF Model'!$E$6</f>
        <v>0.16800000000000001</v>
      </c>
      <c r="K4" s="7">
        <f ca="1">'[52]DCF Model'!$C$3</f>
        <v>3.5138846363636365</v>
      </c>
      <c r="L4" s="7">
        <f ca="1">'[52]DCF Model'!$C$4</f>
        <v>23.58171203211009</v>
      </c>
      <c r="M4" s="8">
        <f ca="1">'[52]DCF Model'!$C$5</f>
        <v>3.1901567492525103E-2</v>
      </c>
      <c r="N4" s="9">
        <f>'[52]DCF Model'!$C$6</f>
        <v>1.3113174496767336E-2</v>
      </c>
      <c r="O4" s="10" cm="1">
        <f t="array" aca="1" ref="O4" ca="1">_FV(A4,"Market cap",TRUE)</f>
        <v>5140813223</v>
      </c>
      <c r="P4" s="5">
        <f t="shared" ca="1" si="0"/>
        <v>0.21831028352028739</v>
      </c>
      <c r="Q4" s="14" t="str" cm="1">
        <f t="array" aca="1" ref="Q4" ca="1">_FV(A4,"Industry")</f>
        <v>Healthcare Providers &amp; Services</v>
      </c>
    </row>
    <row r="5" spans="1:17" ht="34" customHeight="1" x14ac:dyDescent="0.2">
      <c r="A5" s="11" t="e" vm="13">
        <v>#VALUE!</v>
      </c>
      <c r="B5" s="12" cm="1">
        <f t="array" aca="1" ref="B5" ca="1">_FV(A5,"Price",TRUE)</f>
        <v>137.13999999999999</v>
      </c>
      <c r="C5" s="5">
        <f>'[13]DCF Model'!$K$6</f>
        <v>-0.6116015868320539</v>
      </c>
      <c r="D5" s="5">
        <f>'[13]DCF Model'!$K$11</f>
        <v>0.27805004749024576</v>
      </c>
      <c r="E5" s="5">
        <f>'[13]DCF Model'!$K$16</f>
        <v>0.34114639395578517</v>
      </c>
      <c r="F5" s="5">
        <f>'[13]DCF Model'!$K$19</f>
        <v>0.55777597266396661</v>
      </c>
      <c r="G5" s="5">
        <f>'[13]DCF Model'!$E$3</f>
        <v>0.86194029850746268</v>
      </c>
      <c r="H5" s="5">
        <f>'[13]DCF Model'!$E$4</f>
        <v>0.20368818105616093</v>
      </c>
      <c r="I5" s="5">
        <f>'[13]DCF Model'!$E$5</f>
        <v>0.11483654652137469</v>
      </c>
      <c r="J5" s="5">
        <f>'[13]DCF Model'!$E$6</f>
        <v>-5.7000000000000002E-2</v>
      </c>
      <c r="K5" s="7">
        <f>'[13]DCF Model'!$C$3</f>
        <v>19.409275946353731</v>
      </c>
      <c r="L5" s="7">
        <f>'[13]DCF Model'!$C$4</f>
        <v>95.28916133333334</v>
      </c>
      <c r="M5" s="8">
        <f>'[13]DCF Model'!$C$5</f>
        <v>5.9165806513739707E-3</v>
      </c>
      <c r="N5" s="9">
        <f>'[13]DCF Model'!$C$6</f>
        <v>0</v>
      </c>
      <c r="O5" s="10" cm="1">
        <f t="array" aca="1" ref="O5" ca="1">_FV(A5,"Market cap",TRUE)</f>
        <v>24078808061</v>
      </c>
      <c r="P5" s="5">
        <f t="shared" si="0"/>
        <v>0.21110448167036777</v>
      </c>
      <c r="Q5" s="14" t="str" cm="1">
        <f t="array" aca="1" ref="Q5" ca="1">_FV(A5,"Industry")</f>
        <v>Software &amp; IT Services</v>
      </c>
    </row>
    <row r="6" spans="1:17" ht="34" customHeight="1" x14ac:dyDescent="0.2">
      <c r="A6" s="11" t="e" vm="16">
        <v>#VALUE!</v>
      </c>
      <c r="B6" s="12" cm="1">
        <f t="array" aca="1" ref="B6" ca="1">_FV(A6,"Price",TRUE)</f>
        <v>5.46</v>
      </c>
      <c r="C6" s="5">
        <f>'[16]DCF Model'!$K$6</f>
        <v>2.7400837960499969E-2</v>
      </c>
      <c r="D6" s="5">
        <f>'[16]DCF Model'!$K$11</f>
        <v>0.16693692409512426</v>
      </c>
      <c r="E6" s="5">
        <f>'[16]DCF Model'!$K$16</f>
        <v>0.39120219545083124</v>
      </c>
      <c r="F6" s="5">
        <f>'[16]DCF Model'!$K$19</f>
        <v>0.51820071885943308</v>
      </c>
      <c r="G6" s="5">
        <f>'[16]DCF Model'!$E$3</f>
        <v>0.36456125476896989</v>
      </c>
      <c r="H6" s="5">
        <f>'[16]DCF Model'!$E$4</f>
        <v>-7.6447033127047689E-2</v>
      </c>
      <c r="I6" s="5">
        <f>'[16]DCF Model'!$E$5</f>
        <v>0.11394248270840918</v>
      </c>
      <c r="J6" s="5">
        <f>'[16]DCF Model'!$E$6</f>
        <v>-4.5999999999999999E-2</v>
      </c>
      <c r="K6" s="7">
        <f>'[16]DCF Model'!$C$3</f>
        <v>6.9340043684018928</v>
      </c>
      <c r="L6" s="7" t="s">
        <v>18</v>
      </c>
      <c r="M6" s="8">
        <f>'[16]DCF Model'!$C$5</f>
        <v>1.6432421535187168E-2</v>
      </c>
      <c r="N6" s="9">
        <f>'[16]DCF Model'!$C$6</f>
        <v>1.5081314749154343E-2</v>
      </c>
      <c r="O6" s="10" cm="1">
        <f t="array" aca="1" ref="O6" ca="1">_FV(A6,"Market cap",TRUE)</f>
        <v>21987420000</v>
      </c>
      <c r="P6" s="5">
        <f t="shared" si="0"/>
        <v>0.18247467258952749</v>
      </c>
      <c r="Q6" s="14" t="str" cm="1">
        <f t="array" aca="1" ref="Q6" ca="1">_FV(A6,"Industry")</f>
        <v>Software &amp; IT Services</v>
      </c>
    </row>
    <row r="7" spans="1:17" ht="34" customHeight="1" x14ac:dyDescent="0.2">
      <c r="A7" s="11" t="e" vm="79">
        <v>#VALUE!</v>
      </c>
      <c r="B7" s="12" cm="1">
        <f t="array" aca="1" ref="B7" ca="1">_FV(A7,"Price",TRUE)</f>
        <v>39.020000000000003</v>
      </c>
      <c r="C7" s="5">
        <f>'[79]DCF Model'!$K$6</f>
        <v>-0.51161479773572882</v>
      </c>
      <c r="D7" s="5">
        <f>'[79]DCF Model'!$K$11</f>
        <v>0.32816197278758075</v>
      </c>
      <c r="E7" s="5">
        <f>'[79]DCF Model'!$K$16</f>
        <v>0.73466100640646048</v>
      </c>
      <c r="F7" s="5">
        <f>'[79]DCF Model'!$K$19</f>
        <v>0.3812566950980239</v>
      </c>
      <c r="G7" s="5">
        <f>'[79]DCF Model'!$E$3</f>
        <v>0.17757009345794392</v>
      </c>
      <c r="H7" s="5">
        <f>'[79]DCF Model'!$E$4</f>
        <v>5.5776892430278883E-2</v>
      </c>
      <c r="I7" s="5">
        <f>'[79]DCF Model'!$E$5</f>
        <v>0.15651678998292545</v>
      </c>
      <c r="J7" s="5">
        <f>'[79]DCF Model'!$E$6</f>
        <v>-0.04</v>
      </c>
      <c r="K7" s="7">
        <f>'[79]DCF Model'!$C$3</f>
        <v>10.185107068867387</v>
      </c>
      <c r="L7" s="7">
        <f>'[79]DCF Model'!$C$4</f>
        <v>182.60441959183674</v>
      </c>
      <c r="M7" s="8">
        <f>'[79]DCF Model'!$C$5</f>
        <v>1.5367220876975085E-2</v>
      </c>
      <c r="N7" s="9">
        <f>'[79]DCF Model'!$C$6</f>
        <v>0.05</v>
      </c>
      <c r="O7" s="10" cm="1">
        <f t="array" aca="1" ref="O7" ca="1">_FV(A7,"Market cap",TRUE)</f>
        <v>22849214540</v>
      </c>
      <c r="P7" s="5">
        <f t="shared" si="0"/>
        <v>0.16029108155343555</v>
      </c>
      <c r="Q7" s="14" t="str" cm="1">
        <f t="array" aca="1" ref="Q7" ca="1">_FV(A7,"Industry")</f>
        <v>Machinery, Equipment &amp; Components</v>
      </c>
    </row>
    <row r="8" spans="1:17" s="4" customFormat="1" ht="34" customHeight="1" x14ac:dyDescent="0.2">
      <c r="A8" s="11"/>
      <c r="B8" s="12"/>
      <c r="M8" s="8"/>
      <c r="O8" s="10"/>
      <c r="Q8"/>
    </row>
    <row r="9" spans="1:17" s="4" customFormat="1" ht="34" customHeight="1" x14ac:dyDescent="0.2">
      <c r="A9" s="11"/>
      <c r="B9" s="12"/>
      <c r="M9" s="8"/>
      <c r="O9" s="10"/>
      <c r="Q9"/>
    </row>
    <row r="10" spans="1:17" s="4" customFormat="1" ht="34" customHeight="1" x14ac:dyDescent="0.2">
      <c r="A10" s="11"/>
      <c r="B10" s="12"/>
      <c r="M10" s="8"/>
      <c r="O10" s="10"/>
      <c r="Q10"/>
    </row>
    <row r="11" spans="1:17" s="4" customFormat="1" ht="34" customHeight="1" x14ac:dyDescent="0.2">
      <c r="A11" s="11"/>
      <c r="B11" s="12"/>
      <c r="M11" s="8"/>
      <c r="O11" s="10"/>
      <c r="Q11"/>
    </row>
    <row r="12" spans="1:17" s="4" customFormat="1" ht="34" customHeight="1" x14ac:dyDescent="0.2">
      <c r="A12" s="11"/>
      <c r="B12" s="12"/>
      <c r="M12" s="8"/>
      <c r="O12" s="10"/>
      <c r="Q12"/>
    </row>
    <row r="13" spans="1:17" s="4" customFormat="1" ht="34" customHeight="1" x14ac:dyDescent="0.2">
      <c r="A13" s="11"/>
      <c r="B13" s="12"/>
      <c r="M13" s="8"/>
      <c r="O13" s="10"/>
      <c r="Q13"/>
    </row>
    <row r="14" spans="1:17" s="4" customFormat="1" ht="34" customHeight="1" x14ac:dyDescent="0.2">
      <c r="A14" s="11"/>
      <c r="B14" s="12"/>
      <c r="M14" s="8"/>
      <c r="O14" s="10"/>
      <c r="Q14"/>
    </row>
    <row r="15" spans="1:17" s="4" customFormat="1" ht="34" customHeight="1" x14ac:dyDescent="0.2">
      <c r="A15" s="11"/>
      <c r="B15" s="12"/>
      <c r="M15" s="8"/>
      <c r="O15" s="10"/>
      <c r="Q15"/>
    </row>
    <row r="16" spans="1:17" s="4" customFormat="1" ht="34" customHeight="1" x14ac:dyDescent="0.2">
      <c r="A16" s="11"/>
      <c r="B16" s="12"/>
      <c r="M16" s="8"/>
      <c r="O16" s="10"/>
      <c r="Q16"/>
    </row>
    <row r="17" spans="1:17" s="4" customFormat="1" ht="34" customHeight="1" x14ac:dyDescent="0.2">
      <c r="A17" s="11"/>
      <c r="B17" s="12"/>
      <c r="M17" s="8"/>
      <c r="O17" s="10"/>
      <c r="Q17"/>
    </row>
  </sheetData>
  <autoFilter ref="A1:P17" xr:uid="{29BB830F-6CB2-A446-9573-F3AE78C789D0}">
    <sortState xmlns:xlrd2="http://schemas.microsoft.com/office/spreadsheetml/2017/richdata2" ref="A2:P17">
      <sortCondition descending="1" ref="P1:P17"/>
    </sortState>
  </autoFilter>
  <conditionalFormatting sqref="C7">
    <cfRule type="colorScale" priority="19">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onditionalFormatting>
  <conditionalFormatting sqref="C8:C17 C2:C6">
    <cfRule type="colorScale" priority="152">
      <colorScale>
        <cfvo type="min"/>
        <cfvo type="percentile" val="50"/>
        <cfvo type="max"/>
        <color rgb="FFF8696B"/>
        <color rgb="FFFCFCFF"/>
        <color rgb="FF63BE7B"/>
      </colorScale>
    </cfRule>
  </conditionalFormatting>
  <conditionalFormatting sqref="C2:J2">
    <cfRule type="colorScale" priority="904">
      <colorScale>
        <cfvo type="min"/>
        <cfvo type="percentile" val="50"/>
        <cfvo type="max"/>
        <color rgb="FFF8696B"/>
        <color rgb="FFFCFCFF"/>
        <color rgb="FF63BE7B"/>
      </colorScale>
    </cfRule>
    <cfRule type="colorScale" priority="8590">
      <colorScale>
        <cfvo type="min"/>
        <cfvo type="percentile" val="50"/>
        <cfvo type="max"/>
        <color rgb="FFF8696B"/>
        <color rgb="FFFCFCFF"/>
        <color rgb="FF63BE7B"/>
      </colorScale>
    </cfRule>
  </conditionalFormatting>
  <conditionalFormatting sqref="C3:J3">
    <cfRule type="colorScale" priority="657">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fRule type="colorScale" priority="673">
      <colorScale>
        <cfvo type="min"/>
        <cfvo type="percentile" val="50"/>
        <cfvo type="max"/>
        <color rgb="FFF8696B"/>
        <color rgb="FFFCFCFF"/>
        <color rgb="FF63BE7B"/>
      </colorScale>
    </cfRule>
    <cfRule type="colorScale" priority="677">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701">
      <colorScale>
        <cfvo type="min"/>
        <cfvo type="percentile" val="50"/>
        <cfvo type="max"/>
        <color rgb="FFF8696B"/>
        <color rgb="FFFCFCFF"/>
        <color rgb="FF63BE7B"/>
      </colorScale>
    </cfRule>
  </conditionalFormatting>
  <conditionalFormatting sqref="C4:J4">
    <cfRule type="colorScale" priority="469">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81">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3">
      <colorScale>
        <cfvo type="min"/>
        <cfvo type="percentile" val="50"/>
        <cfvo type="max"/>
        <color rgb="FFF8696B"/>
        <color rgb="FFFCFCFF"/>
        <color rgb="FF63BE7B"/>
      </colorScale>
    </cfRule>
    <cfRule type="colorScale" priority="497">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5">
      <colorScale>
        <cfvo type="min"/>
        <cfvo type="percentile" val="50"/>
        <cfvo type="max"/>
        <color rgb="FFF8696B"/>
        <color rgb="FFFCFCFF"/>
        <color rgb="FF63BE7B"/>
      </colorScale>
    </cfRule>
    <cfRule type="colorScale" priority="509">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22">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onditionalFormatting>
  <conditionalFormatting sqref="C5:J5">
    <cfRule type="colorScale" priority="358">
      <colorScale>
        <cfvo type="min"/>
        <cfvo type="percentile" val="50"/>
        <cfvo type="max"/>
        <color rgb="FFF8696B"/>
        <color rgb="FFFCFCFF"/>
        <color rgb="FF63BE7B"/>
      </colorScale>
    </cfRule>
    <cfRule type="colorScale" priority="363">
      <colorScale>
        <cfvo type="min"/>
        <cfvo type="percentile" val="50"/>
        <cfvo type="max"/>
        <color rgb="FFF8696B"/>
        <color rgb="FFFCFCFF"/>
        <color rgb="FF63BE7B"/>
      </colorScale>
    </cfRule>
    <cfRule type="colorScale" priority="368">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8">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onditionalFormatting>
  <conditionalFormatting sqref="C6:J6">
    <cfRule type="colorScale" priority="293">
      <colorScale>
        <cfvo type="min"/>
        <cfvo type="percentile" val="50"/>
        <cfvo type="max"/>
        <color rgb="FFF8696B"/>
        <color rgb="FFFCFCFF"/>
        <color rgb="FF63BE7B"/>
      </colorScale>
    </cfRule>
    <cfRule type="colorScale" priority="297">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5">
      <colorScale>
        <cfvo type="min"/>
        <cfvo type="percentile" val="50"/>
        <cfvo type="max"/>
        <color rgb="FFF8696B"/>
        <color rgb="FFFCFCFF"/>
        <color rgb="FF63BE7B"/>
      </colorScale>
    </cfRule>
    <cfRule type="colorScale" priority="309">
      <colorScale>
        <cfvo type="min"/>
        <cfvo type="percentile" val="50"/>
        <cfvo type="max"/>
        <color rgb="FFF8696B"/>
        <color rgb="FFFCFCFF"/>
        <color rgb="FF63BE7B"/>
      </colorScale>
    </cfRule>
    <cfRule type="colorScale" priority="313">
      <colorScale>
        <cfvo type="min"/>
        <cfvo type="percentile" val="50"/>
        <cfvo type="max"/>
        <color rgb="FFF8696B"/>
        <color rgb="FFFCFCFF"/>
        <color rgb="FF63BE7B"/>
      </colorScale>
    </cfRule>
    <cfRule type="colorScale" priority="317">
      <colorScale>
        <cfvo type="min"/>
        <cfvo type="percentile" val="50"/>
        <cfvo type="max"/>
        <color rgb="FFF8696B"/>
        <color rgb="FFFCFCFF"/>
        <color rgb="FF63BE7B"/>
      </colorScale>
    </cfRule>
  </conditionalFormatting>
  <conditionalFormatting sqref="C7:J7">
    <cfRule type="colorScale" priority="31">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fRule type="colorScale" priority="54">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onditionalFormatting>
  <conditionalFormatting sqref="C8:J17 C2:J2">
    <cfRule type="colorScale" priority="8706">
      <colorScale>
        <cfvo type="min"/>
        <cfvo type="percentile" val="50"/>
        <cfvo type="max"/>
        <color rgb="FFF8696B"/>
        <color rgb="FFFCFCFF"/>
        <color rgb="FF63BE7B"/>
      </colorScale>
    </cfRule>
  </conditionalFormatting>
  <conditionalFormatting sqref="D7">
    <cfRule type="colorScale" priority="18">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onditionalFormatting>
  <conditionalFormatting sqref="D8:D17 D2:D6">
    <cfRule type="colorScale" priority="151">
      <colorScale>
        <cfvo type="min"/>
        <cfvo type="percentile" val="50"/>
        <cfvo type="max"/>
        <color rgb="FFF8696B"/>
        <color rgb="FFFCFCFF"/>
        <color rgb="FF63BE7B"/>
      </colorScale>
    </cfRule>
  </conditionalFormatting>
  <conditionalFormatting sqref="E7">
    <cfRule type="colorScale" priority="16">
      <colorScale>
        <cfvo type="min"/>
        <cfvo type="percentile" val="50"/>
        <cfvo type="max"/>
        <color rgb="FFF8696B"/>
        <color rgb="FFFCFCFF"/>
        <color rgb="FF63BE7B"/>
      </colorScale>
    </cfRule>
    <cfRule type="colorScale" priority="17">
      <colorScale>
        <cfvo type="min"/>
        <cfvo type="percentile" val="50"/>
        <cfvo type="max"/>
        <color rgb="FFF8696B"/>
        <color rgb="FFFCFCFF"/>
        <color rgb="FF63BE7B"/>
      </colorScale>
    </cfRule>
  </conditionalFormatting>
  <conditionalFormatting sqref="E8:E17 E2:E6">
    <cfRule type="colorScale" priority="150">
      <colorScale>
        <cfvo type="min"/>
        <cfvo type="percentile" val="50"/>
        <cfvo type="max"/>
        <color rgb="FFF8696B"/>
        <color rgb="FFFCFCFF"/>
        <color rgb="FF63BE7B"/>
      </colorScale>
    </cfRule>
  </conditionalFormatting>
  <conditionalFormatting sqref="F7">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onditionalFormatting>
  <conditionalFormatting sqref="F8:F17 F2:F6">
    <cfRule type="colorScale" priority="149">
      <colorScale>
        <cfvo type="min"/>
        <cfvo type="percentile" val="50"/>
        <cfvo type="max"/>
        <color rgb="FFF8696B"/>
        <color rgb="FFFCFCFF"/>
        <color rgb="FF63BE7B"/>
      </colorScale>
    </cfRule>
  </conditionalFormatting>
  <conditionalFormatting sqref="G7">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63BE7B"/>
      </colorScale>
    </cfRule>
  </conditionalFormatting>
  <conditionalFormatting sqref="G8:G17 G2:G6">
    <cfRule type="colorScale" priority="148">
      <colorScale>
        <cfvo type="min"/>
        <cfvo type="percentile" val="50"/>
        <cfvo type="max"/>
        <color rgb="FFF8696B"/>
        <color rgb="FFFCFCFF"/>
        <color rgb="FF63BE7B"/>
      </colorScale>
    </cfRule>
  </conditionalFormatting>
  <conditionalFormatting sqref="H7">
    <cfRule type="colorScale" priority="10">
      <colorScale>
        <cfvo type="min"/>
        <cfvo type="percentile" val="50"/>
        <cfvo type="max"/>
        <color rgb="FFF8696B"/>
        <color rgb="FFFCFCFF"/>
        <color rgb="FF63BE7B"/>
      </colorScale>
    </cfRule>
    <cfRule type="colorScale" priority="11">
      <colorScale>
        <cfvo type="min"/>
        <cfvo type="percentile" val="50"/>
        <cfvo type="max"/>
        <color rgb="FFF8696B"/>
        <color rgb="FFFCFCFF"/>
        <color rgb="FF63BE7B"/>
      </colorScale>
    </cfRule>
  </conditionalFormatting>
  <conditionalFormatting sqref="H8:H17 H2:H6">
    <cfRule type="colorScale" priority="147">
      <colorScale>
        <cfvo type="min"/>
        <cfvo type="percentile" val="50"/>
        <cfvo type="max"/>
        <color rgb="FFF8696B"/>
        <color rgb="FFFCFCFF"/>
        <color rgb="FF63BE7B"/>
      </colorScale>
    </cfRule>
  </conditionalFormatting>
  <conditionalFormatting sqref="I7">
    <cfRule type="colorScale" priority="8">
      <colorScale>
        <cfvo type="min"/>
        <cfvo type="percentile" val="50"/>
        <cfvo type="max"/>
        <color rgb="FFF8696B"/>
        <color rgb="FFFCFCFF"/>
        <color rgb="FF63BE7B"/>
      </colorScale>
    </cfRule>
    <cfRule type="colorScale" priority="9">
      <colorScale>
        <cfvo type="min"/>
        <cfvo type="percentile" val="50"/>
        <cfvo type="max"/>
        <color rgb="FFF8696B"/>
        <color rgb="FFFCFCFF"/>
        <color rgb="FF63BE7B"/>
      </colorScale>
    </cfRule>
  </conditionalFormatting>
  <conditionalFormatting sqref="I8:I17 I2:I6">
    <cfRule type="colorScale" priority="146">
      <colorScale>
        <cfvo type="min"/>
        <cfvo type="percentile" val="50"/>
        <cfvo type="max"/>
        <color rgb="FFF8696B"/>
        <color rgb="FFFCFCFF"/>
        <color rgb="FF63BE7B"/>
      </colorScale>
    </cfRule>
  </conditionalFormatting>
  <conditionalFormatting sqref="J7">
    <cfRule type="colorScale" priority="6">
      <colorScale>
        <cfvo type="min"/>
        <cfvo type="percentile" val="50"/>
        <cfvo type="max"/>
        <color rgb="FFF8696B"/>
        <color rgb="FFFCFCFF"/>
        <color rgb="FF63BE7B"/>
      </colorScale>
    </cfRule>
    <cfRule type="colorScale" priority="7">
      <colorScale>
        <cfvo type="min"/>
        <cfvo type="percentile" val="50"/>
        <cfvo type="max"/>
        <color rgb="FFF8696B"/>
        <color rgb="FFFCFCFF"/>
        <color rgb="FF63BE7B"/>
      </colorScale>
    </cfRule>
  </conditionalFormatting>
  <conditionalFormatting sqref="J8:J17 J2:J6">
    <cfRule type="colorScale" priority="145">
      <colorScale>
        <cfvo type="min"/>
        <cfvo type="percentile" val="50"/>
        <cfvo type="max"/>
        <color rgb="FFF8696B"/>
        <color rgb="FFFCFCFF"/>
        <color rgb="FF63BE7B"/>
      </colorScale>
    </cfRule>
  </conditionalFormatting>
  <conditionalFormatting sqref="K7">
    <cfRule type="colorScale" priority="5">
      <colorScale>
        <cfvo type="min"/>
        <cfvo type="percentile" val="50"/>
        <cfvo type="max"/>
        <color rgb="FF63BE7B"/>
        <color rgb="FFFCFCFF"/>
        <color rgb="FFF8696B"/>
      </colorScale>
    </cfRule>
    <cfRule type="colorScale" priority="23">
      <colorScale>
        <cfvo type="min"/>
        <cfvo type="percentile" val="50"/>
        <cfvo type="max"/>
        <color rgb="FF63BE7B"/>
        <color rgb="FFFCFCFF"/>
        <color rgb="FFF8696B"/>
      </colorScale>
    </cfRule>
    <cfRule type="colorScale" priority="30">
      <colorScale>
        <cfvo type="min"/>
        <cfvo type="percentile" val="50"/>
        <cfvo type="max"/>
        <color rgb="FF63BE7B"/>
        <color rgb="FFFCFCFF"/>
        <color rgb="FFF8696B"/>
      </colorScale>
    </cfRule>
    <cfRule type="colorScale" priority="36">
      <colorScale>
        <cfvo type="min"/>
        <cfvo type="percentile" val="50"/>
        <cfvo type="max"/>
        <color rgb="FF63BE7B"/>
        <color rgb="FFFCFCFF"/>
        <color rgb="FFF8696B"/>
      </colorScale>
    </cfRule>
    <cfRule type="colorScale" priority="41">
      <colorScale>
        <cfvo type="min"/>
        <cfvo type="percentile" val="50"/>
        <cfvo type="max"/>
        <color rgb="FF63BE7B"/>
        <color rgb="FFFCFCFF"/>
        <color rgb="FFF8696B"/>
      </colorScale>
    </cfRule>
    <cfRule type="colorScale" priority="43">
      <colorScale>
        <cfvo type="min"/>
        <cfvo type="percentile" val="50"/>
        <cfvo type="max"/>
        <color rgb="FF63BE7B"/>
        <color rgb="FFFCFCFF"/>
        <color rgb="FFF8696B"/>
      </colorScale>
    </cfRule>
    <cfRule type="colorScale" priority="58">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68">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83">
      <colorScale>
        <cfvo type="min"/>
        <cfvo type="percentile" val="50"/>
        <cfvo type="max"/>
        <color rgb="FF63BE7B"/>
        <color rgb="FFFCFCFF"/>
        <color rgb="FFF8696B"/>
      </colorScale>
    </cfRule>
  </conditionalFormatting>
  <conditionalFormatting sqref="K8:K17 K2:K6">
    <cfRule type="colorScale" priority="89">
      <colorScale>
        <cfvo type="min"/>
        <cfvo type="percentile" val="50"/>
        <cfvo type="max"/>
        <color rgb="FF63BE7B"/>
        <color rgb="FFFCFCFF"/>
        <color rgb="FFF8696B"/>
      </colorScale>
    </cfRule>
  </conditionalFormatting>
  <conditionalFormatting sqref="K2:L2">
    <cfRule type="colorScale" priority="905">
      <colorScale>
        <cfvo type="min"/>
        <cfvo type="percentile" val="50"/>
        <cfvo type="max"/>
        <color rgb="FF63BE7B"/>
        <color rgb="FFFCFCFF"/>
        <color rgb="FFF8696B"/>
      </colorScale>
    </cfRule>
    <cfRule type="colorScale" priority="8597">
      <colorScale>
        <cfvo type="min"/>
        <cfvo type="percentile" val="50"/>
        <cfvo type="max"/>
        <color rgb="FF63BE7B"/>
        <color rgb="FFFCFCFF"/>
        <color rgb="FFF8696B"/>
      </colorScale>
    </cfRule>
  </conditionalFormatting>
  <conditionalFormatting sqref="K3:L3">
    <cfRule type="colorScale" priority="586">
      <colorScale>
        <cfvo type="min"/>
        <cfvo type="percentile" val="50"/>
        <cfvo type="max"/>
        <color rgb="FF63BE7B"/>
        <color rgb="FFFCFCFF"/>
        <color rgb="FFF8696B"/>
      </colorScale>
    </cfRule>
    <cfRule type="colorScale" priority="660">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67">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74">
      <colorScale>
        <cfvo type="min"/>
        <cfvo type="percentile" val="50"/>
        <cfvo type="max"/>
        <color rgb="FF63BE7B"/>
        <color rgb="FFFCFCFF"/>
        <color rgb="FFF8696B"/>
      </colorScale>
    </cfRule>
    <cfRule type="colorScale" priority="678">
      <colorScale>
        <cfvo type="min"/>
        <cfvo type="percentile" val="50"/>
        <cfvo type="max"/>
        <color rgb="FF63BE7B"/>
        <color rgb="FFFCFCFF"/>
        <color rgb="FFF8696B"/>
      </colorScale>
    </cfRule>
    <cfRule type="colorScale" priority="682">
      <colorScale>
        <cfvo type="min"/>
        <cfvo type="percentile" val="50"/>
        <cfvo type="max"/>
        <color rgb="FF63BE7B"/>
        <color rgb="FFFCFCFF"/>
        <color rgb="FFF8696B"/>
      </colorScale>
    </cfRule>
    <cfRule type="colorScale" priority="686">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onditionalFormatting>
  <conditionalFormatting sqref="K4:L4">
    <cfRule type="colorScale" priority="403">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fRule type="colorScale" priority="480">
      <colorScale>
        <cfvo type="min"/>
        <cfvo type="percentile" val="50"/>
        <cfvo type="max"/>
        <color rgb="FF63BE7B"/>
        <color rgb="FFFCFCFF"/>
        <color rgb="FFF8696B"/>
      </colorScale>
    </cfRule>
    <cfRule type="colorScale" priority="482">
      <colorScale>
        <cfvo type="min"/>
        <cfvo type="percentile" val="50"/>
        <cfvo type="max"/>
        <color rgb="FF63BE7B"/>
        <color rgb="FFFCFCFF"/>
        <color rgb="FFF8696B"/>
      </colorScale>
    </cfRule>
    <cfRule type="colorScale" priority="488">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6">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fRule type="colorScale" priority="504">
      <colorScale>
        <cfvo type="min"/>
        <cfvo type="percentile" val="50"/>
        <cfvo type="max"/>
        <color rgb="FF63BE7B"/>
        <color rgb="FFFCFCFF"/>
        <color rgb="FFF8696B"/>
      </colorScale>
    </cfRule>
    <cfRule type="colorScale" priority="508">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fRule type="colorScale" priority="515">
      <colorScale>
        <cfvo type="min"/>
        <cfvo type="percentile" val="50"/>
        <cfvo type="max"/>
        <color rgb="FF63BE7B"/>
        <color rgb="FFFCFCFF"/>
        <color rgb="FFF8696B"/>
      </colorScale>
    </cfRule>
    <cfRule type="colorScale" priority="519">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fRule type="colorScale" priority="527">
      <colorScale>
        <cfvo type="min"/>
        <cfvo type="percentile" val="50"/>
        <cfvo type="max"/>
        <color rgb="FF63BE7B"/>
        <color rgb="FFFCFCFF"/>
        <color rgb="FFF8696B"/>
      </colorScale>
    </cfRule>
  </conditionalFormatting>
  <conditionalFormatting sqref="K5:L5">
    <cfRule type="colorScale" priority="321">
      <colorScale>
        <cfvo type="min"/>
        <cfvo type="percentile" val="50"/>
        <cfvo type="max"/>
        <color rgb="FF63BE7B"/>
        <color rgb="FFFCFCFF"/>
        <color rgb="FFF8696B"/>
      </colorScale>
    </cfRule>
    <cfRule type="colorScale" priority="362">
      <colorScale>
        <cfvo type="min"/>
        <cfvo type="percentile" val="50"/>
        <cfvo type="max"/>
        <color rgb="FF63BE7B"/>
        <color rgb="FFFCFCFF"/>
        <color rgb="FFF8696B"/>
      </colorScale>
    </cfRule>
    <cfRule type="colorScale" priority="367">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77">
      <colorScale>
        <cfvo type="min"/>
        <cfvo type="percentile" val="50"/>
        <cfvo type="max"/>
        <color rgb="FF63BE7B"/>
        <color rgb="FFFCFCFF"/>
        <color rgb="FFF8696B"/>
      </colorScale>
    </cfRule>
    <cfRule type="colorScale" priority="382">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fRule type="colorScale" priority="390">
      <colorScale>
        <cfvo type="min"/>
        <cfvo type="percentile" val="50"/>
        <cfvo type="max"/>
        <color rgb="FF63BE7B"/>
        <color rgb="FFFCFCFF"/>
        <color rgb="FFF8696B"/>
      </colorScale>
    </cfRule>
  </conditionalFormatting>
  <conditionalFormatting sqref="K6:L6">
    <cfRule type="colorScale" priority="264">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12">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onditionalFormatting>
  <conditionalFormatting sqref="K8:L17 K2:L2">
    <cfRule type="colorScale" priority="8724">
      <colorScale>
        <cfvo type="min"/>
        <cfvo type="percentile" val="50"/>
        <cfvo type="max"/>
        <color rgb="FF63BE7B"/>
        <color rgb="FFFCFCFF"/>
        <color rgb="FFF8696B"/>
      </colorScale>
    </cfRule>
  </conditionalFormatting>
  <conditionalFormatting sqref="L7">
    <cfRule type="colorScale" priority="4">
      <colorScale>
        <cfvo type="min"/>
        <cfvo type="percentile" val="50"/>
        <cfvo type="max"/>
        <color rgb="FF63BE7B"/>
        <color rgb="FFFCFCFF"/>
        <color rgb="FFF8696B"/>
      </colorScale>
    </cfRule>
    <cfRule type="colorScale" priority="22">
      <colorScale>
        <cfvo type="min"/>
        <cfvo type="percentile" val="50"/>
        <cfvo type="max"/>
        <color rgb="FF63BE7B"/>
        <color rgb="FFFCFCFF"/>
        <color rgb="FFF8696B"/>
      </colorScale>
    </cfRule>
    <cfRule type="colorScale" priority="29">
      <colorScale>
        <cfvo type="min"/>
        <cfvo type="percentile" val="50"/>
        <cfvo type="max"/>
        <color rgb="FF63BE7B"/>
        <color rgb="FFFCFCFF"/>
        <color rgb="FFF8696B"/>
      </colorScale>
    </cfRule>
    <cfRule type="colorScale" priority="35">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4">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67">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82">
      <colorScale>
        <cfvo type="min"/>
        <cfvo type="percentile" val="50"/>
        <cfvo type="max"/>
        <color rgb="FF63BE7B"/>
        <color rgb="FFFCFCFF"/>
        <color rgb="FFF8696B"/>
      </colorScale>
    </cfRule>
  </conditionalFormatting>
  <conditionalFormatting sqref="L8:L17 L2:L6">
    <cfRule type="colorScale" priority="88">
      <colorScale>
        <cfvo type="min"/>
        <cfvo type="percentile" val="50"/>
        <cfvo type="max"/>
        <color rgb="FF63BE7B"/>
        <color rgb="FFFCFCFF"/>
        <color rgb="FFF8696B"/>
      </colorScale>
    </cfRule>
  </conditionalFormatting>
  <conditionalFormatting sqref="M2">
    <cfRule type="colorScale" priority="906">
      <colorScale>
        <cfvo type="min"/>
        <cfvo type="percentile" val="50"/>
        <cfvo type="max"/>
        <color rgb="FFF8696B"/>
        <color rgb="FFFCFCFF"/>
        <color rgb="FF63BE7B"/>
      </colorScale>
    </cfRule>
  </conditionalFormatting>
  <conditionalFormatting sqref="M3">
    <cfRule type="colorScale" priority="574">
      <colorScale>
        <cfvo type="min"/>
        <cfvo type="percentile" val="50"/>
        <cfvo type="max"/>
        <color rgb="FFF8696B"/>
        <color rgb="FFFCFCFF"/>
        <color rgb="FF63BE7B"/>
      </colorScale>
    </cfRule>
    <cfRule type="colorScale" priority="659">
      <colorScale>
        <cfvo type="min"/>
        <cfvo type="percentile" val="50"/>
        <cfvo type="max"/>
        <color rgb="FFF8696B"/>
        <color rgb="FFFCFCFF"/>
        <color rgb="FF63BE7B"/>
      </colorScale>
    </cfRule>
    <cfRule type="colorScale" priority="663">
      <colorScale>
        <cfvo type="min"/>
        <cfvo type="percentile" val="50"/>
        <cfvo type="max"/>
        <color rgb="FFF8696B"/>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9">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percentile" val="50"/>
        <cfvo type="max"/>
        <color rgb="FFF8696B"/>
        <color rgb="FFFCFCFF"/>
        <color rgb="FF63BE7B"/>
      </colorScale>
    </cfRule>
  </conditionalFormatting>
  <conditionalFormatting sqref="M4">
    <cfRule type="colorScale" priority="395">
      <colorScale>
        <cfvo type="min"/>
        <cfvo type="percentile" val="50"/>
        <cfvo type="max"/>
        <color rgb="FFF8696B"/>
        <color rgb="FFFCFCFF"/>
        <color rgb="FF63BE7B"/>
      </colorScale>
    </cfRule>
    <cfRule type="colorScale" priority="471">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79">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87">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5">
      <colorScale>
        <cfvo type="min"/>
        <cfvo type="percentile" val="50"/>
        <cfvo type="max"/>
        <color rgb="FFF8696B"/>
        <color rgb="FFFCFCFF"/>
        <color rgb="FF63BE7B"/>
      </colorScale>
    </cfRule>
    <cfRule type="colorScale" priority="499">
      <colorScale>
        <cfvo type="min"/>
        <cfvo type="percentile" val="50"/>
        <cfvo type="max"/>
        <color rgb="FFF8696B"/>
        <color rgb="FFFCFCFF"/>
        <color rgb="FF63BE7B"/>
      </colorScale>
    </cfRule>
    <cfRule type="colorScale" priority="503">
      <colorScale>
        <cfvo type="min"/>
        <cfvo type="percentile" val="50"/>
        <cfvo type="max"/>
        <color rgb="FFF8696B"/>
        <color rgb="FFFCFCFF"/>
        <color rgb="FF63BE7B"/>
      </colorScale>
    </cfRule>
    <cfRule type="colorScale" priority="507">
      <colorScale>
        <cfvo type="min"/>
        <cfvo type="percentile" val="50"/>
        <cfvo type="max"/>
        <color rgb="FFF8696B"/>
        <color rgb="FFFCFCFF"/>
        <color rgb="FF63BE7B"/>
      </colorScale>
    </cfRule>
    <cfRule type="colorScale" priority="512">
      <colorScale>
        <cfvo type="min"/>
        <cfvo type="percentile" val="50"/>
        <cfvo type="max"/>
        <color rgb="FFF8696B"/>
        <color rgb="FFFCFCFF"/>
        <color rgb="FF63BE7B"/>
      </colorScale>
    </cfRule>
    <cfRule type="colorScale" priority="516">
      <colorScale>
        <cfvo type="min"/>
        <cfvo type="percentile" val="50"/>
        <cfvo type="max"/>
        <color rgb="FFF8696B"/>
        <color rgb="FFFCFCFF"/>
        <color rgb="FF63BE7B"/>
      </colorScale>
    </cfRule>
    <cfRule type="colorScale" priority="520">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63BE7B"/>
      </colorScale>
    </cfRule>
    <cfRule type="colorScale" priority="528">
      <colorScale>
        <cfvo type="min"/>
        <cfvo type="percentile" val="50"/>
        <cfvo type="max"/>
        <color rgb="FFF8696B"/>
        <color rgb="FFFCFCFF"/>
        <color rgb="FF63BE7B"/>
      </colorScale>
    </cfRule>
  </conditionalFormatting>
  <conditionalFormatting sqref="M5">
    <cfRule type="colorScale" priority="319">
      <colorScale>
        <cfvo type="min"/>
        <cfvo type="percentile" val="50"/>
        <cfvo type="max"/>
        <color rgb="FFF8696B"/>
        <color rgb="FFFCFCFF"/>
        <color rgb="FF63BE7B"/>
      </colorScale>
    </cfRule>
    <cfRule type="colorScale" priority="360">
      <colorScale>
        <cfvo type="min"/>
        <cfvo type="percentile" val="50"/>
        <cfvo type="max"/>
        <color rgb="FFF8696B"/>
        <color rgb="FFFCFCFF"/>
        <color rgb="FF63BE7B"/>
      </colorScale>
    </cfRule>
    <cfRule type="colorScale" priority="365">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onditionalFormatting>
  <conditionalFormatting sqref="M6">
    <cfRule type="colorScale" priority="260">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fRule type="colorScale" priority="315">
      <colorScale>
        <cfvo type="min"/>
        <cfvo type="percentile" val="50"/>
        <cfvo type="max"/>
        <color rgb="FFF8696B"/>
        <color rgb="FFFCFCFF"/>
        <color rgb="FF63BE7B"/>
      </colorScale>
    </cfRule>
  </conditionalFormatting>
  <conditionalFormatting sqref="M7">
    <cfRule type="colorScale" priority="3">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onditionalFormatting>
  <conditionalFormatting sqref="M8:M17 M2">
    <cfRule type="colorScale" priority="8728">
      <colorScale>
        <cfvo type="min"/>
        <cfvo type="percentile" val="50"/>
        <cfvo type="max"/>
        <color rgb="FFF8696B"/>
        <color rgb="FFFCFCFF"/>
        <color rgb="FF63BE7B"/>
      </colorScale>
    </cfRule>
  </conditionalFormatting>
  <conditionalFormatting sqref="M8:M17 M2:M6">
    <cfRule type="colorScale" priority="87">
      <colorScale>
        <cfvo type="min"/>
        <cfvo type="percentile" val="50"/>
        <cfvo type="max"/>
        <color rgb="FFF8696B"/>
        <color rgb="FFFCFCFF"/>
        <color rgb="FF63BE7B"/>
      </colorScale>
    </cfRule>
  </conditionalFormatting>
  <conditionalFormatting sqref="N2">
    <cfRule type="colorScale" priority="907">
      <colorScale>
        <cfvo type="min"/>
        <cfvo type="percentile" val="50"/>
        <cfvo type="max"/>
        <color rgb="FF63BE7B"/>
        <color rgb="FFFCFCFF"/>
        <color rgb="FFF8696B"/>
      </colorScale>
    </cfRule>
  </conditionalFormatting>
  <conditionalFormatting sqref="N3">
    <cfRule type="colorScale" priority="573">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62">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72">
      <colorScale>
        <cfvo type="min"/>
        <cfvo type="percentile" val="50"/>
        <cfvo type="max"/>
        <color rgb="FF63BE7B"/>
        <color rgb="FFFCFCFF"/>
        <color rgb="FFF8696B"/>
      </colorScale>
    </cfRule>
    <cfRule type="colorScale" priority="676">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4">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95">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onditionalFormatting>
  <conditionalFormatting sqref="N4">
    <cfRule type="colorScale" priority="394">
      <colorScale>
        <cfvo type="min"/>
        <cfvo type="percentile" val="50"/>
        <cfvo type="max"/>
        <color rgb="FF63BE7B"/>
        <color rgb="FFFCFCFF"/>
        <color rgb="FFF8696B"/>
      </colorScale>
    </cfRule>
    <cfRule type="colorScale" priority="470">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4">
      <colorScale>
        <cfvo type="min"/>
        <cfvo type="percentile" val="50"/>
        <cfvo type="max"/>
        <color rgb="FFF8696B"/>
        <color rgb="FFFCFCFF"/>
        <color rgb="FF63BE7B"/>
      </colorScale>
    </cfRule>
    <cfRule type="colorScale" priority="486">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494">
      <colorScale>
        <cfvo type="min"/>
        <cfvo type="percentile" val="50"/>
        <cfvo type="max"/>
        <color rgb="FF63BE7B"/>
        <color rgb="FFFCFCFF"/>
        <color rgb="FFF8696B"/>
      </colorScale>
    </cfRule>
    <cfRule type="colorScale" priority="498">
      <colorScale>
        <cfvo type="min"/>
        <cfvo type="percentile" val="50"/>
        <cfvo type="max"/>
        <color rgb="FF63BE7B"/>
        <color rgb="FFFCFCFF"/>
        <color rgb="FFF8696B"/>
      </colorScale>
    </cfRule>
    <cfRule type="colorScale" priority="502">
      <colorScale>
        <cfvo type="min"/>
        <cfvo type="percentile" val="50"/>
        <cfvo type="max"/>
        <color rgb="FF63BE7B"/>
        <color rgb="FFFCFCFF"/>
        <color rgb="FFF8696B"/>
      </colorScale>
    </cfRule>
    <cfRule type="colorScale" priority="506">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7">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25">
      <colorScale>
        <cfvo type="min"/>
        <cfvo type="percentile" val="50"/>
        <cfvo type="max"/>
        <color rgb="FF63BE7B"/>
        <color rgb="FFFCFCFF"/>
        <color rgb="FFF8696B"/>
      </colorScale>
    </cfRule>
    <cfRule type="colorScale" priority="529">
      <colorScale>
        <cfvo type="min"/>
        <cfvo type="percentile" val="50"/>
        <cfvo type="max"/>
        <color rgb="FF63BE7B"/>
        <color rgb="FFFCFCFF"/>
        <color rgb="FFF8696B"/>
      </colorScale>
    </cfRule>
  </conditionalFormatting>
  <conditionalFormatting sqref="N5">
    <cfRule type="colorScale" priority="318">
      <colorScale>
        <cfvo type="min"/>
        <cfvo type="percentile" val="50"/>
        <cfvo type="max"/>
        <color rgb="FF63BE7B"/>
        <color rgb="FFFCFCFF"/>
        <color rgb="FFF8696B"/>
      </colorScale>
    </cfRule>
    <cfRule type="colorScale" priority="359">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84">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onditionalFormatting>
  <conditionalFormatting sqref="N6">
    <cfRule type="colorScale" priority="259">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onditionalFormatting>
  <conditionalFormatting sqref="N7">
    <cfRule type="colorScale" priority="2">
      <colorScale>
        <cfvo type="min"/>
        <cfvo type="percentile" val="50"/>
        <cfvo type="max"/>
        <color rgb="FF63BE7B"/>
        <color rgb="FFFCFCFF"/>
        <color rgb="FFF8696B"/>
      </colorScale>
    </cfRule>
    <cfRule type="colorScale" priority="20">
      <colorScale>
        <cfvo type="min"/>
        <cfvo type="percentile" val="50"/>
        <cfvo type="max"/>
        <color rgb="FF63BE7B"/>
        <color rgb="FFFCFCFF"/>
        <color rgb="FFF8696B"/>
      </colorScale>
    </cfRule>
    <cfRule type="colorScale" priority="27">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38">
      <colorScale>
        <cfvo type="min"/>
        <cfvo type="percentile" val="50"/>
        <cfvo type="max"/>
        <color rgb="FF63BE7B"/>
        <color rgb="FFFCFCFF"/>
        <color rgb="FFF8696B"/>
      </colorScale>
    </cfRule>
    <cfRule type="colorScale" priority="46">
      <colorScale>
        <cfvo type="min"/>
        <cfvo type="percentile" val="50"/>
        <cfvo type="max"/>
        <color rgb="FFF8696B"/>
        <color rgb="FFFCFCFF"/>
        <color rgb="FF63BE7B"/>
      </colorScale>
    </cfRule>
    <cfRule type="colorScale" priority="55">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onditionalFormatting>
  <conditionalFormatting sqref="N8:N17 N2">
    <cfRule type="colorScale" priority="8730">
      <colorScale>
        <cfvo type="min"/>
        <cfvo type="percentile" val="50"/>
        <cfvo type="max"/>
        <color rgb="FF63BE7B"/>
        <color rgb="FFFCFCFF"/>
        <color rgb="FFF8696B"/>
      </colorScale>
    </cfRule>
  </conditionalFormatting>
  <conditionalFormatting sqref="N8:N17 N2:N6">
    <cfRule type="colorScale" priority="86">
      <colorScale>
        <cfvo type="min"/>
        <cfvo type="percentile" val="50"/>
        <cfvo type="max"/>
        <color rgb="FF63BE7B"/>
        <color rgb="FFFCFCFF"/>
        <color rgb="FFF8696B"/>
      </colorScale>
    </cfRule>
  </conditionalFormatting>
  <conditionalFormatting sqref="P2">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63BE7B"/>
      </colorScale>
    </cfRule>
  </conditionalFormatting>
  <conditionalFormatting sqref="P3">
    <cfRule type="colorScale" priority="13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percentile" val="50"/>
        <cfvo type="max"/>
        <color rgb="FFF8696B"/>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onditionalFormatting>
  <conditionalFormatting sqref="P4">
    <cfRule type="colorScale" priority="116">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percentile" val="50"/>
        <cfvo type="max"/>
        <color rgb="FFF8696B"/>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onditionalFormatting>
  <conditionalFormatting sqref="P5">
    <cfRule type="colorScale" priority="108">
      <colorScale>
        <cfvo type="min"/>
        <cfvo type="percentile" val="50"/>
        <cfvo type="max"/>
        <color rgb="FFF8696B"/>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percentile" val="50"/>
        <cfvo type="max"/>
        <color rgb="FFF8696B"/>
        <color rgb="FFFCFCFF"/>
        <color rgb="FF63BE7B"/>
      </colorScale>
    </cfRule>
  </conditionalFormatting>
  <conditionalFormatting sqref="P6">
    <cfRule type="colorScale" priority="101">
      <colorScale>
        <cfvo type="min"/>
        <cfvo type="percentile" val="50"/>
        <cfvo type="max"/>
        <color rgb="FFF8696B"/>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onditionalFormatting>
  <conditionalFormatting sqref="P7">
    <cfRule type="colorScale" priority="1">
      <colorScale>
        <cfvo type="min"/>
        <cfvo type="percentile" val="50"/>
        <cfvo type="max"/>
        <color rgb="FFF8696B"/>
        <color rgb="FFFCFCFF"/>
        <color rgb="FF63BE7B"/>
      </colorScale>
    </cfRule>
    <cfRule type="colorScale" priority="26">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onditionalFormatting>
  <conditionalFormatting sqref="P8:P17 P2">
    <cfRule type="colorScale" priority="144">
      <colorScale>
        <cfvo type="min"/>
        <cfvo type="percentile" val="50"/>
        <cfvo type="max"/>
        <color rgb="FFF8696B"/>
        <color rgb="FFFCFCFF"/>
        <color rgb="FF63BE7B"/>
      </colorScale>
    </cfRule>
  </conditionalFormatting>
  <conditionalFormatting sqref="P8:P17 P2:P6">
    <cfRule type="colorScale" priority="85">
      <colorScale>
        <cfvo type="min"/>
        <cfvo type="percentile" val="50"/>
        <cfvo type="max"/>
        <color rgb="FFF8696B"/>
        <color rgb="FFFCFCFF"/>
        <color rgb="FF63BE7B"/>
      </colorScale>
    </cfRule>
  </conditionalFormatting>
  <hyperlinks>
    <hyperlink ref="A7" r:id="rId1" display="Industrials/SYM.xlsx" xr:uid="{E2D9697C-0CBA-E149-87A6-B9FEDA9EF8AF}"/>
    <hyperlink ref="A2" r:id="rId2" display="Software/IDCC.xlsx" xr:uid="{931AD9DF-90CF-114F-B3C8-761347D3F242}"/>
    <hyperlink ref="A5" r:id="rId3" display="Software/RDDT.xlsx" xr:uid="{5BC39928-D3A2-9F40-8D96-52BDA4BD3950}"/>
    <hyperlink ref="A4" r:id="rId4" display="Healthcare/HIMS.xlsx" xr:uid="{C4A83839-5D96-E74A-ADA1-20B4C71E14D8}"/>
    <hyperlink ref="A6" r:id="rId5" display="Software/GRAB.xlsx" xr:uid="{F5297621-BB39-294B-A5F4-53D5590063A0}"/>
    <hyperlink ref="A3" r:id="rId6" display="Financials/EVR.xlsx" xr:uid="{53277D12-AE7B-D546-A007-1CACE497D2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Software</vt:lpstr>
      <vt:lpstr>Hardware</vt:lpstr>
      <vt:lpstr>Consumer</vt:lpstr>
      <vt:lpstr>Healthcare</vt:lpstr>
      <vt:lpstr>Financials</vt:lpstr>
      <vt:lpstr>Industrials</vt:lpstr>
      <vt:lpstr>Large Caps</vt:lpstr>
      <vt:lpstr>Mid Caps</vt:lpstr>
      <vt:lpstr>Small Caps</vt:lpstr>
      <vt:lpstr>Energy</vt:lpstr>
      <vt:lpstr>Moonshots</vt:lpstr>
      <vt:lpstr>Fidelity Portfolio</vt:lpstr>
      <vt:lpstr>Schwab Portfolio</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2024-09-02T05:06:42Z</dcterms:created>
  <dcterms:modified xsi:type="dcterms:W3CDTF">2024-11-20T05:00:00Z</dcterms:modified>
</cp:coreProperties>
</file>