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0C9B1897-5784-D849-8810-B6DFF868D0F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<sst xmlns="http://schemas.openxmlformats.org/spreadsheetml/2006/main" count="36" uniqueCount="33">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</sst>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8510000000</c:v>
                </c:pt>
                <c:pt idx="1">
                  <c:v>24821000000</c:v>
                </c:pt>
                <c:pt idx="2">
                  <c:v>5514000000</c:v>
                </c:pt>
                <c:pt idx="3">
                  <c:v>18664000000</c:v>
                </c:pt>
                <c:pt idx="4">
                  <c:v>7076000000</c:v>
                </c:pt>
                <c:pt idx="5">
                  <c:v>9495000000</c:v>
                </c:pt>
                <c:pt idx="6">
                  <c:v>11715000000</c:v>
                </c:pt>
                <c:pt idx="7">
                  <c:v>13370000000</c:v>
                </c:pt>
                <c:pt idx="8">
                  <c:v>14373000000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1943000000</c:v>
                </c:pt>
                <c:pt idx="1">
                  <c:v>4627000000</c:v>
                </c:pt>
                <c:pt idx="2">
                  <c:v>-590000000</c:v>
                </c:pt>
                <c:pt idx="3">
                  <c:v>3681000000</c:v>
                </c:pt>
                <c:pt idx="4">
                  <c:v>4217000000</c:v>
                </c:pt>
                <c:pt idx="5">
                  <c:v>5405000000</c:v>
                </c:pt>
                <c:pt idx="6">
                  <c:v>6690000000</c:v>
                </c:pt>
                <c:pt idx="7">
                  <c:v>7950000000</c:v>
                </c:pt>
                <c:pt idx="8">
                  <c:v>8900000000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5341000000</c:v>
                </c:pt>
                <c:pt idx="1">
                  <c:v>35165000000</c:v>
                </c:pt>
                <c:pt idx="2">
                  <c:v>-4147000000</c:v>
                </c:pt>
                <c:pt idx="3">
                  <c:v>18404000000</c:v>
                </c:pt>
                <c:pt idx="4">
                  <c:v>4200000000</c:v>
                </c:pt>
                <c:pt idx="5">
                  <c:v>4500000000</c:v>
                </c:pt>
                <c:pt idx="6">
                  <c:v>4800000000</c:v>
                </c:pt>
                <c:pt idx="7">
                  <c:v>5100000000</c:v>
                </c:pt>
                <c:pt idx="8">
                  <c:v>5400000000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209550</xdr:rowOff>
    </xdr:from>
    <xdr:to>
      <xdr:col>10</xdr:col>
      <xdr:colOff>850900</xdr:colOff>
      <xdr:row>35</xdr:row>
      <xdr:rowOff>25400</xdr:rowOff>
    </xdr:to>
    <xdr:graphicFrame macro="">
      <xdr:nvGraphicFramePr>
        <xdr:cNvPr id="2" name="Chart 1">
          <a:extLst>
            <a:ext uri="{FF2B5EF4-FFF2-40B4-BE49-F238E27FC236}">
              <a16:creationId xmlns:a16="http://schemas.microsoft.com/office/drawing/2014/main" id="{D29AE3EB-0CF3-79A1-0E0A-95D38CB100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https://www.bing.com/financeapi/forcetrigger?t=a1wj9c&amp;q=XNYS%3aKKR&amp;form=skydnc</v>
    <v>Learn more on Bing</v>
  </rv>
  <rv s="1">
    <v>0</v>
    <v>KKR &amp; CO. INC. (XNYS:KKR)</v>
    <v>2</v>
    <v>3</v>
    <v>Finance</v>
    <v>4</v>
    <v>en-US</v>
    <v>a1wj9c</v>
    <v>268435456</v>
    <v>1</v>
    <v>Powered by Refinitiv</v>
    <v>156.54</v>
    <v>66.75</v>
    <v>1.6169</v>
    <v>0.33</v>
    <v>2.1649999999999998E-3</v>
    <v>0.6</v>
    <v>3.9269999999999999E-3</v>
    <v>USD</v>
    <v>KKR &amp; Co. Inc. is an investment company, which offers alternative asset management as well as capital markets and insurance solutions. The Company's asset management business offers a range of investment management services to fund investors around the world. The Company operates through three segments: Asset Management, Strategic Holdings, and Insurance. The Asset Management business offers a range of investment management services to investment funds, vehicles, and accounts (including Global Atlantic) and provides capital markets services to portfolio companies and third parties. The Insurance business is operated by Global Atlantic, which is a United States retirement and life insurance company that provides a suite of protection, legacy and savings products and reinsurance solutions to clients across individual and institutional markets. The Strategic Holdings segment initially represents its participation in the core private equity strategy.</v>
    <v>4490</v>
    <v>New York Stock Exchange</v>
    <v>XNYS</v>
    <v>XNYS</v>
    <v>30 Hudson Yards, NEW YORK, NY, 10001 US</v>
    <v>153.05000000000001</v>
    <v>Investment Banking &amp; Investment Services</v>
    <v>Stock</v>
    <v>45616.033027742968</v>
    <v>0</v>
    <v>150.9494</v>
    <v>135583067922</v>
    <v>KKR &amp; CO. INC.</v>
    <v>KKR &amp; CO. INC.</v>
    <v>152.22</v>
    <v>47.227200000000003</v>
    <v>152.44999999999999</v>
    <v>152.78</v>
    <v>153.38</v>
    <v>887439900</v>
    <v>KKR</v>
    <v>KKR &amp; CO. INC. (XNYS:KKR)</v>
    <v>2457045</v>
    <v>3055740</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KK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20" sqref="L20"/>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152.78</v>
      </c>
      <c r="B3" s="6" t="s">
        <v>22</v>
      </c>
      <c r="C3" s="41">
        <f ca="1">A5/F10</f>
        <v>19.160976246749577</v>
      </c>
      <c r="D3" s="9" t="s">
        <v>26</v>
      </c>
      <c r="E3" s="44">
        <f>E14</f>
        <v>0.65441491641663097</v>
      </c>
      <c r="F3" s="9" t="s">
        <v>1</v>
      </c>
      <c r="G3" s="45" cm="1">
        <f t="array" aca="1" ref="G3" ca="1">_FV(A1,"Shares outstanding",TRUE)*(1+(5*C6))</f>
        <v>928668234.49477363</v>
      </c>
      <c r="H3" s="12" t="s">
        <v>4</v>
      </c>
      <c r="I3" s="45">
        <f>J18*(1+K4)/(I6-K4)</f>
        <v>73799999999.999969</v>
      </c>
      <c r="J3" s="9" t="s">
        <v>2</v>
      </c>
      <c r="K3" s="75" t="s">
        <v>32</v>
      </c>
      <c r="L3" s="76"/>
      <c r="M3" s="2"/>
      <c r="N3" s="2"/>
      <c r="O3" s="1"/>
      <c r="P3" s="1"/>
      <c r="Q3" s="1"/>
      <c r="R3" s="1"/>
    </row>
    <row r="4" spans="1:18" ht="22" customHeight="1" x14ac:dyDescent="0.2">
      <c r="A4" s="38" cm="1">
        <f t="array" aca="1" ref="A4" ca="1">_FV(A1,"Change (%)",TRUE)</f>
        <v>2.1649999999999998E-3</v>
      </c>
      <c r="B4" s="7" t="s">
        <v>23</v>
      </c>
      <c r="C4" s="41">
        <f ca="1">A5/F15</f>
        <v>32.151545630068767</v>
      </c>
      <c r="D4" s="9" t="s">
        <v>25</v>
      </c>
      <c r="E4" s="44">
        <f>F17</f>
        <v>0.5959581684567552</v>
      </c>
      <c r="F4" s="9" t="s">
        <v>6</v>
      </c>
      <c r="G4" s="55">
        <v>317300000000</v>
      </c>
      <c r="H4" s="12" t="s">
        <v>28</v>
      </c>
      <c r="I4" s="45">
        <f>NPV(I6,F18,G18,H18,I18,(J18+I3))</f>
        <v>63803838535.619102</v>
      </c>
      <c r="J4" s="12" t="s">
        <v>5</v>
      </c>
      <c r="K4" s="52">
        <v>2.5000000000000001E-2</v>
      </c>
      <c r="L4" s="14" t="s">
        <v>29</v>
      </c>
      <c r="M4" s="2"/>
      <c r="N4" s="2"/>
      <c r="O4" s="1"/>
      <c r="P4" s="1"/>
      <c r="Q4" s="1"/>
      <c r="R4" s="1"/>
    </row>
    <row r="5" spans="1:18" ht="22" customHeight="1" x14ac:dyDescent="0.2">
      <c r="A5" s="39" cm="1">
        <f t="array" aca="1" ref="A5" ca="1">_FV(A1,"Market cap",TRUE)</f>
        <v>135583067922</v>
      </c>
      <c r="B5" s="7" t="s">
        <v>0</v>
      </c>
      <c r="C5" s="42">
        <f ca="1">F18/A5</f>
        <v>3.097731939814366E-2</v>
      </c>
      <c r="D5" s="9" t="s">
        <v>24</v>
      </c>
      <c r="E5" s="44">
        <f>F20</f>
        <v>0.59355568117580559</v>
      </c>
      <c r="F5" s="9" t="s">
        <v>8</v>
      </c>
      <c r="G5" s="55">
        <v>258900000000</v>
      </c>
      <c r="H5" s="12" t="s">
        <v>9</v>
      </c>
      <c r="I5" s="45">
        <f>I4+G4-G5</f>
        <v>122203838535.61908</v>
      </c>
      <c r="J5" s="12" t="s">
        <v>7</v>
      </c>
      <c r="K5" s="47">
        <f ca="1">I5/G3</f>
        <v>131.59041517351139</v>
      </c>
      <c r="L5" s="6" t="s">
        <v>11</v>
      </c>
      <c r="M5" s="2"/>
      <c r="N5" s="2"/>
      <c r="O5" s="1"/>
      <c r="P5" s="1"/>
      <c r="Q5" s="1"/>
      <c r="R5" s="1"/>
    </row>
    <row r="6" spans="1:18" ht="22" customHeight="1" x14ac:dyDescent="0.2">
      <c r="A6" s="40" cm="1">
        <f t="array" aca="1" ref="A6" ca="1">_FV(A1,"Beta")</f>
        <v>1.6169</v>
      </c>
      <c r="B6" s="8" t="s">
        <v>18</v>
      </c>
      <c r="C6" s="43">
        <f>K22</f>
        <v>9.2915214866434361E-3</v>
      </c>
      <c r="D6" s="10" t="s">
        <v>27</v>
      </c>
      <c r="E6" s="54">
        <v>5.5E-2</v>
      </c>
      <c r="F6" s="11" t="s">
        <v>12</v>
      </c>
      <c r="G6" s="46">
        <f>G4-G5</f>
        <v>58400000000</v>
      </c>
      <c r="H6" s="11" t="s">
        <v>3</v>
      </c>
      <c r="I6" s="53">
        <v>0.1</v>
      </c>
      <c r="J6" s="10" t="s">
        <v>10</v>
      </c>
      <c r="K6" s="48">
        <f ca="1">K5/A3-1</f>
        <v>-0.13869344695960606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8510000000</v>
      </c>
      <c r="C10" s="23">
        <v>24821000000</v>
      </c>
      <c r="D10" s="23">
        <v>5514000000</v>
      </c>
      <c r="E10" s="24">
        <v>18664000000</v>
      </c>
      <c r="F10" s="61">
        <v>7076000000</v>
      </c>
      <c r="G10" s="61">
        <v>9495000000</v>
      </c>
      <c r="H10" s="61">
        <v>11715000000</v>
      </c>
      <c r="I10" s="61">
        <v>13370000000</v>
      </c>
      <c r="J10" s="61">
        <v>14373000000</v>
      </c>
      <c r="K10" s="62" t="s">
        <v>19</v>
      </c>
      <c r="L10" s="2"/>
      <c r="M10" s="2"/>
      <c r="N10" s="2"/>
      <c r="O10" s="1"/>
      <c r="P10" s="1"/>
      <c r="Q10" s="1"/>
      <c r="R10" s="1"/>
    </row>
    <row r="11" spans="1:18" ht="22" customHeight="1" x14ac:dyDescent="0.2">
      <c r="A11" s="18"/>
      <c r="B11" s="19"/>
      <c r="C11" s="19">
        <f t="shared" ref="C11:J11" si="0">(C10/B10)-1</f>
        <v>1.9166862514688603</v>
      </c>
      <c r="D11" s="19">
        <f t="shared" si="0"/>
        <v>-0.77784940171628869</v>
      </c>
      <c r="E11" s="25">
        <f t="shared" si="0"/>
        <v>2.3848385926731956</v>
      </c>
      <c r="F11" s="19">
        <f t="shared" si="0"/>
        <v>-0.62087441063009008</v>
      </c>
      <c r="G11" s="19">
        <f t="shared" si="0"/>
        <v>0.34185980780101755</v>
      </c>
      <c r="H11" s="19">
        <f t="shared" si="0"/>
        <v>0.23380726698262233</v>
      </c>
      <c r="I11" s="19">
        <f t="shared" si="0"/>
        <v>0.14127187366623994</v>
      </c>
      <c r="J11" s="25">
        <f t="shared" si="0"/>
        <v>7.5018698578908083E-2</v>
      </c>
      <c r="K11" s="63">
        <f>AVERAGE(F11:J11)</f>
        <v>3.4216647279739568E-2</v>
      </c>
      <c r="L11" s="2"/>
      <c r="M11" s="2"/>
      <c r="N11" s="2"/>
      <c r="O11" s="1"/>
      <c r="P11" s="1"/>
      <c r="Q11" s="1"/>
      <c r="R11" s="1"/>
    </row>
    <row r="12" spans="1:18" ht="22" customHeight="1" x14ac:dyDescent="0.2">
      <c r="A12" s="22" t="s">
        <v>30</v>
      </c>
      <c r="B12" s="23">
        <v>8510000000</v>
      </c>
      <c r="C12" s="23">
        <v>20039000000</v>
      </c>
      <c r="D12" s="23">
        <v>3102000000</v>
      </c>
      <c r="E12" s="24">
        <v>12214000000</v>
      </c>
      <c r="F12" s="23"/>
      <c r="G12" s="23"/>
      <c r="H12" s="23"/>
      <c r="I12" s="23"/>
      <c r="J12" s="24"/>
      <c r="K12" s="64"/>
      <c r="L12" s="2"/>
      <c r="M12" s="2"/>
      <c r="N12" s="2"/>
      <c r="O12" s="1"/>
      <c r="P12" s="1"/>
      <c r="Q12" s="1"/>
      <c r="R12" s="1"/>
    </row>
    <row r="13" spans="1:18" ht="22" customHeight="1" x14ac:dyDescent="0.2">
      <c r="A13" s="28"/>
      <c r="B13" s="29"/>
      <c r="C13" s="29">
        <f>(C12/B12)-1</f>
        <v>1.3547591069330198</v>
      </c>
      <c r="D13" s="29">
        <f>(D12/C12)-1</f>
        <v>-0.84520185638005885</v>
      </c>
      <c r="E13" s="30">
        <f>(E12/D12)-1</f>
        <v>2.9374597034171503</v>
      </c>
      <c r="F13" s="29"/>
      <c r="G13" s="29"/>
      <c r="H13" s="29"/>
      <c r="I13" s="29"/>
      <c r="J13" s="30"/>
      <c r="K13" s="65"/>
      <c r="L13" s="2"/>
      <c r="M13" s="2"/>
      <c r="N13" s="2"/>
      <c r="O13" s="1"/>
      <c r="P13" s="1"/>
      <c r="Q13" s="1"/>
      <c r="R13" s="1"/>
    </row>
    <row r="14" spans="1:18" ht="22" customHeight="1" x14ac:dyDescent="0.2">
      <c r="A14" s="20" t="s">
        <v>1</v>
      </c>
      <c r="B14" s="21">
        <f>B12/B10</f>
        <v>1</v>
      </c>
      <c r="C14" s="21">
        <f>C12/C10</f>
        <v>0.80734055839813057</v>
      </c>
      <c r="D14" s="21">
        <f>D12/D10</f>
        <v>0.56256800870511425</v>
      </c>
      <c r="E14" s="26">
        <f>E12/E10</f>
        <v>0.65441491641663097</v>
      </c>
      <c r="F14" s="21"/>
      <c r="G14" s="21"/>
      <c r="H14" s="21"/>
      <c r="I14" s="21"/>
      <c r="J14" s="26"/>
      <c r="K14" s="66"/>
      <c r="L14" s="2"/>
      <c r="M14" s="2"/>
      <c r="N14" s="2"/>
      <c r="O14" s="1"/>
      <c r="P14" s="1"/>
      <c r="Q14" s="1"/>
      <c r="R14" s="1"/>
    </row>
    <row r="15" spans="1:18" ht="22" customHeight="1" x14ac:dyDescent="0.2">
      <c r="A15" s="22" t="s">
        <v>15</v>
      </c>
      <c r="B15" s="23">
        <v>1943000000</v>
      </c>
      <c r="C15" s="23">
        <v>4627000000</v>
      </c>
      <c r="D15" s="23">
        <v>-590000000</v>
      </c>
      <c r="E15" s="24">
        <v>3681000000</v>
      </c>
      <c r="F15" s="61">
        <v>4217000000</v>
      </c>
      <c r="G15" s="61">
        <v>5405000000</v>
      </c>
      <c r="H15" s="61">
        <v>6690000000</v>
      </c>
      <c r="I15" s="61">
        <v>7950000000</v>
      </c>
      <c r="J15" s="61">
        <v>8900000000</v>
      </c>
      <c r="K15" s="62" t="s">
        <v>20</v>
      </c>
      <c r="L15" s="2"/>
      <c r="M15" s="2"/>
      <c r="N15" s="2"/>
      <c r="O15" s="1"/>
      <c r="P15" s="1"/>
      <c r="Q15" s="1"/>
      <c r="R15" s="1"/>
    </row>
    <row r="16" spans="1:18" ht="22" customHeight="1" x14ac:dyDescent="0.2">
      <c r="A16" s="28"/>
      <c r="B16" s="29"/>
      <c r="C16" s="29">
        <f t="shared" ref="C16:J16" si="1">(C15/B15)-1</f>
        <v>1.3813690169840451</v>
      </c>
      <c r="D16" s="29">
        <f t="shared" si="1"/>
        <v>-1.1275124270585692</v>
      </c>
      <c r="E16" s="30">
        <f t="shared" si="1"/>
        <v>-7.238983050847458</v>
      </c>
      <c r="F16" s="29">
        <f t="shared" si="1"/>
        <v>0.14561260527030706</v>
      </c>
      <c r="G16" s="29">
        <f t="shared" si="1"/>
        <v>0.28171686032724685</v>
      </c>
      <c r="H16" s="29">
        <f t="shared" si="1"/>
        <v>0.23774283071230351</v>
      </c>
      <c r="I16" s="29">
        <f t="shared" si="1"/>
        <v>0.18834080717488799</v>
      </c>
      <c r="J16" s="30">
        <f t="shared" si="1"/>
        <v>0.11949685534591192</v>
      </c>
      <c r="K16" s="65">
        <f>AVERAGE(F16:J16)</f>
        <v>0.19458199176613147</v>
      </c>
      <c r="L16" s="2"/>
      <c r="M16" s="2"/>
      <c r="N16" s="2"/>
      <c r="O16" s="1"/>
      <c r="P16" s="1"/>
      <c r="Q16" s="1"/>
      <c r="R16" s="1"/>
    </row>
    <row r="17" spans="1:18" ht="22" customHeight="1" x14ac:dyDescent="0.2">
      <c r="A17" s="4" t="s">
        <v>16</v>
      </c>
      <c r="B17" s="5">
        <f t="shared" ref="B17:J17" si="2">B15/B10</f>
        <v>0.22831962397179789</v>
      </c>
      <c r="C17" s="5">
        <f t="shared" si="2"/>
        <v>0.18641472946295476</v>
      </c>
      <c r="D17" s="5">
        <f t="shared" si="2"/>
        <v>-0.10700036271309395</v>
      </c>
      <c r="E17" s="27">
        <f t="shared" si="2"/>
        <v>0.19722460351478782</v>
      </c>
      <c r="F17" s="5">
        <f t="shared" si="2"/>
        <v>0.5959581684567552</v>
      </c>
      <c r="G17" s="5">
        <f t="shared" si="2"/>
        <v>0.56924697209057395</v>
      </c>
      <c r="H17" s="5">
        <f t="shared" si="2"/>
        <v>0.57106274007682456</v>
      </c>
      <c r="I17" s="5">
        <f t="shared" si="2"/>
        <v>0.59461480927449517</v>
      </c>
      <c r="J17" s="27">
        <f t="shared" si="2"/>
        <v>0.6192165866555347</v>
      </c>
      <c r="K17" s="67"/>
      <c r="L17" s="2"/>
      <c r="M17" s="2"/>
      <c r="N17" s="2"/>
      <c r="O17" s="1"/>
      <c r="P17" s="1"/>
      <c r="Q17" s="1"/>
      <c r="R17" s="1"/>
    </row>
    <row r="18" spans="1:18" ht="22" customHeight="1" x14ac:dyDescent="0.2">
      <c r="A18" s="22" t="s">
        <v>17</v>
      </c>
      <c r="B18" s="23">
        <v>5341000000</v>
      </c>
      <c r="C18" s="23">
        <v>35165000000</v>
      </c>
      <c r="D18" s="23">
        <v>-4147000000</v>
      </c>
      <c r="E18" s="24">
        <v>18404000000</v>
      </c>
      <c r="F18" s="61">
        <v>4200000000</v>
      </c>
      <c r="G18" s="61">
        <v>4500000000</v>
      </c>
      <c r="H18" s="61">
        <v>4800000000</v>
      </c>
      <c r="I18" s="61">
        <v>5100000000</v>
      </c>
      <c r="J18" s="61">
        <v>5400000000</v>
      </c>
      <c r="K18" s="62" t="s">
        <v>21</v>
      </c>
      <c r="L18" s="2"/>
      <c r="M18" s="2"/>
      <c r="N18" s="2"/>
      <c r="P18" s="1"/>
      <c r="Q18" s="1"/>
      <c r="R18" s="1"/>
    </row>
    <row r="19" spans="1:18" ht="22" customHeight="1" x14ac:dyDescent="0.2">
      <c r="A19" s="31"/>
      <c r="B19" s="29"/>
      <c r="C19" s="29">
        <f t="shared" ref="C19:J19" si="3">(C18/B18)-1</f>
        <v>5.5839730387567874</v>
      </c>
      <c r="D19" s="29">
        <f t="shared" si="3"/>
        <v>-1.1179297597042515</v>
      </c>
      <c r="E19" s="30">
        <f t="shared" si="3"/>
        <v>-5.437906920665541</v>
      </c>
      <c r="F19" s="29">
        <f t="shared" si="3"/>
        <v>-0.77178874157791788</v>
      </c>
      <c r="G19" s="29">
        <f t="shared" si="3"/>
        <v>7.1428571428571397E-2</v>
      </c>
      <c r="H19" s="29">
        <f t="shared" si="3"/>
        <v>6.6666666666666652E-2</v>
      </c>
      <c r="I19" s="29">
        <f t="shared" si="3"/>
        <v>6.25E-2</v>
      </c>
      <c r="J19" s="30">
        <f t="shared" si="3"/>
        <v>5.8823529411764719E-2</v>
      </c>
      <c r="K19" s="65">
        <f>AVERAGE(G19:J19)</f>
        <v>6.4854691876750692E-2</v>
      </c>
      <c r="L19" s="2"/>
      <c r="M19" s="2"/>
      <c r="N19" s="2"/>
      <c r="O19" s="1"/>
      <c r="P19" s="1"/>
      <c r="Q19" s="1"/>
      <c r="R19" s="1"/>
    </row>
    <row r="20" spans="1:18" ht="22" customHeight="1" x14ac:dyDescent="0.2">
      <c r="A20" s="34" t="s">
        <v>8</v>
      </c>
      <c r="B20" s="35">
        <f t="shared" ref="B20:J20" si="4">B18/B10</f>
        <v>0.62761457109283192</v>
      </c>
      <c r="C20" s="35">
        <f t="shared" si="4"/>
        <v>1.4167438862253736</v>
      </c>
      <c r="D20" s="35">
        <f t="shared" si="4"/>
        <v>-0.75208560029017046</v>
      </c>
      <c r="E20" s="36">
        <f t="shared" si="4"/>
        <v>0.98606943849121298</v>
      </c>
      <c r="F20" s="35">
        <f t="shared" si="4"/>
        <v>0.59355568117580559</v>
      </c>
      <c r="G20" s="35">
        <f t="shared" si="4"/>
        <v>0.47393364928909953</v>
      </c>
      <c r="H20" s="35">
        <f t="shared" si="4"/>
        <v>0.40973111395646605</v>
      </c>
      <c r="I20" s="35">
        <f t="shared" si="4"/>
        <v>0.38145100972326101</v>
      </c>
      <c r="J20" s="36">
        <f t="shared" si="4"/>
        <v>0.37570444583594237</v>
      </c>
      <c r="K20" s="68"/>
      <c r="L20" s="2"/>
      <c r="M20" s="2"/>
      <c r="N20" s="2"/>
      <c r="O20" s="1"/>
      <c r="P20" s="1"/>
      <c r="Q20" s="1"/>
      <c r="R20" s="1"/>
    </row>
    <row r="21" spans="1:18" ht="22" customHeight="1" x14ac:dyDescent="0.2">
      <c r="A21" s="22" t="s">
        <v>31</v>
      </c>
      <c r="B21" s="23">
        <v>861000000</v>
      </c>
      <c r="C21" s="23">
        <v>861000000</v>
      </c>
      <c r="D21" s="23">
        <v>861000000</v>
      </c>
      <c r="E21" s="24">
        <v>885000000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2.7874564459930307E-2</v>
      </c>
      <c r="F22" s="29"/>
      <c r="G22" s="29"/>
      <c r="H22" s="29"/>
      <c r="I22" s="29"/>
      <c r="J22" s="30"/>
      <c r="K22" s="69">
        <f>AVERAGE(C22:E22)</f>
        <v>9.2915214866434361E-3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KKR &amp; Co. Inc. is an investment company, which offers alternative asset management as well as capital markets and insurance solutions. The Company's asset management business offers a range of investment management services to fund investors around the world. The Company operates through three segments: Asset Management, Strategic Holdings, and Insurance. The Asset Management business offers a range of investment management services to investment funds, vehicles, and accounts (including Global Atlantic) and provides capital markets services to portfolio companies and third parties. The Insurance business is operated by Global Atlantic, which is a United States retirement and life insurance company that provides a suite of protection, legacy and savings products and reinsurance solutions to clients across individual and institutional markets. The Strategic Holdings segment initially represents its participation in the core private equity strategy.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KKR/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2024-11-20T04:11:36Z</dcterms:modified>
</cp:coreProperties>
</file>