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
    </mc:Choice>
  </mc:AlternateContent>
  <xr:revisionPtr revIDLastSave="0" documentId="13_ncr:1_{31A9237F-D4DE-EA4D-A547-D19A15422CFF}" xr6:coauthVersionLast="47" xr6:coauthVersionMax="47" xr10:uidLastSave="{00000000-0000-0000-0000-000000000000}"/>
  <bookViews>
    <workbookView xWindow="0" yWindow="500" windowWidth="28800" windowHeight="17500" activeTab="5" xr2:uid="{2C5421F2-F6FF-AF40-A1BA-002154432065}"/>
  </bookViews>
  <sheets>
    <sheet name="Software" sheetId="7" r:id="rId1"/>
    <sheet name="Hardware" sheetId="12" r:id="rId2"/>
    <sheet name="Consumer" sheetId="8" r:id="rId3"/>
    <sheet name="Healthcare" sheetId="9" r:id="rId4"/>
    <sheet name="Financials" sheetId="10" r:id="rId5"/>
    <sheet name="Industrials" sheetId="11" r:id="rId6"/>
    <sheet name="Large Caps" sheetId="1" state="hidden" r:id="rId7"/>
    <sheet name="Mid Caps" sheetId="2" state="hidden" r:id="rId8"/>
    <sheet name="Small Caps" sheetId="3" state="hidden" r:id="rId9"/>
    <sheet name="Fidelity Portfolio" sheetId="4" r:id="rId10"/>
    <sheet name="Schwab Portfolio" sheetId="5"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s>
  <definedNames>
    <definedName name="_xlnm._FilterDatabase" localSheetId="2" hidden="1">Consumer!$A$1:$P$33</definedName>
    <definedName name="_xlnm._FilterDatabase" localSheetId="9" hidden="1">'Fidelity Portfolio'!$A$1:$R$1</definedName>
    <definedName name="_xlnm._FilterDatabase" localSheetId="4" hidden="1">Financials!$A$1:$P$33</definedName>
    <definedName name="_xlnm._FilterDatabase" localSheetId="1" hidden="1">Hardware!$A$1:$P$22</definedName>
    <definedName name="_xlnm._FilterDatabase" localSheetId="3" hidden="1">Healthcare!$A$1:$P$33</definedName>
    <definedName name="_xlnm._FilterDatabase" localSheetId="5" hidden="1">Industrials!$A$1:$P$33</definedName>
    <definedName name="_xlnm._FilterDatabase" localSheetId="6" hidden="1">'Large Caps'!$A$1:$P$50</definedName>
    <definedName name="_xlnm._FilterDatabase" localSheetId="7" hidden="1">'Mid Caps'!$A$1:$P$50</definedName>
    <definedName name="_xlnm._FilterDatabase" localSheetId="10" hidden="1">'Schwab Portfolio'!$A$1:$R$30</definedName>
    <definedName name="_xlnm._FilterDatabase" localSheetId="8" hidden="1">'Small Caps'!$A$1:$P$50</definedName>
    <definedName name="_xlnm._FilterDatabase" localSheetId="0" hidden="1">Software!$A$1:$P$29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11" l="1"/>
  <c r="M10" i="11"/>
  <c r="L10" i="11"/>
  <c r="K10" i="11"/>
  <c r="J10" i="11"/>
  <c r="I10" i="11"/>
  <c r="H10" i="11"/>
  <c r="G10" i="11"/>
  <c r="F10" i="11"/>
  <c r="E10" i="11"/>
  <c r="D10" i="11"/>
  <c r="C10" i="11"/>
  <c r="N7" i="11" l="1"/>
  <c r="J7" i="11"/>
  <c r="I7" i="11"/>
  <c r="H7" i="11"/>
  <c r="G7" i="11"/>
  <c r="F7" i="11"/>
  <c r="E7" i="11"/>
  <c r="D7" i="11"/>
  <c r="M7" i="11"/>
  <c r="K7" i="11" l="1"/>
  <c r="L7" i="11"/>
  <c r="C7" i="11" l="1"/>
  <c r="N6" i="11"/>
  <c r="M6" i="11"/>
  <c r="L6" i="11"/>
  <c r="K6" i="11"/>
  <c r="J6" i="11"/>
  <c r="I6" i="11"/>
  <c r="H6" i="11"/>
  <c r="G6" i="11"/>
  <c r="F6" i="11"/>
  <c r="E6" i="11"/>
  <c r="D6" i="11"/>
  <c r="C6" i="11"/>
  <c r="J5" i="11" l="1"/>
  <c r="I5" i="11"/>
  <c r="H5" i="11"/>
  <c r="G5" i="11"/>
  <c r="M5" i="11"/>
  <c r="F5" i="11" l="1"/>
  <c r="E5" i="11"/>
  <c r="N5" i="11"/>
  <c r="K5" i="11"/>
  <c r="D5" i="11"/>
  <c r="C5" i="11" l="1"/>
  <c r="N4" i="11"/>
  <c r="M4" i="11"/>
  <c r="L4" i="11"/>
  <c r="K4" i="11"/>
  <c r="J4" i="11"/>
  <c r="I4" i="11"/>
  <c r="H4" i="11"/>
  <c r="G4" i="11"/>
  <c r="F4" i="11"/>
  <c r="E4" i="11"/>
  <c r="D4" i="11"/>
  <c r="C4" i="11"/>
  <c r="N3" i="11" l="1"/>
  <c r="M3" i="11"/>
  <c r="L3" i="11"/>
  <c r="K3" i="11"/>
  <c r="J3" i="11"/>
  <c r="I3" i="11"/>
  <c r="H3" i="11"/>
  <c r="G3" i="11"/>
  <c r="F3" i="11"/>
  <c r="E3" i="11"/>
  <c r="D3" i="11"/>
  <c r="C3" i="11"/>
  <c r="N2" i="11" l="1"/>
  <c r="M2" i="11"/>
  <c r="K2" i="11"/>
  <c r="J2" i="11"/>
  <c r="I2" i="11"/>
  <c r="H2" i="11"/>
  <c r="G2" i="11"/>
  <c r="F2" i="11"/>
  <c r="E2" i="11"/>
  <c r="D2" i="11"/>
  <c r="C2" i="11"/>
  <c r="N11" i="10" l="1"/>
  <c r="M11" i="10"/>
  <c r="L11" i="10"/>
  <c r="K11" i="10"/>
  <c r="J11" i="10"/>
  <c r="I11" i="10"/>
  <c r="H11" i="10"/>
  <c r="G11" i="10"/>
  <c r="F11" i="10"/>
  <c r="E11" i="10"/>
  <c r="D11" i="10"/>
  <c r="C11" i="10"/>
  <c r="N8" i="10" l="1"/>
  <c r="M8" i="10"/>
  <c r="L8" i="10"/>
  <c r="K8" i="10"/>
  <c r="J8" i="10"/>
  <c r="I8" i="10"/>
  <c r="H8" i="10"/>
  <c r="G8" i="10"/>
  <c r="F8" i="10"/>
  <c r="E8" i="10"/>
  <c r="D8" i="10"/>
  <c r="C8" i="10"/>
  <c r="N6" i="10" l="1"/>
  <c r="M6" i="10"/>
  <c r="L6" i="10"/>
  <c r="K6" i="10"/>
  <c r="J6" i="10"/>
  <c r="I6" i="10"/>
  <c r="H6" i="10"/>
  <c r="G6" i="10"/>
  <c r="F6" i="10"/>
  <c r="E6" i="10"/>
  <c r="D6" i="10"/>
  <c r="C6" i="10"/>
  <c r="M5" i="10" l="1"/>
  <c r="L5" i="10"/>
  <c r="K5" i="10"/>
  <c r="J5" i="10"/>
  <c r="I5" i="10"/>
  <c r="H5" i="10"/>
  <c r="G5" i="10"/>
  <c r="F5" i="10"/>
  <c r="E5" i="10"/>
  <c r="D5" i="10" l="1"/>
  <c r="N5" i="10" l="1"/>
  <c r="C5" i="10" l="1"/>
  <c r="N3" i="10"/>
  <c r="M3" i="10"/>
  <c r="L3" i="10"/>
  <c r="K3" i="10"/>
  <c r="J3" i="10"/>
  <c r="I3" i="10"/>
  <c r="H3" i="10"/>
  <c r="G3" i="10"/>
  <c r="F3" i="10"/>
  <c r="E3" i="10"/>
  <c r="D3" i="10"/>
  <c r="C3" i="10"/>
  <c r="O15" i="4" l="1" a="1"/>
  <c r="O15" i="4" s="1"/>
  <c r="N15" i="4"/>
  <c r="M15" i="4"/>
  <c r="L15" i="4"/>
  <c r="K15" i="4"/>
  <c r="J15" i="4"/>
  <c r="I15" i="4"/>
  <c r="H15" i="4"/>
  <c r="G15" i="4"/>
  <c r="F15" i="4"/>
  <c r="E15" i="4"/>
  <c r="D15" i="4"/>
  <c r="C15" i="4"/>
  <c r="P15" i="4" s="1"/>
  <c r="B15" i="4" a="1"/>
  <c r="B15" i="4" s="1"/>
  <c r="Q15" i="4" a="1"/>
  <c r="Q15" i="4" s="1"/>
  <c r="N8" i="12"/>
  <c r="M8" i="12"/>
  <c r="L8" i="12"/>
  <c r="K8" i="12"/>
  <c r="J8" i="12"/>
  <c r="I8" i="12"/>
  <c r="H8" i="12"/>
  <c r="G8" i="12"/>
  <c r="P8" i="12" s="1"/>
  <c r="F8" i="12"/>
  <c r="E8" i="12"/>
  <c r="D8" i="12"/>
  <c r="C8" i="12"/>
  <c r="O8" i="12" a="1"/>
  <c r="O8" i="12" s="1"/>
  <c r="Q14" i="12" a="1"/>
  <c r="Q14" i="12" s="1"/>
  <c r="B8" i="12" a="1"/>
  <c r="B8" i="12" s="1"/>
  <c r="N2" i="4" l="1"/>
  <c r="M2" i="4"/>
  <c r="L2" i="4"/>
  <c r="K2" i="4"/>
  <c r="J2" i="4"/>
  <c r="I2" i="4"/>
  <c r="H2" i="4"/>
  <c r="G2" i="4"/>
  <c r="F2" i="4"/>
  <c r="E2" i="4"/>
  <c r="D2" i="4"/>
  <c r="C2" i="4"/>
  <c r="B2" i="4" a="1"/>
  <c r="B2" i="4" s="1"/>
  <c r="N2" i="10" l="1"/>
  <c r="M2" i="10"/>
  <c r="L2" i="10"/>
  <c r="K2" i="10"/>
  <c r="J2" i="10"/>
  <c r="I2" i="10"/>
  <c r="H2" i="10"/>
  <c r="G2" i="10"/>
  <c r="F2" i="10"/>
  <c r="E2" i="10"/>
  <c r="D2" i="10"/>
  <c r="C2" i="10" l="1"/>
  <c r="Q4" i="4" a="1"/>
  <c r="Q4" i="4" s="1"/>
  <c r="O4" i="4" a="1"/>
  <c r="O4" i="4" s="1"/>
  <c r="N4" i="4"/>
  <c r="M4" i="4"/>
  <c r="L4" i="4"/>
  <c r="K4" i="4"/>
  <c r="J4" i="4"/>
  <c r="I4" i="4"/>
  <c r="H4" i="4"/>
  <c r="G4" i="4"/>
  <c r="F4" i="4"/>
  <c r="E4" i="4"/>
  <c r="D4" i="4"/>
  <c r="C4" i="4"/>
  <c r="B4" i="4" a="1"/>
  <c r="B4" i="4" s="1"/>
  <c r="Q5" i="4" a="1"/>
  <c r="Q5" i="4" s="1"/>
  <c r="O5" i="4" a="1"/>
  <c r="O5" i="4" s="1"/>
  <c r="N5" i="4"/>
  <c r="M5" i="4"/>
  <c r="L5" i="4"/>
  <c r="K5" i="4"/>
  <c r="J5" i="4"/>
  <c r="I5" i="4"/>
  <c r="H5" i="4"/>
  <c r="G5" i="4"/>
  <c r="F5" i="4"/>
  <c r="E5" i="4"/>
  <c r="D5" i="4"/>
  <c r="C5" i="4"/>
  <c r="B5" i="4" a="1"/>
  <c r="B5" i="4" s="1"/>
  <c r="Q3" i="4" a="1"/>
  <c r="Q3" i="4" s="1"/>
  <c r="O3" i="4" a="1"/>
  <c r="O3" i="4" s="1"/>
  <c r="N3" i="4"/>
  <c r="M3" i="4"/>
  <c r="J3" i="4"/>
  <c r="F3" i="4"/>
  <c r="E3" i="4"/>
  <c r="D3" i="4"/>
  <c r="C3" i="4"/>
  <c r="P3" i="4" s="1"/>
  <c r="B3" i="4" a="1"/>
  <c r="B3" i="4" s="1"/>
  <c r="Q6" i="4" a="1"/>
  <c r="Q6" i="4" s="1"/>
  <c r="O6" i="4" a="1"/>
  <c r="O6" i="4" s="1"/>
  <c r="N6" i="4"/>
  <c r="M6" i="4"/>
  <c r="L6" i="4"/>
  <c r="K6" i="4"/>
  <c r="J6" i="4"/>
  <c r="I6" i="4"/>
  <c r="H6" i="4"/>
  <c r="G6" i="4"/>
  <c r="F6" i="4"/>
  <c r="E6" i="4"/>
  <c r="D6" i="4"/>
  <c r="C6" i="4"/>
  <c r="B6" i="4" a="1"/>
  <c r="B6" i="4" s="1"/>
  <c r="Q7" i="4" a="1"/>
  <c r="Q7" i="4" s="1"/>
  <c r="O7" i="4" a="1"/>
  <c r="O7" i="4" s="1"/>
  <c r="N7" i="4"/>
  <c r="M7" i="4"/>
  <c r="L7" i="4"/>
  <c r="K7" i="4"/>
  <c r="J7" i="4"/>
  <c r="I7" i="4"/>
  <c r="H7" i="4"/>
  <c r="G7" i="4"/>
  <c r="F7" i="4"/>
  <c r="E7" i="4"/>
  <c r="D7" i="4"/>
  <c r="C7" i="4"/>
  <c r="B7" i="4" a="1"/>
  <c r="B7" i="4" s="1"/>
  <c r="Q8" i="4" a="1"/>
  <c r="Q8" i="4" s="1"/>
  <c r="O8" i="4" a="1"/>
  <c r="O8" i="4" s="1"/>
  <c r="N8" i="4"/>
  <c r="M8" i="4"/>
  <c r="K8" i="4"/>
  <c r="J8" i="4"/>
  <c r="I8" i="4"/>
  <c r="H8" i="4"/>
  <c r="G8" i="4"/>
  <c r="F8" i="4"/>
  <c r="E8" i="4"/>
  <c r="D8" i="4"/>
  <c r="C8" i="4"/>
  <c r="B8" i="4" a="1"/>
  <c r="B8" i="4" s="1"/>
  <c r="Q11" i="4" a="1"/>
  <c r="Q11" i="4" s="1"/>
  <c r="O11" i="4" a="1"/>
  <c r="O11" i="4" s="1"/>
  <c r="N11" i="4"/>
  <c r="M11" i="4"/>
  <c r="L11" i="4"/>
  <c r="K11" i="4"/>
  <c r="J11" i="4"/>
  <c r="I11" i="4"/>
  <c r="H11" i="4"/>
  <c r="G11" i="4"/>
  <c r="F11" i="4"/>
  <c r="E11" i="4"/>
  <c r="D11" i="4"/>
  <c r="C11" i="4"/>
  <c r="Q10" i="4" a="1"/>
  <c r="Q10" i="4" s="1"/>
  <c r="O10" i="4" a="1"/>
  <c r="O10" i="4" s="1"/>
  <c r="N10" i="4"/>
  <c r="M10" i="4"/>
  <c r="L10" i="4"/>
  <c r="K10" i="4"/>
  <c r="J10" i="4"/>
  <c r="I10" i="4"/>
  <c r="H10" i="4"/>
  <c r="G10" i="4"/>
  <c r="F10" i="4"/>
  <c r="E10" i="4"/>
  <c r="D10" i="4"/>
  <c r="C10" i="4"/>
  <c r="B10" i="4" a="1"/>
  <c r="B10" i="4" s="1"/>
  <c r="Q9" i="4" a="1"/>
  <c r="Q9" i="4" s="1"/>
  <c r="O9" i="4" a="1"/>
  <c r="O9" i="4" s="1"/>
  <c r="N9" i="4"/>
  <c r="M9" i="4"/>
  <c r="L9" i="4"/>
  <c r="K9" i="4"/>
  <c r="J9" i="4"/>
  <c r="I9" i="4"/>
  <c r="H9" i="4"/>
  <c r="G9" i="4"/>
  <c r="F9" i="4"/>
  <c r="E9" i="4"/>
  <c r="D9" i="4"/>
  <c r="C9" i="4"/>
  <c r="B9" i="4" a="1"/>
  <c r="B9" i="4" s="1"/>
  <c r="Q14" i="4" a="1"/>
  <c r="Q14" i="4" s="1"/>
  <c r="O14" i="4" a="1"/>
  <c r="O14" i="4" s="1"/>
  <c r="N14" i="4"/>
  <c r="M14" i="4"/>
  <c r="L14" i="4"/>
  <c r="K14" i="4"/>
  <c r="J14" i="4"/>
  <c r="I14" i="4"/>
  <c r="H14" i="4"/>
  <c r="G14" i="4"/>
  <c r="F14" i="4"/>
  <c r="E14" i="4"/>
  <c r="D14" i="4"/>
  <c r="C14" i="4"/>
  <c r="B14" i="4" a="1"/>
  <c r="B14" i="4" s="1"/>
  <c r="Q12" i="4" a="1"/>
  <c r="Q12" i="4" s="1"/>
  <c r="O12" i="4" a="1"/>
  <c r="O12" i="4" s="1"/>
  <c r="N12" i="4"/>
  <c r="M12" i="4"/>
  <c r="L12" i="4"/>
  <c r="K12" i="4"/>
  <c r="J12" i="4"/>
  <c r="I12" i="4"/>
  <c r="H12" i="4"/>
  <c r="G12" i="4"/>
  <c r="F12" i="4"/>
  <c r="E12" i="4"/>
  <c r="D12" i="4"/>
  <c r="C12" i="4"/>
  <c r="B12" i="4" a="1"/>
  <c r="B12" i="4" s="1"/>
  <c r="Q13" i="4" a="1"/>
  <c r="Q13" i="4" s="1"/>
  <c r="O13" i="4" a="1"/>
  <c r="O13" i="4" s="1"/>
  <c r="N13" i="4"/>
  <c r="M13" i="4"/>
  <c r="L13" i="4"/>
  <c r="K13" i="4"/>
  <c r="J13" i="4"/>
  <c r="F13" i="4"/>
  <c r="E13" i="4"/>
  <c r="D13" i="4"/>
  <c r="C13" i="4"/>
  <c r="B13" i="4" a="1"/>
  <c r="B13" i="4" s="1"/>
  <c r="N12" i="10"/>
  <c r="J12" i="10"/>
  <c r="F12" i="10"/>
  <c r="E12" i="10"/>
  <c r="D12" i="10"/>
  <c r="M12" i="10"/>
  <c r="P10" i="4" l="1"/>
  <c r="P14" i="4"/>
  <c r="P6" i="4"/>
  <c r="P4" i="4"/>
  <c r="P7" i="4"/>
  <c r="P5" i="4"/>
  <c r="P8" i="4"/>
  <c r="P9" i="4"/>
  <c r="P12" i="4"/>
  <c r="P13" i="4"/>
  <c r="P11" i="4"/>
  <c r="K12" i="10"/>
  <c r="L12" i="10"/>
  <c r="C12" i="10" l="1"/>
  <c r="N10" i="10"/>
  <c r="M10" i="10"/>
  <c r="L10" i="10"/>
  <c r="K10" i="10"/>
  <c r="J10" i="10"/>
  <c r="I10" i="10"/>
  <c r="H10" i="10"/>
  <c r="G10" i="10"/>
  <c r="F10" i="10"/>
  <c r="E10" i="10"/>
  <c r="D10" i="10"/>
  <c r="C10" i="10"/>
  <c r="N9" i="10" l="1"/>
  <c r="J9" i="10"/>
  <c r="I9" i="10"/>
  <c r="H9" i="10"/>
  <c r="G9" i="10"/>
  <c r="F9" i="10"/>
  <c r="E9" i="10"/>
  <c r="D9" i="10"/>
  <c r="M9" i="10"/>
  <c r="K9" i="10" l="1"/>
  <c r="L9" i="10"/>
  <c r="C9" i="10" l="1"/>
  <c r="N7" i="10"/>
  <c r="M7" i="10"/>
  <c r="L7" i="10"/>
  <c r="K7" i="10"/>
  <c r="J7" i="10"/>
  <c r="I7" i="10"/>
  <c r="H7" i="10"/>
  <c r="G7" i="10"/>
  <c r="F7" i="10"/>
  <c r="E7" i="10"/>
  <c r="D7" i="10"/>
  <c r="C7" i="10"/>
  <c r="N4" i="10" l="1"/>
  <c r="J4" i="10"/>
  <c r="I4" i="10"/>
  <c r="H4" i="10"/>
  <c r="G4" i="10"/>
  <c r="F4" i="10"/>
  <c r="E4" i="10"/>
  <c r="D4" i="10"/>
  <c r="M4" i="10"/>
  <c r="K4" i="10" l="1"/>
  <c r="L4" i="10"/>
  <c r="C4" i="10" l="1"/>
  <c r="N6" i="9"/>
  <c r="J6" i="9"/>
  <c r="I6" i="9"/>
  <c r="H6" i="9"/>
  <c r="G6" i="9"/>
  <c r="F6" i="9"/>
  <c r="E6" i="9"/>
  <c r="D6" i="9"/>
  <c r="L6" i="9" l="1"/>
  <c r="K6" i="9"/>
  <c r="M6" i="9"/>
  <c r="C6" i="9"/>
  <c r="N8" i="9"/>
  <c r="M8" i="9"/>
  <c r="L8" i="9"/>
  <c r="K8" i="9"/>
  <c r="J8" i="9"/>
  <c r="I8" i="9"/>
  <c r="H8" i="9"/>
  <c r="G8" i="9"/>
  <c r="F8" i="9"/>
  <c r="E8" i="9"/>
  <c r="D8" i="9"/>
  <c r="C8" i="9" l="1"/>
  <c r="N9" i="9"/>
  <c r="M9" i="9"/>
  <c r="L9" i="9"/>
  <c r="K9" i="9"/>
  <c r="J9" i="9"/>
  <c r="I9" i="9"/>
  <c r="H9" i="9"/>
  <c r="G9" i="9"/>
  <c r="F9" i="9"/>
  <c r="E9" i="9"/>
  <c r="D9" i="9"/>
  <c r="C9" i="9"/>
  <c r="N7" i="9" l="1"/>
  <c r="M7" i="9"/>
  <c r="L7" i="9"/>
  <c r="K7" i="9"/>
  <c r="J7" i="9"/>
  <c r="I7" i="9"/>
  <c r="H7" i="9"/>
  <c r="G7" i="9"/>
  <c r="F7" i="9"/>
  <c r="E7" i="9"/>
  <c r="D7" i="9"/>
  <c r="O7" i="9" l="1" a="1"/>
  <c r="O7" i="9" s="1"/>
  <c r="Q9" i="9" a="1"/>
  <c r="Q9" i="9" s="1"/>
  <c r="B7" i="9" a="1"/>
  <c r="B7" i="9" s="1"/>
  <c r="C7" i="9" l="1"/>
  <c r="P7" i="9" s="1"/>
  <c r="N4" i="9" l="1"/>
  <c r="M4" i="9"/>
  <c r="L4" i="9"/>
  <c r="K4" i="9"/>
  <c r="J4" i="9"/>
  <c r="I4" i="9"/>
  <c r="H4" i="9"/>
  <c r="G4" i="9"/>
  <c r="F4" i="9"/>
  <c r="E4" i="9"/>
  <c r="D4" i="9"/>
  <c r="C4" i="9"/>
  <c r="N3" i="9" l="1"/>
  <c r="M3" i="9"/>
  <c r="L3" i="9"/>
  <c r="K3" i="9"/>
  <c r="J3" i="9"/>
  <c r="I3" i="9"/>
  <c r="H3" i="9"/>
  <c r="G3" i="9"/>
  <c r="F3" i="9"/>
  <c r="E3" i="9"/>
  <c r="D3" i="9"/>
  <c r="C3" i="9"/>
  <c r="N2" i="9" l="1"/>
  <c r="M2" i="9"/>
  <c r="L2" i="9"/>
  <c r="K2" i="9"/>
  <c r="J2" i="9"/>
  <c r="I2" i="9"/>
  <c r="H2" i="9"/>
  <c r="G2" i="9"/>
  <c r="F2" i="9"/>
  <c r="E2" i="9"/>
  <c r="D2" i="9"/>
  <c r="C2" i="9"/>
  <c r="N5" i="9" l="1"/>
  <c r="M5" i="9"/>
  <c r="L5" i="9"/>
  <c r="K5" i="9"/>
  <c r="J5" i="9"/>
  <c r="I5" i="9"/>
  <c r="H5" i="9"/>
  <c r="G5" i="9"/>
  <c r="F5" i="9"/>
  <c r="E5" i="9"/>
  <c r="D5" i="9"/>
  <c r="C5" i="9"/>
  <c r="N4" i="8" l="1"/>
  <c r="J4" i="8"/>
  <c r="I4" i="8"/>
  <c r="H4" i="8"/>
  <c r="G4" i="8"/>
  <c r="F4" i="8"/>
  <c r="E4" i="8"/>
  <c r="D4" i="8"/>
  <c r="M4" i="8"/>
  <c r="K4" i="8" l="1"/>
  <c r="L4" i="8"/>
  <c r="C4" i="8" l="1"/>
  <c r="N9" i="8" l="1"/>
  <c r="M9" i="8"/>
  <c r="L9" i="8"/>
  <c r="K9" i="8"/>
  <c r="J9" i="8"/>
  <c r="I9" i="8"/>
  <c r="H9" i="8"/>
  <c r="G9" i="8" l="1"/>
  <c r="E9" i="8"/>
  <c r="D9" i="8"/>
  <c r="C9" i="8"/>
  <c r="N7" i="8" l="1"/>
  <c r="J7" i="8"/>
  <c r="I7" i="8"/>
  <c r="H7" i="8"/>
  <c r="G7" i="8"/>
  <c r="F7" i="8"/>
  <c r="E7" i="8"/>
  <c r="D7" i="8"/>
  <c r="M7" i="8" l="1"/>
  <c r="K7" i="8" l="1"/>
  <c r="L7" i="8"/>
  <c r="C7" i="8" l="1"/>
  <c r="N8" i="8"/>
  <c r="M8" i="8"/>
  <c r="L8" i="8"/>
  <c r="K8" i="8"/>
  <c r="J8" i="8"/>
  <c r="I8" i="8"/>
  <c r="H8" i="8"/>
  <c r="G8" i="8"/>
  <c r="F8" i="8"/>
  <c r="E8" i="8"/>
  <c r="D8" i="8"/>
  <c r="C8" i="8" l="1"/>
  <c r="N5" i="8" l="1"/>
  <c r="M5" i="8"/>
  <c r="L5" i="8"/>
  <c r="K5" i="8"/>
  <c r="J5" i="8"/>
  <c r="I5" i="8"/>
  <c r="H5" i="8"/>
  <c r="G5" i="8"/>
  <c r="F5" i="8"/>
  <c r="E5" i="8"/>
  <c r="D5" i="8"/>
  <c r="C5" i="8"/>
  <c r="N6" i="8" l="1"/>
  <c r="M6" i="8"/>
  <c r="L6" i="8"/>
  <c r="K6" i="8"/>
  <c r="J6" i="8"/>
  <c r="I6" i="8"/>
  <c r="H6" i="8"/>
  <c r="G6" i="8"/>
  <c r="F6" i="8"/>
  <c r="E6" i="8"/>
  <c r="D6" i="8"/>
  <c r="C6" i="8"/>
  <c r="N3" i="8" l="1"/>
  <c r="M3" i="8"/>
  <c r="L3" i="8"/>
  <c r="K3" i="8"/>
  <c r="J3" i="8"/>
  <c r="I3" i="8"/>
  <c r="H3" i="8"/>
  <c r="G3" i="8"/>
  <c r="F3" i="8"/>
  <c r="E3" i="8"/>
  <c r="D3" i="8"/>
  <c r="C3" i="8" l="1"/>
  <c r="N2" i="8"/>
  <c r="M2" i="8"/>
  <c r="L2" i="8"/>
  <c r="K2" i="8"/>
  <c r="J2" i="8"/>
  <c r="I2" i="8"/>
  <c r="H2" i="8"/>
  <c r="G2" i="8"/>
  <c r="F2" i="8"/>
  <c r="E2" i="8"/>
  <c r="D2" i="8"/>
  <c r="C2" i="8"/>
  <c r="N11" i="12" l="1"/>
  <c r="J11" i="12"/>
  <c r="G11" i="12"/>
  <c r="D11" i="12"/>
  <c r="M11" i="12"/>
  <c r="C11" i="12" l="1"/>
  <c r="N12" i="12"/>
  <c r="M12" i="12"/>
  <c r="L12" i="12"/>
  <c r="K12" i="12"/>
  <c r="J12" i="12"/>
  <c r="I12" i="12"/>
  <c r="H12" i="12"/>
  <c r="G12" i="12"/>
  <c r="F12" i="12"/>
  <c r="E12" i="12"/>
  <c r="D12" i="12"/>
  <c r="C12" i="12"/>
  <c r="N13" i="12" l="1"/>
  <c r="M13" i="12"/>
  <c r="L13" i="12"/>
  <c r="K13" i="12"/>
  <c r="J13" i="12"/>
  <c r="I13" i="12"/>
  <c r="H13" i="12"/>
  <c r="G13" i="12"/>
  <c r="F13" i="12"/>
  <c r="E13" i="12"/>
  <c r="D13" i="12"/>
  <c r="C13" i="12"/>
  <c r="N14" i="12" l="1"/>
  <c r="M14" i="12"/>
  <c r="K14" i="12"/>
  <c r="J14" i="12"/>
  <c r="I14" i="12"/>
  <c r="H14" i="12"/>
  <c r="G14" i="12"/>
  <c r="D14" i="12"/>
  <c r="C14" i="12" l="1"/>
  <c r="N10" i="12" l="1"/>
  <c r="M10" i="12"/>
  <c r="L10" i="12"/>
  <c r="K10" i="12"/>
  <c r="J10" i="12"/>
  <c r="I10" i="12"/>
  <c r="H10" i="12"/>
  <c r="G10" i="12"/>
  <c r="F10" i="12"/>
  <c r="E10" i="12"/>
  <c r="D10" i="12"/>
  <c r="C10" i="12"/>
  <c r="N9" i="12" l="1"/>
  <c r="J9" i="12"/>
  <c r="I9" i="12"/>
  <c r="G9" i="12"/>
  <c r="H9" i="12"/>
  <c r="M9" i="12"/>
  <c r="K9" i="12" l="1"/>
  <c r="L9" i="12"/>
  <c r="D9" i="12"/>
  <c r="F9" i="12"/>
  <c r="E9" i="12"/>
  <c r="C9" i="12" l="1"/>
  <c r="N7" i="12"/>
  <c r="M7" i="12"/>
  <c r="L7" i="12"/>
  <c r="K7" i="12"/>
  <c r="J7" i="12"/>
  <c r="I7" i="12"/>
  <c r="H7" i="12"/>
  <c r="G7" i="12"/>
  <c r="F7" i="12"/>
  <c r="E7" i="12"/>
  <c r="D7" i="12"/>
  <c r="C7" i="12" l="1"/>
  <c r="N6" i="12"/>
  <c r="M6" i="12"/>
  <c r="L6" i="12"/>
  <c r="K6" i="12"/>
  <c r="J6" i="12"/>
  <c r="I6" i="12"/>
  <c r="H6" i="12"/>
  <c r="G6" i="12"/>
  <c r="F6" i="12"/>
  <c r="E6" i="12"/>
  <c r="D6" i="12"/>
  <c r="C6" i="12" l="1"/>
  <c r="N5" i="12"/>
  <c r="M5" i="12"/>
  <c r="J5" i="12"/>
  <c r="F5" i="12"/>
  <c r="E5" i="12"/>
  <c r="D5" i="12"/>
  <c r="C5" i="12" l="1"/>
  <c r="N4" i="12"/>
  <c r="M4" i="12"/>
  <c r="L4" i="12"/>
  <c r="K4" i="12"/>
  <c r="J4" i="12"/>
  <c r="I4" i="12"/>
  <c r="H4" i="12"/>
  <c r="G4" i="12"/>
  <c r="F4" i="12"/>
  <c r="E4" i="12"/>
  <c r="D4" i="12"/>
  <c r="C4" i="12"/>
  <c r="N3" i="12" l="1"/>
  <c r="M3" i="12"/>
  <c r="L3" i="12"/>
  <c r="K3" i="12"/>
  <c r="J3" i="12"/>
  <c r="I3" i="12"/>
  <c r="H3" i="12"/>
  <c r="G3" i="12"/>
  <c r="F3" i="12"/>
  <c r="E3" i="12"/>
  <c r="D3" i="12"/>
  <c r="C3" i="12" l="1"/>
  <c r="N2" i="12"/>
  <c r="L2" i="12"/>
  <c r="K2" i="12"/>
  <c r="J2" i="12"/>
  <c r="H2" i="12"/>
  <c r="G2" i="12"/>
  <c r="E2" i="12"/>
  <c r="I2" i="12"/>
  <c r="M2" i="12"/>
  <c r="F2" i="12" l="1"/>
  <c r="D2" i="12"/>
  <c r="C2" i="12" l="1"/>
  <c r="O2" i="10" a="1"/>
  <c r="O2" i="10" s="1"/>
  <c r="P2" i="10"/>
  <c r="O3" i="10" a="1"/>
  <c r="O3" i="10" s="1"/>
  <c r="P3" i="10"/>
  <c r="O5" i="10" a="1"/>
  <c r="O5" i="10" s="1"/>
  <c r="P5" i="10"/>
  <c r="O4" i="10" a="1"/>
  <c r="O4" i="10" s="1"/>
  <c r="P4" i="10"/>
  <c r="O6" i="10" a="1"/>
  <c r="O6" i="10" s="1"/>
  <c r="P6" i="10"/>
  <c r="O7" i="10" a="1"/>
  <c r="O7" i="10" s="1"/>
  <c r="P7" i="10"/>
  <c r="O8" i="10" a="1"/>
  <c r="O8" i="10" s="1"/>
  <c r="P8" i="10"/>
  <c r="O9" i="10" a="1"/>
  <c r="O9" i="10" s="1"/>
  <c r="P9" i="10"/>
  <c r="O10" i="10" a="1"/>
  <c r="O10" i="10" s="1"/>
  <c r="P10" i="10"/>
  <c r="O11" i="10" a="1"/>
  <c r="O11" i="10" s="1"/>
  <c r="P11" i="10"/>
  <c r="O12" i="10" a="1"/>
  <c r="O12" i="10" s="1"/>
  <c r="P12" i="10"/>
  <c r="N20" i="7"/>
  <c r="J20" i="7"/>
  <c r="I20" i="7"/>
  <c r="H20" i="7"/>
  <c r="G20" i="7"/>
  <c r="F20" i="7"/>
  <c r="E20" i="7"/>
  <c r="D20" i="7"/>
  <c r="M20" i="7" l="1"/>
  <c r="K20" i="7" l="1"/>
  <c r="N19" i="7"/>
  <c r="M19" i="7"/>
  <c r="K19" i="7"/>
  <c r="J19" i="7"/>
  <c r="I19" i="7"/>
  <c r="H19" i="7"/>
  <c r="G19" i="7"/>
  <c r="F19" i="7"/>
  <c r="E19" i="7"/>
  <c r="D19" i="7"/>
  <c r="C19" i="7"/>
  <c r="C20" i="7" l="1"/>
  <c r="N18" i="7"/>
  <c r="M18" i="7"/>
  <c r="L18" i="7"/>
  <c r="K18" i="7"/>
  <c r="J18" i="7"/>
  <c r="I18" i="7"/>
  <c r="H18" i="7"/>
  <c r="G18" i="7"/>
  <c r="F18" i="7"/>
  <c r="E18" i="7"/>
  <c r="D18" i="7"/>
  <c r="C18" i="7"/>
  <c r="N14" i="7" l="1"/>
  <c r="J14" i="7"/>
  <c r="I14" i="7"/>
  <c r="H14" i="7"/>
  <c r="G14" i="7"/>
  <c r="F14" i="7"/>
  <c r="E14" i="7"/>
  <c r="D14" i="7"/>
  <c r="M14" i="7" l="1"/>
  <c r="K14" i="7" l="1"/>
  <c r="L14" i="7"/>
  <c r="C14" i="7" l="1"/>
  <c r="N16" i="7"/>
  <c r="M16" i="7"/>
  <c r="L16" i="7"/>
  <c r="K16" i="7"/>
  <c r="J16" i="7"/>
  <c r="I16" i="7"/>
  <c r="H16" i="7"/>
  <c r="G16" i="7"/>
  <c r="F16" i="7"/>
  <c r="E16" i="7"/>
  <c r="D16" i="7"/>
  <c r="C16" i="7" l="1"/>
  <c r="N17" i="7"/>
  <c r="M17" i="7"/>
  <c r="L17" i="7"/>
  <c r="K17" i="7"/>
  <c r="J17" i="7"/>
  <c r="I17" i="7"/>
  <c r="H17" i="7"/>
  <c r="G17" i="7"/>
  <c r="F17" i="7"/>
  <c r="E17" i="7"/>
  <c r="D17" i="7"/>
  <c r="C17" i="7"/>
  <c r="N15" i="7" l="1"/>
  <c r="M15" i="7"/>
  <c r="L15" i="7"/>
  <c r="K15" i="7"/>
  <c r="J15" i="7"/>
  <c r="I15" i="7"/>
  <c r="H15" i="7"/>
  <c r="G15" i="7"/>
  <c r="F15" i="7"/>
  <c r="E15" i="7"/>
  <c r="D15" i="7"/>
  <c r="C15" i="7"/>
  <c r="N13" i="7" l="1"/>
  <c r="M13" i="7"/>
  <c r="J13" i="7"/>
  <c r="I13" i="7"/>
  <c r="H13" i="7"/>
  <c r="G13" i="7"/>
  <c r="F13" i="7"/>
  <c r="E13" i="7"/>
  <c r="D13" i="7"/>
  <c r="K13" i="7" l="1"/>
  <c r="L13" i="7"/>
  <c r="C13" i="7" l="1"/>
  <c r="N7" i="7"/>
  <c r="M7" i="7"/>
  <c r="L7" i="7"/>
  <c r="K7" i="7"/>
  <c r="J7" i="7"/>
  <c r="I7" i="7"/>
  <c r="H7" i="7"/>
  <c r="G7" i="7"/>
  <c r="F7" i="7"/>
  <c r="E7" i="7"/>
  <c r="D7" i="7"/>
  <c r="C7" i="7"/>
  <c r="N12" i="7" l="1"/>
  <c r="J12" i="7"/>
  <c r="I12" i="7"/>
  <c r="H12" i="7"/>
  <c r="G12" i="7"/>
  <c r="F12" i="7"/>
  <c r="E12" i="7"/>
  <c r="D12" i="7"/>
  <c r="M12" i="7"/>
  <c r="K12" i="7" l="1"/>
  <c r="L12" i="7"/>
  <c r="C12" i="7" l="1"/>
  <c r="N8" i="7"/>
  <c r="J8" i="7"/>
  <c r="I8" i="7"/>
  <c r="H8" i="7"/>
  <c r="G8" i="7"/>
  <c r="F8" i="7"/>
  <c r="E8" i="7"/>
  <c r="D8" i="7"/>
  <c r="M8" i="7" l="1"/>
  <c r="K8" i="7" l="1"/>
  <c r="L8" i="7"/>
  <c r="C8" i="7" l="1"/>
  <c r="N11" i="7"/>
  <c r="M11" i="7"/>
  <c r="L11" i="7"/>
  <c r="K11" i="7"/>
  <c r="J11" i="7"/>
  <c r="I11" i="7"/>
  <c r="H11" i="7"/>
  <c r="G11" i="7"/>
  <c r="F11" i="7"/>
  <c r="E11" i="7"/>
  <c r="D11" i="7"/>
  <c r="C11" i="7"/>
  <c r="N9" i="7" l="1"/>
  <c r="M9" i="7"/>
  <c r="K9" i="7"/>
  <c r="J9" i="7"/>
  <c r="I9" i="7"/>
  <c r="H9" i="7"/>
  <c r="G9" i="7"/>
  <c r="F9" i="7"/>
  <c r="E9" i="7"/>
  <c r="D9" i="7"/>
  <c r="C9" i="7"/>
  <c r="N10" i="7" l="1"/>
  <c r="M10" i="7"/>
  <c r="L10" i="7"/>
  <c r="K10" i="7"/>
  <c r="J10" i="7"/>
  <c r="I10" i="7"/>
  <c r="H10" i="7"/>
  <c r="G10" i="7"/>
  <c r="F10" i="7"/>
  <c r="E10" i="7"/>
  <c r="D10" i="7"/>
  <c r="C10" i="7"/>
  <c r="N5" i="7" l="1"/>
  <c r="M5" i="7"/>
  <c r="L5" i="7"/>
  <c r="K5" i="7"/>
  <c r="J5" i="7"/>
  <c r="I5" i="7"/>
  <c r="H5" i="7"/>
  <c r="G5" i="7"/>
  <c r="F5" i="7"/>
  <c r="E5" i="7"/>
  <c r="D5" i="7"/>
  <c r="C5" i="7"/>
  <c r="N6" i="7" l="1"/>
  <c r="M6" i="7"/>
  <c r="L6" i="7"/>
  <c r="K6" i="7"/>
  <c r="J6" i="7"/>
  <c r="I6" i="7"/>
  <c r="H6" i="7"/>
  <c r="G6" i="7"/>
  <c r="F6" i="7"/>
  <c r="E6" i="7"/>
  <c r="D6" i="7"/>
  <c r="C6" i="7"/>
  <c r="N4" i="7" l="1"/>
  <c r="M4" i="7"/>
  <c r="L4" i="7"/>
  <c r="K4" i="7"/>
  <c r="J4" i="7"/>
  <c r="I4" i="7"/>
  <c r="H4" i="7"/>
  <c r="G4" i="7"/>
  <c r="F4" i="7"/>
  <c r="E4" i="7"/>
  <c r="D4" i="7"/>
  <c r="C4" i="7"/>
  <c r="N3" i="7" l="1"/>
  <c r="J3" i="7"/>
  <c r="I3" i="7"/>
  <c r="H3" i="7"/>
  <c r="G3" i="7"/>
  <c r="F3" i="7"/>
  <c r="E3" i="7"/>
  <c r="D3" i="7"/>
  <c r="M3" i="7"/>
  <c r="K3" i="7" l="1"/>
  <c r="L3" i="7"/>
  <c r="C3" i="7" l="1"/>
  <c r="J2" i="7" l="1"/>
  <c r="I2" i="7"/>
  <c r="G2" i="7"/>
  <c r="H2" i="7"/>
  <c r="M2" i="7"/>
  <c r="K2" i="7" l="1"/>
  <c r="L2" i="7"/>
  <c r="D2" i="7"/>
  <c r="F2" i="7"/>
  <c r="E2" i="7"/>
  <c r="N2" i="7" l="1"/>
  <c r="C2" i="7" l="1"/>
  <c r="Q13" i="12" a="1"/>
  <c r="Q13" i="12" s="1"/>
  <c r="O12" i="12" a="1"/>
  <c r="O12" i="12" s="1"/>
  <c r="B12" i="12" a="1"/>
  <c r="B12" i="12" s="1"/>
  <c r="Q12" i="12" a="1"/>
  <c r="Q12" i="12" s="1"/>
  <c r="O11" i="12" a="1"/>
  <c r="O11" i="12" s="1"/>
  <c r="B11" i="12" a="1"/>
  <c r="B11" i="12" s="1"/>
  <c r="Q11" i="12" a="1"/>
  <c r="Q11" i="12" s="1"/>
  <c r="O13" i="12" a="1"/>
  <c r="O13" i="12" s="1"/>
  <c r="B13" i="12" a="1"/>
  <c r="B13" i="12" s="1"/>
  <c r="Q10" i="12" a="1"/>
  <c r="Q10" i="12" s="1"/>
  <c r="O14" i="12" a="1"/>
  <c r="O14" i="12" s="1"/>
  <c r="B14" i="12" a="1"/>
  <c r="B14" i="12" s="1"/>
  <c r="Q9" i="12" a="1"/>
  <c r="Q9" i="12" s="1"/>
  <c r="O5" i="12" a="1"/>
  <c r="O5" i="12" s="1"/>
  <c r="P5" i="12"/>
  <c r="B5" i="12" a="1"/>
  <c r="B5" i="12" s="1"/>
  <c r="Q8" i="12" a="1"/>
  <c r="Q8" i="12" s="1"/>
  <c r="O10" i="12" a="1"/>
  <c r="O10" i="12" s="1"/>
  <c r="Q7" i="12" a="1"/>
  <c r="Q7" i="12" s="1"/>
  <c r="O9" i="12" a="1"/>
  <c r="O9" i="12" s="1"/>
  <c r="B9" i="12" a="1"/>
  <c r="B9" i="12" s="1"/>
  <c r="Q6" i="12" a="1"/>
  <c r="Q6" i="12" s="1"/>
  <c r="O7" i="12" a="1"/>
  <c r="O7" i="12" s="1"/>
  <c r="B7" i="12" a="1"/>
  <c r="B7" i="12" s="1"/>
  <c r="Q5" i="12" a="1"/>
  <c r="Q5" i="12" s="1"/>
  <c r="O6" i="12" a="1"/>
  <c r="O6" i="12" s="1"/>
  <c r="B6" i="12" a="1"/>
  <c r="B6" i="12" s="1"/>
  <c r="Q4" i="12" a="1"/>
  <c r="Q4" i="12" s="1"/>
  <c r="O2" i="12" a="1"/>
  <c r="O2" i="12" s="1"/>
  <c r="B2" i="12" a="1"/>
  <c r="B2" i="12" s="1"/>
  <c r="Q3" i="12" a="1"/>
  <c r="Q3" i="12" s="1"/>
  <c r="O4" i="12" a="1"/>
  <c r="O4" i="12" s="1"/>
  <c r="B4" i="12" a="1"/>
  <c r="B4" i="12" s="1"/>
  <c r="Q2" i="12" a="1"/>
  <c r="Q2" i="12" s="1"/>
  <c r="O3" i="12" a="1"/>
  <c r="O3" i="12" s="1"/>
  <c r="B3" i="12" a="1"/>
  <c r="B3" i="12" s="1"/>
  <c r="P11" i="12" l="1"/>
  <c r="P14" i="12"/>
  <c r="P7" i="12"/>
  <c r="P4" i="12"/>
  <c r="P6" i="12"/>
  <c r="P13" i="12"/>
  <c r="P12" i="12"/>
  <c r="P10" i="12"/>
  <c r="P2" i="12"/>
  <c r="P9" i="12"/>
  <c r="P3" i="12"/>
  <c r="Q12" i="10" a="1"/>
  <c r="Q12" i="10" s="1"/>
  <c r="B9" i="10" l="1" a="1"/>
  <c r="B9" i="10" s="1"/>
  <c r="O20" i="7" l="1" a="1"/>
  <c r="O20" i="7" s="1"/>
  <c r="Q20" i="7" a="1"/>
  <c r="Q20" i="7" s="1"/>
  <c r="B20" i="7" a="1"/>
  <c r="B20" i="7" s="1"/>
  <c r="P20" i="7" l="1"/>
  <c r="O13" i="11" l="1" a="1"/>
  <c r="O13" i="11" s="1"/>
  <c r="Q14" i="11" a="1"/>
  <c r="Q14" i="11" s="1"/>
  <c r="P13" i="11" l="1"/>
  <c r="B13" i="11" a="1"/>
  <c r="B13" i="11" s="1"/>
  <c r="O8" i="11" l="1" a="1"/>
  <c r="O8" i="11" s="1"/>
  <c r="Q13" i="11" a="1"/>
  <c r="Q13" i="11" s="1"/>
  <c r="B8" i="11" a="1"/>
  <c r="B8" i="11" s="1"/>
  <c r="P8" i="11" l="1"/>
  <c r="O13" i="7" a="1"/>
  <c r="O13" i="7" s="1"/>
  <c r="Q19" i="7" a="1"/>
  <c r="Q19" i="7" s="1"/>
  <c r="B13" i="7" a="1"/>
  <c r="B13" i="7" s="1"/>
  <c r="P13" i="7" l="1"/>
  <c r="O4" i="9" l="1" a="1"/>
  <c r="O4" i="9" s="1"/>
  <c r="Q8" i="9" a="1"/>
  <c r="Q8" i="9" s="1"/>
  <c r="P4" i="9" l="1"/>
  <c r="B4" i="9" a="1"/>
  <c r="B4" i="9" s="1"/>
  <c r="O3" i="11" l="1" a="1"/>
  <c r="O3" i="11" s="1"/>
  <c r="Q12" i="11" a="1"/>
  <c r="Q12" i="11" s="1"/>
  <c r="B3" i="11" a="1"/>
  <c r="B3" i="11" s="1"/>
  <c r="O10" i="7" a="1"/>
  <c r="O10" i="7" s="1"/>
  <c r="B10" i="7" a="1"/>
  <c r="B10" i="7" s="1"/>
  <c r="P10" i="7" l="1"/>
  <c r="O4" i="8" l="1" a="1"/>
  <c r="O4" i="8" s="1"/>
  <c r="Q9" i="8" a="1"/>
  <c r="Q9" i="8" s="1"/>
  <c r="B4" i="8" a="1"/>
  <c r="B4" i="8" s="1"/>
  <c r="Q11" i="10" a="1"/>
  <c r="Q11" i="10" s="1"/>
  <c r="B5" i="10" a="1"/>
  <c r="B5" i="10" s="1"/>
  <c r="Q3" i="10" l="1" a="1"/>
  <c r="Q3" i="10" s="1"/>
  <c r="B3" i="10" a="1"/>
  <c r="B3" i="10" s="1"/>
  <c r="O18" i="7" l="1" a="1"/>
  <c r="O18" i="7" s="1"/>
  <c r="B18" i="7" a="1"/>
  <c r="B18" i="7" s="1"/>
  <c r="Q18" i="7" a="1"/>
  <c r="Q18" i="7" s="1"/>
  <c r="O2" i="11" l="1" a="1"/>
  <c r="O2" i="11" s="1"/>
  <c r="Q11" i="11" a="1"/>
  <c r="Q11" i="11" s="1"/>
  <c r="B2" i="11" a="1"/>
  <c r="B2" i="11" s="1"/>
  <c r="P2" i="11" l="1"/>
  <c r="Q17" i="7" l="1" a="1"/>
  <c r="Q17" i="7" s="1"/>
  <c r="Q16" i="7" l="1" a="1"/>
  <c r="Q16" i="7" s="1"/>
  <c r="O17" i="7" a="1"/>
  <c r="O17" i="7" s="1"/>
  <c r="B17" i="7" a="1"/>
  <c r="B17" i="7" s="1"/>
  <c r="P17" i="7" l="1"/>
  <c r="Q10" i="10" l="1" a="1"/>
  <c r="Q10" i="10" s="1"/>
  <c r="B6" i="10" a="1"/>
  <c r="B6" i="10" s="1"/>
  <c r="Q10" i="11" a="1"/>
  <c r="Q10" i="11" s="1"/>
  <c r="O14" i="11" a="1"/>
  <c r="O14" i="11" s="1"/>
  <c r="B14" i="11" a="1"/>
  <c r="B14" i="11" s="1"/>
  <c r="Q9" i="11" a="1"/>
  <c r="Q9" i="11" s="1"/>
  <c r="O7" i="11" a="1"/>
  <c r="O7" i="11" s="1"/>
  <c r="B7" i="11" a="1"/>
  <c r="B7" i="11" s="1"/>
  <c r="Q8" i="11" a="1"/>
  <c r="Q8" i="11" s="1"/>
  <c r="O12" i="11" a="1"/>
  <c r="O12" i="11" s="1"/>
  <c r="B12" i="11" a="1"/>
  <c r="B12" i="11" s="1"/>
  <c r="Q7" i="11" a="1"/>
  <c r="Q7" i="11" s="1"/>
  <c r="O11" i="11" a="1"/>
  <c r="O11" i="11" s="1"/>
  <c r="B11" i="11" a="1"/>
  <c r="B11" i="11" s="1"/>
  <c r="Q6" i="11" a="1"/>
  <c r="Q6" i="11" s="1"/>
  <c r="O9" i="11" a="1"/>
  <c r="O9" i="11" s="1"/>
  <c r="B9" i="11" a="1"/>
  <c r="B9" i="11" s="1"/>
  <c r="Q5" i="11" a="1"/>
  <c r="Q5" i="11" s="1"/>
  <c r="O6" i="11" a="1"/>
  <c r="O6" i="11" s="1"/>
  <c r="B6" i="11" a="1"/>
  <c r="B6" i="11" s="1"/>
  <c r="Q4" i="11" a="1"/>
  <c r="Q4" i="11" s="1"/>
  <c r="O4" i="11" a="1"/>
  <c r="O4" i="11" s="1"/>
  <c r="B4" i="11" a="1"/>
  <c r="B4" i="11" s="1"/>
  <c r="Q3" i="11" a="1"/>
  <c r="Q3" i="11" s="1"/>
  <c r="O10" i="11" a="1"/>
  <c r="O10" i="11" s="1"/>
  <c r="B10" i="11" a="1"/>
  <c r="B10" i="11" s="1"/>
  <c r="Q2" i="11" a="1"/>
  <c r="Q2" i="11" s="1"/>
  <c r="O5" i="11" a="1"/>
  <c r="O5" i="11" s="1"/>
  <c r="B5" i="11" a="1"/>
  <c r="B5" i="11" s="1"/>
  <c r="Q9" i="10" a="1"/>
  <c r="Q9" i="10" s="1"/>
  <c r="Q8" i="10" a="1"/>
  <c r="Q8" i="10" s="1"/>
  <c r="B12" i="10" a="1"/>
  <c r="B12" i="10" s="1"/>
  <c r="Q7" i="10" a="1"/>
  <c r="Q7" i="10" s="1"/>
  <c r="B11" i="10" a="1"/>
  <c r="B11" i="10" s="1"/>
  <c r="Q6" i="10" a="1"/>
  <c r="Q6" i="10" s="1"/>
  <c r="B8" i="10" a="1"/>
  <c r="B8" i="10" s="1"/>
  <c r="Q5" i="10" a="1"/>
  <c r="Q5" i="10" s="1"/>
  <c r="B7" i="10" a="1"/>
  <c r="B7" i="10" s="1"/>
  <c r="Q7" i="9" a="1"/>
  <c r="Q7" i="9" s="1"/>
  <c r="Q4" i="10" a="1"/>
  <c r="Q4" i="10" s="1"/>
  <c r="B2" i="10" a="1"/>
  <c r="B2" i="10" s="1"/>
  <c r="B10" i="10" a="1"/>
  <c r="B10" i="10" s="1"/>
  <c r="Q2" i="10" a="1"/>
  <c r="Q2" i="10" s="1"/>
  <c r="B4" i="10" a="1"/>
  <c r="B4" i="10" s="1"/>
  <c r="Q6" i="9" a="1"/>
  <c r="Q6" i="9" s="1"/>
  <c r="O6" i="9" a="1"/>
  <c r="O6" i="9" s="1"/>
  <c r="B6" i="9" a="1"/>
  <c r="B6" i="9" s="1"/>
  <c r="O5" i="9" a="1"/>
  <c r="O5" i="9" s="1"/>
  <c r="B5" i="9" a="1"/>
  <c r="B5" i="9" s="1"/>
  <c r="Q5" i="9" a="1"/>
  <c r="Q5" i="9" s="1"/>
  <c r="O2" i="9" a="1"/>
  <c r="O2" i="9" s="1"/>
  <c r="B2" i="9" a="1"/>
  <c r="B2" i="9" s="1"/>
  <c r="Q4" i="9" a="1"/>
  <c r="Q4" i="9" s="1"/>
  <c r="O9" i="9" a="1"/>
  <c r="O9" i="9" s="1"/>
  <c r="B9" i="9" a="1"/>
  <c r="B9" i="9" s="1"/>
  <c r="Q3" i="9" a="1"/>
  <c r="Q3" i="9" s="1"/>
  <c r="O8" i="9" a="1"/>
  <c r="O8" i="9" s="1"/>
  <c r="B8" i="9" a="1"/>
  <c r="B8" i="9" s="1"/>
  <c r="Q2" i="9" a="1"/>
  <c r="Q2" i="9" s="1"/>
  <c r="O3" i="9" a="1"/>
  <c r="O3" i="9" s="1"/>
  <c r="B3" i="9" a="1"/>
  <c r="B3" i="9" s="1"/>
  <c r="P6" i="11" l="1"/>
  <c r="P9" i="11"/>
  <c r="P4" i="11"/>
  <c r="P14" i="11"/>
  <c r="P12" i="11"/>
  <c r="P7" i="11"/>
  <c r="P11" i="11"/>
  <c r="P10" i="11"/>
  <c r="P5" i="11"/>
  <c r="P6" i="9"/>
  <c r="P5" i="9"/>
  <c r="P2" i="9"/>
  <c r="P8" i="9"/>
  <c r="P9" i="9"/>
  <c r="P3" i="9"/>
  <c r="Q8" i="8" a="1"/>
  <c r="Q8" i="8" s="1"/>
  <c r="O9" i="8" a="1"/>
  <c r="O9" i="8" s="1"/>
  <c r="B9" i="8" a="1"/>
  <c r="B9" i="8" s="1"/>
  <c r="Q7" i="8" a="1"/>
  <c r="Q7" i="8" s="1"/>
  <c r="O3" i="8" a="1"/>
  <c r="O3" i="8" s="1"/>
  <c r="Q6" i="8" a="1"/>
  <c r="Q6" i="8" s="1"/>
  <c r="O2" i="8" a="1"/>
  <c r="O2" i="8" s="1"/>
  <c r="B2" i="8" a="1"/>
  <c r="B2" i="8" s="1"/>
  <c r="Q5" i="8" a="1"/>
  <c r="Q5" i="8" s="1"/>
  <c r="O7" i="8" a="1"/>
  <c r="O7" i="8" s="1"/>
  <c r="B7" i="8" a="1"/>
  <c r="B7" i="8" s="1"/>
  <c r="Q4" i="8" a="1"/>
  <c r="Q4" i="8" s="1"/>
  <c r="O8" i="8" a="1"/>
  <c r="O8" i="8" s="1"/>
  <c r="B8" i="8" a="1"/>
  <c r="B8" i="8" s="1"/>
  <c r="Q3" i="8" a="1"/>
  <c r="Q3" i="8" s="1"/>
  <c r="O5" i="8" a="1"/>
  <c r="O5" i="8" s="1"/>
  <c r="B5" i="8" a="1"/>
  <c r="B5" i="8" s="1"/>
  <c r="Q2" i="8" a="1"/>
  <c r="Q2" i="8" s="1"/>
  <c r="O6" i="8" a="1"/>
  <c r="O6" i="8" s="1"/>
  <c r="B6" i="8" a="1"/>
  <c r="B6" i="8"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8" i="8" l="1"/>
  <c r="P7" i="8"/>
  <c r="P9" i="8"/>
  <c r="P3" i="8"/>
  <c r="P2" i="8"/>
  <c r="P6" i="8"/>
  <c r="P5" i="8"/>
  <c r="Q15" i="7" a="1"/>
  <c r="Q15" i="7" s="1"/>
  <c r="O19" i="7" a="1"/>
  <c r="O19" i="7" s="1"/>
  <c r="B19" i="7" a="1"/>
  <c r="B19" i="7" s="1"/>
  <c r="Q14" i="7" a="1"/>
  <c r="Q14" i="7" s="1"/>
  <c r="O9" i="7" a="1"/>
  <c r="O9" i="7" s="1"/>
  <c r="B9" i="7" a="1"/>
  <c r="B9" i="7" s="1"/>
  <c r="O7" i="7" a="1"/>
  <c r="O7" i="7" s="1"/>
  <c r="B7" i="7" a="1"/>
  <c r="B7" i="7" s="1"/>
  <c r="Q13" i="7" a="1"/>
  <c r="Q13" i="7" s="1"/>
  <c r="Q15" i="3" a="1"/>
  <c r="Q15" i="3" s="1"/>
  <c r="Q14" i="3" a="1"/>
  <c r="Q14" i="3" s="1"/>
  <c r="Q13" i="3" a="1"/>
  <c r="Q13" i="3" s="1"/>
  <c r="Q12" i="3" a="1"/>
  <c r="Q12" i="3" s="1"/>
  <c r="Q11" i="3" a="1"/>
  <c r="Q11" i="3" s="1"/>
  <c r="Q10" i="3" a="1"/>
  <c r="Q10" i="3" s="1"/>
  <c r="Q9" i="3" a="1"/>
  <c r="Q9" i="3" s="1"/>
  <c r="Q8" i="3" a="1"/>
  <c r="Q8" i="3" s="1"/>
  <c r="Q7" i="3" a="1"/>
  <c r="Q7" i="3" s="1"/>
  <c r="Q6" i="3" a="1"/>
  <c r="Q6" i="3" s="1"/>
  <c r="Q5" i="3" a="1"/>
  <c r="Q5" i="3" s="1"/>
  <c r="Q4" i="3" a="1"/>
  <c r="Q4" i="3" s="1"/>
  <c r="Q3" i="3" a="1"/>
  <c r="Q3" i="3" s="1"/>
  <c r="Q2" i="3" a="1"/>
  <c r="Q2" i="3" s="1"/>
  <c r="Q12" i="7" a="1"/>
  <c r="Q12" i="7" s="1"/>
  <c r="O14" i="7" a="1"/>
  <c r="O14" i="7" s="1"/>
  <c r="B14" i="7" a="1"/>
  <c r="B14" i="7" s="1"/>
  <c r="Q11" i="7" a="1"/>
  <c r="Q11" i="7" s="1"/>
  <c r="O11" i="7" a="1"/>
  <c r="O11" i="7" s="1"/>
  <c r="B11" i="7" a="1"/>
  <c r="B11" i="7" s="1"/>
  <c r="Q10" i="7" a="1"/>
  <c r="Q10" i="7" s="1"/>
  <c r="O8" i="7" a="1"/>
  <c r="O8" i="7" s="1"/>
  <c r="B8" i="7" a="1"/>
  <c r="B8" i="7" s="1"/>
  <c r="Q9" i="7" a="1"/>
  <c r="Q9" i="7" s="1"/>
  <c r="O5" i="7" a="1"/>
  <c r="O5" i="7" s="1"/>
  <c r="B5" i="7" a="1"/>
  <c r="B5" i="7" s="1"/>
  <c r="Q8" i="7" a="1"/>
  <c r="Q8" i="7" s="1"/>
  <c r="O4" i="7" a="1"/>
  <c r="O4" i="7" s="1"/>
  <c r="B4" i="7" a="1"/>
  <c r="B4" i="7" s="1"/>
  <c r="Q6" i="7" a="1"/>
  <c r="Q6" i="7" s="1"/>
  <c r="O2" i="7" a="1"/>
  <c r="O2" i="7" s="1"/>
  <c r="B2" i="7" a="1"/>
  <c r="B2" i="7" s="1"/>
  <c r="Q7" i="7" a="1"/>
  <c r="Q7" i="7" s="1"/>
  <c r="O3" i="7" a="1"/>
  <c r="O3" i="7" s="1"/>
  <c r="B3" i="7" a="1"/>
  <c r="B3" i="7" s="1"/>
  <c r="Q12" i="2" a="1"/>
  <c r="Q12" i="2" s="1"/>
  <c r="Q13" i="2" a="1"/>
  <c r="Q13" i="2" s="1"/>
  <c r="Q14" i="2" a="1"/>
  <c r="Q14" i="2" s="1"/>
  <c r="Q15" i="2" a="1"/>
  <c r="Q15" i="2" s="1"/>
  <c r="Q16" i="2" a="1"/>
  <c r="Q16" i="2" s="1"/>
  <c r="Q17" i="2" a="1"/>
  <c r="Q17" i="2" s="1"/>
  <c r="Q18" i="2" a="1"/>
  <c r="Q18" i="2" s="1"/>
  <c r="Q19" i="2" a="1"/>
  <c r="Q19" i="2" s="1"/>
  <c r="Q20" i="2" a="1"/>
  <c r="Q20" i="2" s="1"/>
  <c r="Q21" i="2" a="1"/>
  <c r="Q21" i="2" s="1"/>
  <c r="Q11" i="2" a="1"/>
  <c r="Q11" i="2" s="1"/>
  <c r="Q10" i="2" a="1"/>
  <c r="Q10" i="2" s="1"/>
  <c r="Q9" i="2" a="1"/>
  <c r="Q9" i="2" s="1"/>
  <c r="Q8" i="2" a="1"/>
  <c r="Q8" i="2" s="1"/>
  <c r="Q7" i="2" a="1"/>
  <c r="Q7" i="2" s="1"/>
  <c r="Q6" i="2" a="1"/>
  <c r="Q6" i="2" s="1"/>
  <c r="Q5" i="2" a="1"/>
  <c r="Q5" i="2" s="1"/>
  <c r="Q4" i="2" a="1"/>
  <c r="Q4" i="2" s="1"/>
  <c r="Q3" i="2" a="1"/>
  <c r="Q3" i="2" s="1"/>
  <c r="Q2" i="2" a="1"/>
  <c r="Q2" i="2" s="1"/>
  <c r="Q2" i="7" a="1"/>
  <c r="Q2" i="7" s="1"/>
  <c r="Q3" i="7" a="1"/>
  <c r="Q3" i="7" s="1"/>
  <c r="Q4" i="7" a="1"/>
  <c r="Q4" i="7" s="1"/>
  <c r="Q5" i="7" a="1"/>
  <c r="Q5" i="7" s="1"/>
  <c r="O16" i="7" a="1"/>
  <c r="O16" i="7" s="1"/>
  <c r="B16" i="7" a="1"/>
  <c r="B16" i="7" s="1"/>
  <c r="O15" i="7" a="1"/>
  <c r="O15" i="7" s="1"/>
  <c r="B15" i="7" a="1"/>
  <c r="B15" i="7" s="1"/>
  <c r="O12" i="7" a="1"/>
  <c r="O12" i="7" s="1"/>
  <c r="B12" i="7" a="1"/>
  <c r="B12" i="7" s="1"/>
  <c r="O6" i="7" a="1"/>
  <c r="O6" i="7" s="1"/>
  <c r="B6" i="7" a="1"/>
  <c r="B6" i="7" s="1"/>
  <c r="P7" i="7" l="1"/>
  <c r="P11" i="7"/>
  <c r="P14" i="7"/>
  <c r="P5" i="7"/>
  <c r="P4" i="7"/>
  <c r="P15" i="7"/>
  <c r="P8" i="7"/>
  <c r="P19" i="7"/>
  <c r="P2" i="7"/>
  <c r="P9" i="7"/>
  <c r="P3" i="7"/>
  <c r="P6" i="7"/>
  <c r="P12" i="7"/>
  <c r="P16" i="7"/>
  <c r="Q10" i="5" a="1"/>
  <c r="Q10" i="5" s="1"/>
  <c r="Q9" i="5" a="1"/>
  <c r="Q9" i="5" s="1"/>
  <c r="Q8" i="5" a="1"/>
  <c r="Q8" i="5" s="1"/>
  <c r="Q7" i="5" a="1"/>
  <c r="Q7" i="5" s="1"/>
  <c r="Q6" i="5" a="1"/>
  <c r="Q6" i="5" s="1"/>
  <c r="Q5" i="5" a="1"/>
  <c r="Q5" i="5" s="1"/>
  <c r="Q4" i="5" a="1"/>
  <c r="Q4" i="5" s="1"/>
  <c r="Q3" i="5" a="1"/>
  <c r="Q3" i="5" s="1"/>
  <c r="Q2" i="5" a="1"/>
  <c r="Q2" i="5" s="1"/>
  <c r="Q2" i="4" a="1"/>
  <c r="Q2" i="4" s="1"/>
  <c r="O21" i="2" l="1" a="1"/>
  <c r="O21" i="2" s="1"/>
  <c r="B21" i="2" a="1"/>
  <c r="B21" i="2" s="1"/>
  <c r="P21" i="2" l="1"/>
  <c r="O12" i="1" l="1" a="1"/>
  <c r="O12" i="1" s="1"/>
  <c r="B12" i="1" a="1"/>
  <c r="B12" i="1" s="1"/>
  <c r="O11" i="1" l="1" a="1"/>
  <c r="O11" i="1" s="1"/>
  <c r="B11" i="1" a="1"/>
  <c r="B11" i="1" s="1"/>
  <c r="O5" i="2" a="1"/>
  <c r="O5" i="2" s="1"/>
  <c r="B5" i="2" a="1"/>
  <c r="B5" i="2" s="1"/>
  <c r="P5" i="2" l="1"/>
  <c r="O2" i="3" a="1"/>
  <c r="O2" i="3" s="1"/>
  <c r="B2" i="3" a="1"/>
  <c r="B2" i="3" s="1"/>
  <c r="P2" i="3" l="1"/>
  <c r="O5" i="3" l="1" a="1"/>
  <c r="O5" i="3" s="1"/>
  <c r="B5" i="3" a="1"/>
  <c r="B5" i="3" s="1"/>
  <c r="P5" i="3" l="1"/>
  <c r="O15" i="1" a="1"/>
  <c r="O15" i="1" s="1"/>
  <c r="B15" i="1" a="1"/>
  <c r="B15" i="1" s="1"/>
  <c r="P15" i="1" l="1"/>
  <c r="O10" i="2" a="1"/>
  <c r="O10" i="2" s="1"/>
  <c r="B10" i="2" a="1"/>
  <c r="B10" i="2" s="1"/>
  <c r="P10" i="2" l="1"/>
  <c r="O19" i="2" l="1" a="1"/>
  <c r="O19" i="2" s="1"/>
  <c r="B19" i="2" a="1"/>
  <c r="B19" i="2" s="1"/>
  <c r="P19" i="2" l="1"/>
  <c r="O20" i="2" a="1"/>
  <c r="O20" i="2" s="1"/>
  <c r="B20" i="2" a="1"/>
  <c r="B20" i="2" s="1"/>
  <c r="O16" i="1" a="1"/>
  <c r="O16" i="1" s="1"/>
  <c r="B16" i="1" a="1"/>
  <c r="B16" i="1" s="1"/>
  <c r="P16" i="1" l="1"/>
  <c r="O17" i="1" l="1" a="1"/>
  <c r="O17" i="1" s="1"/>
  <c r="B17" i="1" l="1" a="1"/>
  <c r="B17" i="1" s="1"/>
  <c r="P17" i="1" l="1"/>
  <c r="O19" i="1" l="1" a="1"/>
  <c r="O19" i="1" s="1"/>
  <c r="B19" i="1" a="1"/>
  <c r="B19" i="1" s="1"/>
  <c r="P19" i="1" l="1"/>
  <c r="O14" i="3" a="1"/>
  <c r="O14" i="3" s="1"/>
  <c r="B14" i="3" a="1"/>
  <c r="B14" i="3" s="1"/>
  <c r="O9" i="5" a="1"/>
  <c r="O9" i="5" s="1"/>
  <c r="B9" i="5" a="1"/>
  <c r="B9" i="5" s="1"/>
  <c r="O18" i="1" a="1"/>
  <c r="O18" i="1" s="1"/>
  <c r="B18" i="1" a="1"/>
  <c r="B18" i="1" s="1"/>
  <c r="P14" i="3" l="1"/>
  <c r="P9" i="5"/>
  <c r="P18" i="1" l="1"/>
  <c r="O7" i="3" l="1" a="1"/>
  <c r="O7" i="3" s="1"/>
  <c r="B7" i="3" a="1"/>
  <c r="B7" i="3" s="1"/>
  <c r="O6" i="3" l="1" a="1"/>
  <c r="O6" i="3" s="1"/>
  <c r="B6" i="3" a="1"/>
  <c r="B6" i="3" s="1"/>
  <c r="O15" i="3" l="1" a="1"/>
  <c r="O15" i="3" s="1"/>
  <c r="B15" i="3" a="1"/>
  <c r="B15" i="3" s="1"/>
  <c r="P15" i="3" l="1"/>
  <c r="P6" i="3"/>
  <c r="O12" i="3" a="1"/>
  <c r="O12" i="3" s="1"/>
  <c r="B12" i="3" a="1"/>
  <c r="B12" i="3" s="1"/>
  <c r="O6" i="5" a="1"/>
  <c r="O6" i="5" s="1"/>
  <c r="B6" i="5" a="1"/>
  <c r="B6" i="5" s="1"/>
  <c r="O9" i="2" a="1"/>
  <c r="O9" i="2" s="1"/>
  <c r="B9" i="2" a="1"/>
  <c r="B9" i="2" s="1"/>
  <c r="O11" i="3" l="1" a="1"/>
  <c r="O11" i="3" s="1"/>
  <c r="B11" i="3" a="1"/>
  <c r="B11" i="3" s="1"/>
  <c r="P11" i="3" l="1"/>
  <c r="P9" i="2"/>
  <c r="P6" i="5"/>
  <c r="O10" i="5" a="1"/>
  <c r="O10" i="5" s="1"/>
  <c r="B10" i="5" a="1"/>
  <c r="B10" i="5" s="1"/>
  <c r="O14" i="2" a="1"/>
  <c r="O14" i="2" s="1"/>
  <c r="B14" i="2" a="1"/>
  <c r="B14" i="2" s="1"/>
  <c r="P14" i="2" l="1"/>
  <c r="P10" i="5"/>
  <c r="O8" i="5" a="1"/>
  <c r="O8" i="5" s="1"/>
  <c r="B8" i="5" a="1"/>
  <c r="B8" i="5" s="1"/>
  <c r="O9" i="1" a="1"/>
  <c r="O9" i="1" s="1"/>
  <c r="B9" i="1" a="1"/>
  <c r="B9" i="1" s="1"/>
  <c r="P8" i="5" l="1"/>
  <c r="P9" i="1"/>
  <c r="O4" i="5" a="1"/>
  <c r="O4" i="5" s="1"/>
  <c r="B4" i="5" a="1"/>
  <c r="B4" i="5" s="1"/>
  <c r="O6" i="1" a="1"/>
  <c r="O6" i="1" s="1"/>
  <c r="B6" i="1" a="1"/>
  <c r="B6" i="1" s="1"/>
  <c r="P4" i="5" l="1"/>
  <c r="P6" i="1"/>
  <c r="O5" i="5" l="1" a="1"/>
  <c r="O5" i="5" s="1"/>
  <c r="B5" i="5" a="1"/>
  <c r="B5" i="5" s="1"/>
  <c r="O7" i="1" a="1"/>
  <c r="O7" i="1" s="1"/>
  <c r="B7" i="1" a="1"/>
  <c r="B7" i="1" s="1"/>
  <c r="P7" i="1" l="1"/>
  <c r="P5" i="5"/>
  <c r="O7" i="5" a="1"/>
  <c r="O7" i="5" s="1"/>
  <c r="B7" i="5" a="1"/>
  <c r="B7" i="5" s="1"/>
  <c r="O8" i="1" a="1"/>
  <c r="O8" i="1" s="1"/>
  <c r="B8" i="1" a="1"/>
  <c r="B8" i="1" s="1"/>
  <c r="O3" i="5" l="1" a="1"/>
  <c r="O3" i="5" s="1"/>
  <c r="B3" i="5" a="1"/>
  <c r="B3" i="5" s="1"/>
  <c r="O2" i="5" a="1"/>
  <c r="O2" i="5" s="1"/>
  <c r="B2" i="5" a="1"/>
  <c r="B2" i="5" s="1"/>
  <c r="O2" i="4" a="1"/>
  <c r="O2" i="4" s="1"/>
  <c r="O2" i="2" a="1"/>
  <c r="O2" i="2" s="1"/>
  <c r="B2" i="2" a="1"/>
  <c r="B2" i="2" s="1"/>
  <c r="P2" i="5" l="1"/>
  <c r="P3" i="5"/>
  <c r="P8" i="1"/>
  <c r="P7" i="5"/>
  <c r="P2" i="2" l="1"/>
  <c r="P2" i="4"/>
  <c r="O13" i="3" a="1"/>
  <c r="O13" i="3" s="1"/>
  <c r="B13" i="3" a="1"/>
  <c r="B13" i="3" s="1"/>
  <c r="O4" i="1" l="1" a="1"/>
  <c r="O4" i="1" s="1"/>
  <c r="B4" i="1" a="1"/>
  <c r="B4" i="1" s="1"/>
  <c r="P13" i="3" l="1"/>
  <c r="P4" i="1"/>
  <c r="O18" i="2" l="1" a="1"/>
  <c r="O18" i="2" s="1"/>
  <c r="B18" i="2" a="1"/>
  <c r="B18" i="2" s="1"/>
  <c r="P18" i="2" l="1"/>
  <c r="O9" i="3" a="1"/>
  <c r="O9" i="3" s="1"/>
  <c r="P9" i="3" l="1"/>
  <c r="O13" i="2" a="1"/>
  <c r="O13" i="2" s="1"/>
  <c r="B13" i="2" a="1"/>
  <c r="B13" i="2" s="1"/>
  <c r="P13" i="2" l="1"/>
  <c r="B4" i="3" l="1" a="1"/>
  <c r="B4" i="3" s="1"/>
  <c r="B8" i="3" a="1"/>
  <c r="B8" i="3" s="1"/>
  <c r="B10" i="3" a="1"/>
  <c r="B10" i="3" s="1"/>
  <c r="B3" i="3" a="1"/>
  <c r="B3" i="3" s="1"/>
  <c r="B3" i="1" a="1"/>
  <c r="B3" i="1" s="1"/>
  <c r="B20" i="1" a="1"/>
  <c r="B20" i="1" s="1"/>
  <c r="B5" i="1" a="1"/>
  <c r="B5" i="1" s="1"/>
  <c r="B10" i="1" a="1"/>
  <c r="B10" i="1" s="1"/>
  <c r="B13" i="1" a="1"/>
  <c r="B13" i="1" s="1"/>
  <c r="B14" i="1" a="1"/>
  <c r="B14" i="1" s="1"/>
  <c r="B2" i="1" a="1"/>
  <c r="B2" i="1" s="1"/>
  <c r="B4" i="2" a="1"/>
  <c r="B4" i="2" s="1"/>
  <c r="B7" i="2" a="1"/>
  <c r="B7" i="2" s="1"/>
  <c r="B8" i="2" a="1"/>
  <c r="B8" i="2" s="1"/>
  <c r="B6" i="2" a="1"/>
  <c r="B6" i="2" s="1"/>
  <c r="B11" i="2" a="1"/>
  <c r="B11" i="2" s="1"/>
  <c r="B15" i="2" a="1"/>
  <c r="B15" i="2" s="1"/>
  <c r="B12" i="2" a="1"/>
  <c r="B12" i="2" s="1"/>
  <c r="B16" i="2" a="1"/>
  <c r="B16" i="2" s="1"/>
  <c r="B17" i="2" a="1"/>
  <c r="B17" i="2" s="1"/>
  <c r="B3" i="2" a="1"/>
  <c r="B3" i="2" s="1"/>
  <c r="O20" i="1" l="1" a="1"/>
  <c r="O20" i="1" s="1"/>
  <c r="P20" i="1" l="1"/>
  <c r="O17" i="2" l="1" a="1"/>
  <c r="O17" i="2" s="1"/>
  <c r="P17" i="2" l="1"/>
  <c r="O8" i="2" a="1"/>
  <c r="O8" i="2" s="1"/>
  <c r="P8" i="2" l="1"/>
  <c r="O15" i="2" l="1" a="1"/>
  <c r="O15" i="2" s="1"/>
  <c r="P15" i="2" l="1"/>
  <c r="O10" i="3" l="1" a="1"/>
  <c r="O10" i="3" s="1"/>
  <c r="P10" i="3" l="1"/>
  <c r="O11" i="2" a="1"/>
  <c r="O11" i="2" s="1"/>
  <c r="P11" i="2" l="1"/>
  <c r="O5" i="1" a="1"/>
  <c r="O5" i="1" s="1"/>
  <c r="P5" i="1" l="1"/>
  <c r="O10" i="1" a="1"/>
  <c r="O10" i="1" s="1"/>
  <c r="O6" i="2" l="1" a="1"/>
  <c r="O6" i="2" s="1"/>
  <c r="P6" i="2" l="1"/>
  <c r="O8" i="3" a="1"/>
  <c r="O8" i="3" s="1"/>
  <c r="O4" i="3" a="1"/>
  <c r="O4" i="3" s="1"/>
  <c r="O3" i="3" a="1"/>
  <c r="O3" i="3" s="1"/>
  <c r="O12" i="2" a="1"/>
  <c r="O12" i="2" s="1"/>
  <c r="O16" i="2" a="1"/>
  <c r="O16" i="2" s="1"/>
  <c r="O7" i="2" a="1"/>
  <c r="O7" i="2" s="1"/>
  <c r="O4" i="2" a="1"/>
  <c r="O4" i="2" s="1"/>
  <c r="O3" i="2" a="1"/>
  <c r="O3" i="2" s="1"/>
  <c r="P4" i="2" l="1"/>
  <c r="P16" i="2"/>
  <c r="P7" i="2"/>
  <c r="P12" i="2"/>
  <c r="P3" i="2"/>
  <c r="P8" i="3"/>
  <c r="P4" i="3"/>
  <c r="P3" i="3"/>
  <c r="O2" i="1" a="1"/>
  <c r="O2" i="1" s="1"/>
  <c r="O14" i="1" a="1"/>
  <c r="O14" i="1" s="1"/>
  <c r="P14" i="1" l="1"/>
  <c r="O13" i="1" a="1"/>
  <c r="O13" i="1" s="1"/>
  <c r="P2" i="1" l="1"/>
  <c r="P13" i="1" l="1"/>
  <c r="O3" i="1" a="1"/>
  <c r="O3" i="1" s="1"/>
  <c r="P3" i="1" l="1"/>
  <c r="P10" i="1" l="1"/>
  <c r="P12" i="3" l="1"/>
  <c r="P7" i="3" l="1"/>
  <c r="P20" i="2" l="1"/>
  <c r="P11" i="1" l="1"/>
  <c r="P12" i="1" l="1"/>
  <c r="P18" i="7" l="1"/>
  <c r="P4" i="8" l="1"/>
  <c r="P3"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5"/>
        </ext>
      </extLst>
    </bk>
    <bk>
      <extLst>
        <ext uri="{3e2802c4-a4d2-4d8b-9148-e3be6c30e623}">
          <xlrd:rvb i="28"/>
        </ext>
      </extLst>
    </bk>
    <bk>
      <extLst>
        <ext uri="{3e2802c4-a4d2-4d8b-9148-e3be6c30e623}">
          <xlrd:rvb i="35"/>
        </ext>
      </extLst>
    </bk>
    <bk>
      <extLst>
        <ext uri="{3e2802c4-a4d2-4d8b-9148-e3be6c30e623}">
          <xlrd:rvb i="38"/>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3"/>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valueMetadata>
</metadata>
</file>

<file path=xl/sharedStrings.xml><?xml version="1.0" encoding="utf-8"?>
<sst xmlns="http://schemas.openxmlformats.org/spreadsheetml/2006/main" count="210" uniqueCount="29">
  <si>
    <t>Upside / Downside</t>
  </si>
  <si>
    <t>Price</t>
  </si>
  <si>
    <t>Revenue CAGR</t>
  </si>
  <si>
    <t>Net Income CAGR</t>
  </si>
  <si>
    <t>FCF CAGR</t>
  </si>
  <si>
    <t>Gross Margin</t>
  </si>
  <si>
    <t>Net Income Margin</t>
  </si>
  <si>
    <t>FCF Margin</t>
  </si>
  <si>
    <t>ROIC</t>
  </si>
  <si>
    <t>P/S</t>
  </si>
  <si>
    <t>P/E</t>
  </si>
  <si>
    <t>FCF Yield</t>
  </si>
  <si>
    <t>Share Dilution</t>
  </si>
  <si>
    <t>Market Cap</t>
  </si>
  <si>
    <t>Score</t>
  </si>
  <si>
    <t>Small Caps</t>
  </si>
  <si>
    <t>Mid Caps</t>
  </si>
  <si>
    <t>Large Caps</t>
  </si>
  <si>
    <t>--</t>
  </si>
  <si>
    <t>Industry</t>
  </si>
  <si>
    <t>Consumer</t>
  </si>
  <si>
    <t>Healthcare</t>
  </si>
  <si>
    <t>Next Earnings</t>
  </si>
  <si>
    <t>Industrials</t>
  </si>
  <si>
    <t>Financials</t>
  </si>
  <si>
    <t>Fidelity</t>
  </si>
  <si>
    <t>Schwab</t>
  </si>
  <si>
    <t>Software</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</si>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</sst>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 \-\ \-"/>
    <numFmt numFmtId="166" formatCode="&quot;$&quot;#,##0"/>
    <numFmt numFmtId="167" formatCode="m/d/yyyy;@"/>
  </numFmts>
  <fonts count="8" x14ac:knownFonts="1">
    <font>
      <sz val="12"/>
      <color theme="1"/>
      <name val="Aptos Narrow"/>
      <family val="2"/>
      <scheme val="minor"/>
    </font>
    <font>
      <sz val="12"/>
      <color theme="1"/>
      <name val="Aptos Narrow"/>
      <family val="2"/>
      <scheme val="minor"/>
    </font>
    <font>
      <sz val="12"/>
      <color theme="1"/>
      <name val="Helvetica Neue"/>
      <family val="2"/>
    </font>
    <font>
      <b/>
      <sz val="12"/>
      <color theme="1"/>
      <name val="Helvetica Neue"/>
      <family val="2"/>
    </font>
    <font>
      <sz val="12"/>
      <name val="Helvetica Neue"/>
      <family val="2"/>
    </font>
    <font>
      <b/>
      <sz val="10"/>
      <color theme="1"/>
      <name val="Helvetica Neue"/>
      <family val="2"/>
    </font>
    <font>
      <sz val="10"/>
      <color theme="1"/>
      <name val="Helvetica Neue"/>
      <family val="2"/>
    </font>
    <font>
      <sz val="11"/>
      <color theme="1"/>
      <name val="Helvetica Neue"/>
      <family val="2"/>
    </font>
  </fonts>
  <fills count="2">
    <fill>
      <patternFill patternType="none"/>
    </fill>
    <fill>
      <patternFill patternType="gray125"/>
    </fill>
  </fills>
  <borders count="2">
    <border>
      <left/>
      <right/>
      <top/>
      <bottom/>
      <diagonal/>
    </border>
    <border>
      <left/>
      <right/>
      <top style="thin">
        <color theme="0" tint="-0.249977111117893"/>
      </top>
      <bottom style="thin">
        <color theme="0" tint="-0.249977111117893"/>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9" fontId="2" fillId="0" borderId="0" xfId="2" applyFont="1" applyAlignment="1">
      <alignment horizontal="center" vertical="center"/>
    </xf>
    <xf numFmtId="1" fontId="2" fillId="0" borderId="0" xfId="0" applyNumberFormat="1" applyFont="1" applyAlignment="1">
      <alignment horizontal="center" vertical="center"/>
    </xf>
    <xf numFmtId="164" fontId="2" fillId="0" borderId="0" xfId="2" applyNumberFormat="1" applyFont="1" applyAlignment="1">
      <alignment horizontal="center" vertical="center"/>
    </xf>
    <xf numFmtId="10" fontId="2" fillId="0" borderId="0" xfId="0" applyNumberFormat="1" applyFont="1" applyAlignment="1">
      <alignment horizontal="center" vertical="center"/>
    </xf>
    <xf numFmtId="165" fontId="4" fillId="0" borderId="1" xfId="0" applyNumberFormat="1" applyFont="1" applyBorder="1" applyAlignment="1">
      <alignment horizontal="center" vertical="center"/>
    </xf>
    <xf numFmtId="0" fontId="5" fillId="0" borderId="0" xfId="0" applyFont="1" applyAlignment="1">
      <alignment horizontal="center" vertical="center" wrapText="1"/>
    </xf>
    <xf numFmtId="166" fontId="3" fillId="0" borderId="0" xfId="1" applyNumberFormat="1" applyFont="1" applyAlignment="1">
      <alignment horizontal="center" vertical="center"/>
    </xf>
    <xf numFmtId="1" fontId="2" fillId="0" borderId="0" xfId="0" quotePrefix="1" applyNumberFormat="1" applyFont="1" applyAlignment="1">
      <alignment horizontal="center" vertical="center"/>
    </xf>
    <xf numFmtId="0" fontId="6" fillId="0" borderId="0" xfId="0" applyFont="1" applyAlignment="1">
      <alignment horizontal="center" vertical="center" wrapText="1"/>
    </xf>
    <xf numFmtId="0" fontId="2" fillId="0" borderId="0" xfId="0" quotePrefix="1" applyFont="1" applyAlignment="1">
      <alignment horizontal="center" vertical="center"/>
    </xf>
    <xf numFmtId="167" fontId="7" fillId="0" borderId="0" xfId="0" applyNumberFormat="1" applyFont="1" applyAlignment="1">
      <alignment horizontal="center" vertical="center" wrapText="1"/>
    </xf>
    <xf numFmtId="9" fontId="2" fillId="0" borderId="0" xfId="0" quotePrefix="1" applyNumberFormat="1"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5.xml"/><Relationship Id="rId21" Type="http://schemas.openxmlformats.org/officeDocument/2006/relationships/externalLink" Target="externalLinks/externalLink10.xml"/><Relationship Id="rId42" Type="http://schemas.openxmlformats.org/officeDocument/2006/relationships/externalLink" Target="externalLinks/externalLink31.xml"/><Relationship Id="rId47" Type="http://schemas.openxmlformats.org/officeDocument/2006/relationships/externalLink" Target="externalLinks/externalLink36.xml"/><Relationship Id="rId63" Type="http://schemas.openxmlformats.org/officeDocument/2006/relationships/externalLink" Target="externalLinks/externalLink52.xml"/><Relationship Id="rId68" Type="http://schemas.openxmlformats.org/officeDocument/2006/relationships/externalLink" Target="externalLinks/externalLink57.xml"/><Relationship Id="rId84" Type="http://schemas.microsoft.com/office/2017/06/relationships/richStyles" Target="richData/richStyles.xml"/><Relationship Id="rId16" Type="http://schemas.openxmlformats.org/officeDocument/2006/relationships/externalLink" Target="externalLinks/externalLink5.xml"/><Relationship Id="rId11" Type="http://schemas.openxmlformats.org/officeDocument/2006/relationships/worksheet" Target="worksheets/sheet11.xml"/><Relationship Id="rId32" Type="http://schemas.openxmlformats.org/officeDocument/2006/relationships/externalLink" Target="externalLinks/externalLink21.xml"/><Relationship Id="rId37" Type="http://schemas.openxmlformats.org/officeDocument/2006/relationships/externalLink" Target="externalLinks/externalLink26.xml"/><Relationship Id="rId53" Type="http://schemas.openxmlformats.org/officeDocument/2006/relationships/externalLink" Target="externalLinks/externalLink42.xml"/><Relationship Id="rId58" Type="http://schemas.openxmlformats.org/officeDocument/2006/relationships/externalLink" Target="externalLinks/externalLink47.xml"/><Relationship Id="rId74" Type="http://schemas.openxmlformats.org/officeDocument/2006/relationships/externalLink" Target="externalLinks/externalLink63.xml"/><Relationship Id="rId79"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externalLink" Target="externalLinks/externalLink8.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externalLink" Target="externalLinks/externalLink19.xml"/><Relationship Id="rId35" Type="http://schemas.openxmlformats.org/officeDocument/2006/relationships/externalLink" Target="externalLinks/externalLink24.xml"/><Relationship Id="rId43" Type="http://schemas.openxmlformats.org/officeDocument/2006/relationships/externalLink" Target="externalLinks/externalLink32.xml"/><Relationship Id="rId48" Type="http://schemas.openxmlformats.org/officeDocument/2006/relationships/externalLink" Target="externalLinks/externalLink37.xml"/><Relationship Id="rId56" Type="http://schemas.openxmlformats.org/officeDocument/2006/relationships/externalLink" Target="externalLinks/externalLink45.xml"/><Relationship Id="rId64" Type="http://schemas.openxmlformats.org/officeDocument/2006/relationships/externalLink" Target="externalLinks/externalLink53.xml"/><Relationship Id="rId69" Type="http://schemas.openxmlformats.org/officeDocument/2006/relationships/externalLink" Target="externalLinks/externalLink58.xml"/><Relationship Id="rId77" Type="http://schemas.openxmlformats.org/officeDocument/2006/relationships/externalLink" Target="externalLinks/externalLink66.xml"/><Relationship Id="rId8" Type="http://schemas.openxmlformats.org/officeDocument/2006/relationships/worksheet" Target="worksheets/sheet8.xml"/><Relationship Id="rId51" Type="http://schemas.openxmlformats.org/officeDocument/2006/relationships/externalLink" Target="externalLinks/externalLink40.xml"/><Relationship Id="rId72" Type="http://schemas.openxmlformats.org/officeDocument/2006/relationships/externalLink" Target="externalLinks/externalLink61.xml"/><Relationship Id="rId80" Type="http://schemas.openxmlformats.org/officeDocument/2006/relationships/sharedStrings" Target="sharedStrings.xml"/><Relationship Id="rId85" Type="http://schemas.microsoft.com/office/2017/06/relationships/rdSupportingPropertyBagStructure" Target="richData/rdsupportingpropertybagstructure.xml"/><Relationship Id="rId3" Type="http://schemas.openxmlformats.org/officeDocument/2006/relationships/worksheet" Target="worksheets/sheet3.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externalLink" Target="externalLinks/externalLink22.xml"/><Relationship Id="rId38" Type="http://schemas.openxmlformats.org/officeDocument/2006/relationships/externalLink" Target="externalLinks/externalLink27.xml"/><Relationship Id="rId46" Type="http://schemas.openxmlformats.org/officeDocument/2006/relationships/externalLink" Target="externalLinks/externalLink35.xml"/><Relationship Id="rId59" Type="http://schemas.openxmlformats.org/officeDocument/2006/relationships/externalLink" Target="externalLinks/externalLink48.xml"/><Relationship Id="rId67" Type="http://schemas.openxmlformats.org/officeDocument/2006/relationships/externalLink" Target="externalLinks/externalLink56.xml"/><Relationship Id="rId20" Type="http://schemas.openxmlformats.org/officeDocument/2006/relationships/externalLink" Target="externalLinks/externalLink9.xml"/><Relationship Id="rId41" Type="http://schemas.openxmlformats.org/officeDocument/2006/relationships/externalLink" Target="externalLinks/externalLink30.xml"/><Relationship Id="rId54" Type="http://schemas.openxmlformats.org/officeDocument/2006/relationships/externalLink" Target="externalLinks/externalLink43.xml"/><Relationship Id="rId62" Type="http://schemas.openxmlformats.org/officeDocument/2006/relationships/externalLink" Target="externalLinks/externalLink51.xml"/><Relationship Id="rId70" Type="http://schemas.openxmlformats.org/officeDocument/2006/relationships/externalLink" Target="externalLinks/externalLink59.xml"/><Relationship Id="rId75" Type="http://schemas.openxmlformats.org/officeDocument/2006/relationships/externalLink" Target="externalLinks/externalLink64.xml"/><Relationship Id="rId83" Type="http://schemas.microsoft.com/office/2017/06/relationships/rdRichValueStructure" Target="richData/rdrichvaluestructure.xml"/><Relationship Id="rId88"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externalLink" Target="externalLinks/externalLink25.xml"/><Relationship Id="rId49" Type="http://schemas.openxmlformats.org/officeDocument/2006/relationships/externalLink" Target="externalLinks/externalLink38.xml"/><Relationship Id="rId57" Type="http://schemas.openxmlformats.org/officeDocument/2006/relationships/externalLink" Target="externalLinks/externalLink46.xml"/><Relationship Id="rId10" Type="http://schemas.openxmlformats.org/officeDocument/2006/relationships/worksheet" Target="worksheets/sheet10.xml"/><Relationship Id="rId31" Type="http://schemas.openxmlformats.org/officeDocument/2006/relationships/externalLink" Target="externalLinks/externalLink20.xml"/><Relationship Id="rId44" Type="http://schemas.openxmlformats.org/officeDocument/2006/relationships/externalLink" Target="externalLinks/externalLink33.xml"/><Relationship Id="rId52" Type="http://schemas.openxmlformats.org/officeDocument/2006/relationships/externalLink" Target="externalLinks/externalLink41.xml"/><Relationship Id="rId60" Type="http://schemas.openxmlformats.org/officeDocument/2006/relationships/externalLink" Target="externalLinks/externalLink49.xml"/><Relationship Id="rId65" Type="http://schemas.openxmlformats.org/officeDocument/2006/relationships/externalLink" Target="externalLinks/externalLink54.xml"/><Relationship Id="rId73" Type="http://schemas.openxmlformats.org/officeDocument/2006/relationships/externalLink" Target="externalLinks/externalLink62.xml"/><Relationship Id="rId78" Type="http://schemas.openxmlformats.org/officeDocument/2006/relationships/theme" Target="theme/theme1.xml"/><Relationship Id="rId81" Type="http://schemas.openxmlformats.org/officeDocument/2006/relationships/sheetMetadata" Target="metadata.xml"/><Relationship Id="rId86"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9" Type="http://schemas.openxmlformats.org/officeDocument/2006/relationships/externalLink" Target="externalLinks/externalLink28.xml"/><Relationship Id="rId34" Type="http://schemas.openxmlformats.org/officeDocument/2006/relationships/externalLink" Target="externalLinks/externalLink23.xml"/><Relationship Id="rId50" Type="http://schemas.openxmlformats.org/officeDocument/2006/relationships/externalLink" Target="externalLinks/externalLink39.xml"/><Relationship Id="rId55" Type="http://schemas.openxmlformats.org/officeDocument/2006/relationships/externalLink" Target="externalLinks/externalLink44.xml"/><Relationship Id="rId76" Type="http://schemas.openxmlformats.org/officeDocument/2006/relationships/externalLink" Target="externalLinks/externalLink65.xml"/><Relationship Id="rId7" Type="http://schemas.openxmlformats.org/officeDocument/2006/relationships/worksheet" Target="worksheets/sheet7.xml"/><Relationship Id="rId71" Type="http://schemas.openxmlformats.org/officeDocument/2006/relationships/externalLink" Target="externalLinks/externalLink60.xml"/><Relationship Id="rId2" Type="http://schemas.openxmlformats.org/officeDocument/2006/relationships/worksheet" Target="worksheets/sheet2.xml"/><Relationship Id="rId29" Type="http://schemas.openxmlformats.org/officeDocument/2006/relationships/externalLink" Target="externalLinks/externalLink18.xml"/><Relationship Id="rId24" Type="http://schemas.openxmlformats.org/officeDocument/2006/relationships/externalLink" Target="externalLinks/externalLink13.xml"/><Relationship Id="rId40" Type="http://schemas.openxmlformats.org/officeDocument/2006/relationships/externalLink" Target="externalLinks/externalLink29.xml"/><Relationship Id="rId45" Type="http://schemas.openxmlformats.org/officeDocument/2006/relationships/externalLink" Target="externalLinks/externalLink34.xml"/><Relationship Id="rId66" Type="http://schemas.openxmlformats.org/officeDocument/2006/relationships/externalLink" Target="externalLinks/externalLink55.xml"/><Relationship Id="rId87" Type="http://schemas.microsoft.com/office/2017/06/relationships/rdRichValueTypes" Target="richData/rdRichValueTypes.xml"/><Relationship Id="rId61" Type="http://schemas.openxmlformats.org/officeDocument/2006/relationships/externalLink" Target="externalLinks/externalLink50.xml"/><Relationship Id="rId82" Type="http://schemas.microsoft.com/office/2017/06/relationships/rdRichValue" Target="richData/rdrichvalu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esktop/stocks/Software/APP.xlsx" TargetMode="External"/><Relationship Id="rId1" Type="http://schemas.openxmlformats.org/officeDocument/2006/relationships/externalLinkPath" Target="Software/APP.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esktop/stocks/Software/GDDY.xlsx" TargetMode="External"/><Relationship Id="rId1" Type="http://schemas.openxmlformats.org/officeDocument/2006/relationships/externalLinkPath" Target="Software/GDDY.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esktop/stocks/Consumer/ABNB.xlsx" TargetMode="External"/><Relationship Id="rId1" Type="http://schemas.openxmlformats.org/officeDocument/2006/relationships/externalLinkPath" Target="Consumer/ABNB.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esktop/stocks/Software/CDNS.xlsx" TargetMode="External"/><Relationship Id="rId1" Type="http://schemas.openxmlformats.org/officeDocument/2006/relationships/externalLinkPath" Target="Software/CDN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esktop/stocks/Software/GOOGL.xlsx" TargetMode="External"/><Relationship Id="rId1" Type="http://schemas.openxmlformats.org/officeDocument/2006/relationships/externalLinkPath" Target="Software/GOOGL.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esktop/stocks/Small%20Caps/DOCS.xlsx" TargetMode="External"/><Relationship Id="rId1" Type="http://schemas.openxmlformats.org/officeDocument/2006/relationships/externalLinkPath" Target="Small%20Caps/DOC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esktop/stocks/Software/CNSWF.xlsx" TargetMode="External"/><Relationship Id="rId1" Type="http://schemas.openxmlformats.org/officeDocument/2006/relationships/externalLinkPath" Target="Software/CNSWF.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esktop/stocks/Small%20Caps/S.xlsx" TargetMode="External"/><Relationship Id="rId1" Type="http://schemas.openxmlformats.org/officeDocument/2006/relationships/externalLinkPath" Target="Small%20Caps/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esktop/stocks/Software/RDDT.xlsx" TargetMode="External"/><Relationship Id="rId1" Type="http://schemas.openxmlformats.org/officeDocument/2006/relationships/externalLinkPath" Target="Software/RDDT.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esktop/stocks/Software/CRWD.xlsx" TargetMode="External"/><Relationship Id="rId1" Type="http://schemas.openxmlformats.org/officeDocument/2006/relationships/externalLinkPath" Target="Software/CRW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esktop/stocks/Software/MSFT.xlsx" TargetMode="External"/><Relationship Id="rId1" Type="http://schemas.openxmlformats.org/officeDocument/2006/relationships/externalLinkPath" Target="Software/MSFT.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esktop/stocks/Software/MANH.xlsx" TargetMode="External"/><Relationship Id="rId1" Type="http://schemas.openxmlformats.org/officeDocument/2006/relationships/externalLinkPath" Target="Software/MANH.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esktop/stocks/Software/MDB.xlsx" TargetMode="External"/><Relationship Id="rId1" Type="http://schemas.openxmlformats.org/officeDocument/2006/relationships/externalLinkPath" Target="Software/MD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esktop/stocks/Software/AMZN.xlsx" TargetMode="External"/><Relationship Id="rId1" Type="http://schemas.openxmlformats.org/officeDocument/2006/relationships/externalLinkPath" Target="Software/AMZ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esktop/stocks/Software/SHOP.xlsx" TargetMode="External"/><Relationship Id="rId1" Type="http://schemas.openxmlformats.org/officeDocument/2006/relationships/externalLinkPath" Target="Software/SHOP.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esktop/stocks/Software/AZPN.xlsx" TargetMode="External"/><Relationship Id="rId1" Type="http://schemas.openxmlformats.org/officeDocument/2006/relationships/externalLinkPath" Target="Software/AZPN.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esktop/stocks/Software/SPOT.xlsx" TargetMode="External"/><Relationship Id="rId1" Type="http://schemas.openxmlformats.org/officeDocument/2006/relationships/externalLinkPath" Target="Software/SPOT.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esktop/stocks/Small%20Caps/JMIA.xlsx" TargetMode="External"/><Relationship Id="rId1" Type="http://schemas.openxmlformats.org/officeDocument/2006/relationships/externalLinkPath" Target="Small%20Caps/JMIA.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esktop/stocks/Software/RBRK.xlsx" TargetMode="External"/><Relationship Id="rId1" Type="http://schemas.openxmlformats.org/officeDocument/2006/relationships/externalLinkPath" Target="Software/RBRK.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esktop/stocks/Hardware/SMCI.xlsx" TargetMode="External"/><Relationship Id="rId1" Type="http://schemas.openxmlformats.org/officeDocument/2006/relationships/externalLinkPath" Target="Hardware/SMCI.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esktop/stocks/Software/IDCC.xlsx" TargetMode="External"/><Relationship Id="rId1" Type="http://schemas.openxmlformats.org/officeDocument/2006/relationships/externalLinkPath" Target="Software/IDCC.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esktop/stocks/Hardware/NVDA.xlsx" TargetMode="External"/><Relationship Id="rId1" Type="http://schemas.openxmlformats.org/officeDocument/2006/relationships/externalLinkPath" Target="Hardware/NVD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esktop/stocks/Hardware/SERV.xlsx" TargetMode="External"/><Relationship Id="rId1" Type="http://schemas.openxmlformats.org/officeDocument/2006/relationships/externalLinkPath" Target="Hardware/SERV.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esktop/stocks/Hardware/ARM.xlsx" TargetMode="External"/><Relationship Id="rId1" Type="http://schemas.openxmlformats.org/officeDocument/2006/relationships/externalLinkPath" Target="Hardware/ARM.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esktop/stocks/Hardware/TSM.xlsx" TargetMode="External"/><Relationship Id="rId1" Type="http://schemas.openxmlformats.org/officeDocument/2006/relationships/externalLinkPath" Target="Hardware/TSM.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esktop/stocks/Hardware/KLAC.xlsx" TargetMode="External"/><Relationship Id="rId1" Type="http://schemas.openxmlformats.org/officeDocument/2006/relationships/externalLinkPath" Target="Hardware/KLAC.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esktop/stocks/Hardware/ASML.xlsx" TargetMode="External"/><Relationship Id="rId1" Type="http://schemas.openxmlformats.org/officeDocument/2006/relationships/externalLinkPath" Target="Hardware/ASML.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esktop/stocks/Hardware/ALAB.xlsx" TargetMode="External"/><Relationship Id="rId1" Type="http://schemas.openxmlformats.org/officeDocument/2006/relationships/externalLinkPath" Target="Hardware/ALAB.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esktop/stocks/Hardware/IONQ.xlsx" TargetMode="External"/><Relationship Id="rId1" Type="http://schemas.openxmlformats.org/officeDocument/2006/relationships/externalLinkPath" Target="Hardware/IONQ.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esktop/stocks/Hardware/COHR.xlsx" TargetMode="External"/><Relationship Id="rId1" Type="http://schemas.openxmlformats.org/officeDocument/2006/relationships/externalLinkPath" Target="Hardware/COHR.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esktop/stocks/Hardware/TSLA.xlsx" TargetMode="External"/><Relationship Id="rId1" Type="http://schemas.openxmlformats.org/officeDocument/2006/relationships/externalLinkPath" Target="Hardware/TSL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esktop/stocks/Hardware/INTC.xlsx" TargetMode="External"/><Relationship Id="rId1" Type="http://schemas.openxmlformats.org/officeDocument/2006/relationships/externalLinkPath" Target="Hardware/INTC.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esktop/stocks/Consumer/ELF.xlsx" TargetMode="External"/><Relationship Id="rId1" Type="http://schemas.openxmlformats.org/officeDocument/2006/relationships/externalLinkPath" Target="Consumer/ELF.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esktop/stocks/Consumer/BIRK.xlsx" TargetMode="External"/><Relationship Id="rId1" Type="http://schemas.openxmlformats.org/officeDocument/2006/relationships/externalLinkPath" Target="Consumer/BIRK.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esktop/stocks/Consumer/PM.xlsx" TargetMode="External"/><Relationship Id="rId1" Type="http://schemas.openxmlformats.org/officeDocument/2006/relationships/externalLinkPath" Target="Consumer/PM.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esktop/stocks/Consumer/MC.PA.xlsx" TargetMode="External"/><Relationship Id="rId1" Type="http://schemas.openxmlformats.org/officeDocument/2006/relationships/externalLinkPath" Target="Consumer/MC.P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esktop/stocks/Consumer/RMS.PA.xlsx" TargetMode="External"/><Relationship Id="rId1" Type="http://schemas.openxmlformats.org/officeDocument/2006/relationships/externalLinkPath" Target="Consumer/RMS.PA.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esktop/stocks/Consumer/RACE.xlsx" TargetMode="External"/><Relationship Id="rId1" Type="http://schemas.openxmlformats.org/officeDocument/2006/relationships/externalLinkPath" Target="Consumer/RAC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esktop/stocks/Consumer/CMG.xlsx" TargetMode="External"/><Relationship Id="rId1" Type="http://schemas.openxmlformats.org/officeDocument/2006/relationships/externalLinkPath" Target="Consumer/CMG.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esktop/stocks/Consumer/BROS.xlsx" TargetMode="External"/><Relationship Id="rId1" Type="http://schemas.openxmlformats.org/officeDocument/2006/relationships/externalLinkPath" Target="Consumer/BROS.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esktop/stocks/Healthcare/LNTH.xlsx" TargetMode="External"/><Relationship Id="rId1" Type="http://schemas.openxmlformats.org/officeDocument/2006/relationships/externalLinkPath" Target="Healthcare/LNTH.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esktop/stocks/Healthcare/NVO.xlsx" TargetMode="External"/><Relationship Id="rId1" Type="http://schemas.openxmlformats.org/officeDocument/2006/relationships/externalLinkPath" Target="Healthcare/NVO.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esktop/stocks/Healthcare/LLY.xlsx" TargetMode="External"/><Relationship Id="rId1" Type="http://schemas.openxmlformats.org/officeDocument/2006/relationships/externalLinkPath" Target="Healthcare/LL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esktop/stocks/Healthcare/HIMS.xlsx" TargetMode="External"/><Relationship Id="rId1" Type="http://schemas.openxmlformats.org/officeDocument/2006/relationships/externalLinkPath" Target="Healthcare/HIMS.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esktop/stocks/Healthcare/TMDX.xlsx" TargetMode="External"/><Relationship Id="rId1" Type="http://schemas.openxmlformats.org/officeDocument/2006/relationships/externalLinkPath" Target="Healthcare/TMDX.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esktop/stocks/Healthcare/VRTX.xlsx" TargetMode="External"/><Relationship Id="rId1" Type="http://schemas.openxmlformats.org/officeDocument/2006/relationships/externalLinkPath" Target="Healthcare/VRTX.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esktop/stocks/Healthcare/ISRG.xlsx" TargetMode="External"/><Relationship Id="rId1" Type="http://schemas.openxmlformats.org/officeDocument/2006/relationships/externalLinkPath" Target="Healthcare/ISRG.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esktop/stocks/Healthcare/BSX.xlsx" TargetMode="External"/><Relationship Id="rId1" Type="http://schemas.openxmlformats.org/officeDocument/2006/relationships/externalLinkPath" Target="Healthcare/BSX.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stocks/Financials/ADYEN.xlsx" TargetMode="External"/><Relationship Id="rId1" Type="http://schemas.openxmlformats.org/officeDocument/2006/relationships/externalLinkPath" Target="Financials/ADYEN.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esktop/stocks/Financials/MA.xlsx" TargetMode="External"/><Relationship Id="rId1" Type="http://schemas.openxmlformats.org/officeDocument/2006/relationships/externalLinkPath" Target="Financials/MA.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esktop/stocks/Financials/FICO.xlsx" TargetMode="External"/><Relationship Id="rId1" Type="http://schemas.openxmlformats.org/officeDocument/2006/relationships/externalLinkPath" Target="Financials/FICO.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esktop/stocks/Financials/BRK.B.xlsx" TargetMode="External"/><Relationship Id="rId1" Type="http://schemas.openxmlformats.org/officeDocument/2006/relationships/externalLinkPath" Target="Financials/BRK.B.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esktop/stocks/Financials/SPGI.xlsx" TargetMode="External"/><Relationship Id="rId1" Type="http://schemas.openxmlformats.org/officeDocument/2006/relationships/externalLinkPath" Target="Financials/SPGI.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esktop/stocks/Financials/APO.xlsx" TargetMode="External"/><Relationship Id="rId1" Type="http://schemas.openxmlformats.org/officeDocument/2006/relationships/externalLinkPath" Target="Financials/APO.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esktop/stocks/Financials/KNSL.xlsx" TargetMode="External"/><Relationship Id="rId1" Type="http://schemas.openxmlformats.org/officeDocument/2006/relationships/externalLinkPath" Target="Financials/KNSL.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esktop/stocks/Financials/SEZL.xlsx" TargetMode="External"/><Relationship Id="rId1" Type="http://schemas.openxmlformats.org/officeDocument/2006/relationships/externalLinkPath" Target="Financials/SEZL.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esktop/stocks/Financials/EVR.xlsx" TargetMode="External"/><Relationship Id="rId1" Type="http://schemas.openxmlformats.org/officeDocument/2006/relationships/externalLinkPath" Target="Financials/EVR.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esktop/stocks/Software/TW.xlsx" TargetMode="External"/><Relationship Id="rId1" Type="http://schemas.openxmlformats.org/officeDocument/2006/relationships/externalLinkPath" Target="Software/TW.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esktop/stocks/Financials/MCO.xlsx" TargetMode="External"/><Relationship Id="rId1" Type="http://schemas.openxmlformats.org/officeDocument/2006/relationships/externalLinkPath" Target="Financials/MCO.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esktop/stocks/Defense/RKLB.xlsx" TargetMode="External"/><Relationship Id="rId1" Type="http://schemas.openxmlformats.org/officeDocument/2006/relationships/externalLinkPath" Target="Defense/RKLB.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esktop/stocks/Industrials/VRT.xlsx" TargetMode="External"/><Relationship Id="rId1" Type="http://schemas.openxmlformats.org/officeDocument/2006/relationships/externalLinkPath" Target="Industrials/VRT.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esktop/stocks/Defense/TDG.xlsx" TargetMode="External"/><Relationship Id="rId1" Type="http://schemas.openxmlformats.org/officeDocument/2006/relationships/externalLinkPath" Target="Defense/TDG.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esktop/stocks/Defense/BA.xlsx" TargetMode="External"/><Relationship Id="rId1" Type="http://schemas.openxmlformats.org/officeDocument/2006/relationships/externalLinkPath" Target="Defense/BA.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esktop/stocks/Energy/CCJ.xlsx" TargetMode="External"/><Relationship Id="rId1" Type="http://schemas.openxmlformats.org/officeDocument/2006/relationships/externalLinkPath" Target="Energy/CCJ.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esktop/stocks/Defense/PSN.xlsx" TargetMode="External"/><Relationship Id="rId1" Type="http://schemas.openxmlformats.org/officeDocument/2006/relationships/externalLinkPath" Target="Defense/PSN.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esktop/stocks/Defense/LMT.xlsx" TargetMode="External"/><Relationship Id="rId1" Type="http://schemas.openxmlformats.org/officeDocument/2006/relationships/externalLinkPath" Target="Defense/LM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12.53897207433786</v>
          </cell>
          <cell r="E3">
            <v>0.67742918062747493</v>
          </cell>
        </row>
        <row r="4">
          <cell r="C4">
            <v>27.602940485056344</v>
          </cell>
          <cell r="E4">
            <v>0.45426218562207876</v>
          </cell>
        </row>
        <row r="5">
          <cell r="C5">
            <v>3.7594784699383349E-2</v>
          </cell>
          <cell r="E5">
            <v>0.47139995548631203</v>
          </cell>
        </row>
        <row r="6">
          <cell r="C6">
            <v>-3.4421395123095465E-2</v>
          </cell>
          <cell r="E6">
            <v>0.11899999999999999</v>
          </cell>
          <cell r="K6">
            <v>-0.20949281537200815</v>
          </cell>
        </row>
        <row r="11">
          <cell r="K11">
            <v>0.15137540480137726</v>
          </cell>
        </row>
        <row r="16">
          <cell r="K16">
            <v>1.0921303896489558</v>
          </cell>
        </row>
        <row r="19">
          <cell r="K19">
            <v>0.33063189327096498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5.4246619854945051</v>
          </cell>
          <cell r="E3">
            <v>0.63133097762073032</v>
          </cell>
        </row>
        <row r="4">
          <cell r="C4">
            <v>27.73282251011236</v>
          </cell>
          <cell r="E4">
            <v>0.32391048292108365</v>
          </cell>
        </row>
        <row r="5">
          <cell r="C5">
            <v>5.3965989683791564E-2</v>
          </cell>
          <cell r="E5">
            <v>0.20188457008244995</v>
          </cell>
        </row>
        <row r="6">
          <cell r="C6">
            <v>-5.6164134263629019E-2</v>
          </cell>
          <cell r="E6">
            <v>0.44869999999999999</v>
          </cell>
          <cell r="K6">
            <v>0.17960346860987331</v>
          </cell>
        </row>
        <row r="11">
          <cell r="K11">
            <v>7.9100066380837802E-2</v>
          </cell>
        </row>
        <row r="16">
          <cell r="K16">
            <v>5.6847426838310969E-2</v>
          </cell>
        </row>
        <row r="19">
          <cell r="K19">
            <v>0.20878526543732595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8.0807757875408051</v>
          </cell>
          <cell r="E3">
            <v>0.82827467984269432</v>
          </cell>
        </row>
        <row r="4">
          <cell r="C4">
            <v>33.564894683615819</v>
          </cell>
          <cell r="E4">
            <v>0.24075081610446136</v>
          </cell>
        </row>
        <row r="5">
          <cell r="C5">
            <v>4.4324850693253939E-2</v>
          </cell>
          <cell r="E5">
            <v>0.35817918026840767</v>
          </cell>
        </row>
        <row r="6">
          <cell r="C6">
            <v>2.6375799595088917E-2</v>
          </cell>
          <cell r="E6">
            <v>0.14199999999999999</v>
          </cell>
        </row>
        <row r="11">
          <cell r="K11">
            <v>0.10723725050089014</v>
          </cell>
        </row>
        <row r="16">
          <cell r="K16">
            <v>1.7427845975446644E-2</v>
          </cell>
        </row>
        <row r="19">
          <cell r="K19">
            <v>0.27858415276381299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17.578303509719223</v>
          </cell>
          <cell r="E3">
            <v>0.89364303178484106</v>
          </cell>
        </row>
        <row r="4">
          <cell r="C4">
            <v>50.208232726711906</v>
          </cell>
          <cell r="E4">
            <v>0.35010799136069115</v>
          </cell>
        </row>
        <row r="5">
          <cell r="C5">
            <v>2.1268610506470585E-2</v>
          </cell>
          <cell r="E5">
            <v>0.37386609071274296</v>
          </cell>
        </row>
        <row r="6">
          <cell r="C6">
            <v>-8.1929990336103344E-3</v>
          </cell>
          <cell r="E6">
            <v>0.316</v>
          </cell>
          <cell r="K6">
            <v>-0.53323965001686524</v>
          </cell>
        </row>
        <row r="11">
          <cell r="K11">
            <v>0.13602765876587025</v>
          </cell>
        </row>
        <row r="16">
          <cell r="K16">
            <v>0.22586032559755895</v>
          </cell>
        </row>
        <row r="19">
          <cell r="K19">
            <v>0.24119497834721662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6.0075676453655724</v>
          </cell>
          <cell r="E3">
            <v>0.56929082628497074</v>
          </cell>
        </row>
        <row r="4">
          <cell r="C4">
            <v>21.852105081302941</v>
          </cell>
          <cell r="E4">
            <v>0.27491940126655151</v>
          </cell>
        </row>
        <row r="5">
          <cell r="C5">
            <v>3.9707641820022628E-2</v>
          </cell>
          <cell r="E5">
            <v>0.23854634427173288</v>
          </cell>
        </row>
        <row r="6">
          <cell r="C6">
            <v>-2.5591568825894268E-2</v>
          </cell>
          <cell r="E6">
            <v>0.23200000000000001</v>
          </cell>
          <cell r="K6">
            <v>6.0538626300434384E-2</v>
          </cell>
        </row>
        <row r="11">
          <cell r="K11">
            <v>0.10646413874887894</v>
          </cell>
        </row>
        <row r="16">
          <cell r="K16">
            <v>0.16318202578038626</v>
          </cell>
        </row>
        <row r="19">
          <cell r="K19">
            <v>0.25762744227414369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15.117057315384615</v>
          </cell>
          <cell r="E3">
            <v>0.89398401346234746</v>
          </cell>
        </row>
        <row r="4">
          <cell r="C4">
            <v>37.079574547169813</v>
          </cell>
          <cell r="E4">
            <v>0.40769230769230769</v>
          </cell>
        </row>
        <row r="5">
          <cell r="C5">
            <v>2.6078539030844377E-2</v>
          </cell>
          <cell r="E5">
            <v>0.39423076923076922</v>
          </cell>
        </row>
        <row r="6">
          <cell r="C6">
            <v>-7.3559695227233268E-3</v>
          </cell>
          <cell r="E6">
            <v>0.153</v>
          </cell>
          <cell r="K6">
            <v>-0.45507036497552544</v>
          </cell>
        </row>
        <row r="11">
          <cell r="K11">
            <v>8.8986865976866086E-2</v>
          </cell>
        </row>
        <row r="16">
          <cell r="K16">
            <v>0.17200523028277681</v>
          </cell>
        </row>
        <row r="19">
          <cell r="K19">
            <v>0.16124704242168778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8.8719342131179832</v>
          </cell>
          <cell r="E3">
            <v>0.35042226715832042</v>
          </cell>
        </row>
        <row r="4">
          <cell r="C4">
            <v>60.217660427807488</v>
          </cell>
          <cell r="E4">
            <v>0.14733110104392358</v>
          </cell>
        </row>
        <row r="5">
          <cell r="C5">
            <v>2.9227750222510542E-2</v>
          </cell>
          <cell r="E5">
            <v>0.25930667717155803</v>
          </cell>
        </row>
        <row r="6">
          <cell r="C6">
            <v>0</v>
          </cell>
          <cell r="E6">
            <v>0.35199999999999998</v>
          </cell>
          <cell r="K6">
            <v>2.3040767299667753E-2</v>
          </cell>
        </row>
        <row r="11">
          <cell r="K11">
            <v>0.18366015628253668</v>
          </cell>
        </row>
        <row r="16">
          <cell r="K16">
            <v>0.21340306124024205</v>
          </cell>
        </row>
        <row r="19">
          <cell r="K19">
            <v>0.24902524744183124</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10.641610260122699</v>
          </cell>
          <cell r="E3">
            <v>0.71152607855763039</v>
          </cell>
        </row>
        <row r="4">
          <cell r="E4">
            <v>3.0674846625766871E-2</v>
          </cell>
        </row>
        <row r="5">
          <cell r="C5">
            <v>6.4376299067231369E-3</v>
          </cell>
          <cell r="E5">
            <v>6.8506748466257664E-2</v>
          </cell>
        </row>
        <row r="6">
          <cell r="C6">
            <v>3.8598433657426247E-2</v>
          </cell>
          <cell r="E6">
            <v>-4.2000000000000003E-2</v>
          </cell>
          <cell r="K6">
            <v>-0.36430931880675843</v>
          </cell>
        </row>
        <row r="11">
          <cell r="K11">
            <v>0.28615036662532922</v>
          </cell>
        </row>
        <row r="16">
          <cell r="K16">
            <v>0.64300772014364105</v>
          </cell>
        </row>
        <row r="19">
          <cell r="K19">
            <v>0.40234169038561712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17.818327561609387</v>
          </cell>
          <cell r="E3">
            <v>0.86194029850746268</v>
          </cell>
        </row>
        <row r="4">
          <cell r="C4">
            <v>87.478455888888888</v>
          </cell>
          <cell r="E4">
            <v>0.20368818105616093</v>
          </cell>
        </row>
        <row r="5">
          <cell r="C5">
            <v>6.4448555075840358E-3</v>
          </cell>
          <cell r="E5">
            <v>0.11483654652137469</v>
          </cell>
        </row>
        <row r="6">
          <cell r="C6">
            <v>0</v>
          </cell>
          <cell r="E6">
            <v>-5.7000000000000002E-2</v>
          </cell>
          <cell r="K6">
            <v>-0.57692258421914</v>
          </cell>
        </row>
        <row r="11">
          <cell r="K11">
            <v>0.27805004749024576</v>
          </cell>
        </row>
        <row r="16">
          <cell r="K16">
            <v>0.34114639395578517</v>
          </cell>
        </row>
        <row r="19">
          <cell r="K19">
            <v>0.55777597266396661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20.133585215605748</v>
          </cell>
          <cell r="E3">
            <v>0.75261780104712039</v>
          </cell>
        </row>
        <row r="4">
          <cell r="C4">
            <v>85.915058050383351</v>
          </cell>
          <cell r="E4">
            <v>0.23434291581108829</v>
          </cell>
        </row>
        <row r="5">
          <cell r="C5">
            <v>1.1473672358424062E-2</v>
          </cell>
          <cell r="E5">
            <v>0.23100616016427106</v>
          </cell>
        </row>
        <row r="6">
          <cell r="C6">
            <v>2.7569677873846565E-2</v>
          </cell>
          <cell r="E6">
            <v>0.36599999999999999</v>
          </cell>
          <cell r="K6">
            <v>-0.69320976692716707</v>
          </cell>
        </row>
        <row r="11">
          <cell r="K11">
            <v>0.25462214682484519</v>
          </cell>
        </row>
        <row r="16">
          <cell r="K16">
            <v>0.29483859800965134</v>
          </cell>
        </row>
        <row r="19">
          <cell r="K19">
            <v>0.27455603467408651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11.225254396622351</v>
          </cell>
          <cell r="E3">
            <v>0.69767441860465118</v>
          </cell>
        </row>
        <row r="4">
          <cell r="C4">
            <v>32.088627174567307</v>
          </cell>
          <cell r="E4">
            <v>0.34982033776500182</v>
          </cell>
        </row>
        <row r="5">
          <cell r="C5">
            <v>2.4860848561853579E-2</v>
          </cell>
          <cell r="E5">
            <v>0.2790693496227093</v>
          </cell>
        </row>
        <row r="6">
          <cell r="C6">
            <v>-4.4410933615544783E-3</v>
          </cell>
          <cell r="E6">
            <v>0.28199999999999997</v>
          </cell>
          <cell r="K6">
            <v>-0.41649269077741546</v>
          </cell>
        </row>
        <row r="11">
          <cell r="K11">
            <v>0.13163999597200804</v>
          </cell>
        </row>
        <row r="16">
          <cell r="K16">
            <v>0.14041525910974922</v>
          </cell>
        </row>
        <row r="19">
          <cell r="K19">
            <v>0.18188571263816136</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16.503832632692308</v>
          </cell>
          <cell r="E3">
            <v>0.53606027987082883</v>
          </cell>
        </row>
        <row r="4">
          <cell r="C4">
            <v>59.804829052264807</v>
          </cell>
          <cell r="E4">
            <v>0.27596153846153848</v>
          </cell>
        </row>
        <row r="5">
          <cell r="C5">
            <v>1.7128888421488523E-2</v>
          </cell>
          <cell r="E5">
            <v>0.28269230769230769</v>
          </cell>
        </row>
        <row r="6">
          <cell r="C6">
            <v>-1.0381304809631989E-2</v>
          </cell>
          <cell r="E6">
            <v>0.61</v>
          </cell>
          <cell r="K6">
            <v>-0.62641167862767844</v>
          </cell>
        </row>
        <row r="11">
          <cell r="K11">
            <v>0.11855439315009186</v>
          </cell>
        </row>
        <row r="16">
          <cell r="K16">
            <v>0.22606494566420066</v>
          </cell>
        </row>
        <row r="19">
          <cell r="K19">
            <v>0.15625995299446765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10.771062823559937</v>
          </cell>
          <cell r="E3">
            <v>0.74806892453951279</v>
          </cell>
        </row>
        <row r="4">
          <cell r="C4">
            <v>100.75649544174757</v>
          </cell>
          <cell r="E4">
            <v>0.10690192008303062</v>
          </cell>
        </row>
        <row r="5">
          <cell r="C5">
            <v>7.7568537356493108E-3</v>
          </cell>
          <cell r="E5">
            <v>8.354955889984432E-2</v>
          </cell>
        </row>
        <row r="6">
          <cell r="C6">
            <v>0.05</v>
          </cell>
          <cell r="E6">
            <v>-9.4E-2</v>
          </cell>
          <cell r="K6">
            <v>-0.66439305286208106</v>
          </cell>
        </row>
        <row r="11">
          <cell r="K11">
            <v>0.19442148531031861</v>
          </cell>
        </row>
        <row r="16">
          <cell r="K16">
            <v>0.56155582674464977</v>
          </cell>
        </row>
        <row r="19">
          <cell r="K19">
            <v>0.47519390467664568</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3.4163059631314714</v>
          </cell>
          <cell r="E3">
            <v>0.46972860125260962</v>
          </cell>
        </row>
        <row r="4">
          <cell r="C4">
            <v>39.617091256253978</v>
          </cell>
          <cell r="E4">
            <v>8.623313460935049E-2</v>
          </cell>
        </row>
        <row r="5">
          <cell r="C5">
            <v>2.9001355095986017E-2</v>
          </cell>
          <cell r="E5">
            <v>9.9077502353310323E-2</v>
          </cell>
        </row>
        <row r="6">
          <cell r="C6">
            <v>9.8392636008117016E-3</v>
          </cell>
          <cell r="E6">
            <v>9.1999999999999998E-2</v>
          </cell>
          <cell r="K6">
            <v>-0.24553544702990959</v>
          </cell>
        </row>
        <row r="11">
          <cell r="K11">
            <v>0.10603841743810807</v>
          </cell>
        </row>
        <row r="16">
          <cell r="K16">
            <v>0.31035400854532963</v>
          </cell>
        </row>
        <row r="19">
          <cell r="K19">
            <v>0.41731667865266359</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12.226452860118014</v>
          </cell>
          <cell r="E3">
            <v>0.49787535410764872</v>
          </cell>
        </row>
        <row r="4">
          <cell r="C4">
            <v>73.639882975609751</v>
          </cell>
          <cell r="E4">
            <v>0.1660303135485364</v>
          </cell>
        </row>
        <row r="5">
          <cell r="C5">
            <v>1.0239111445775238E-2</v>
          </cell>
          <cell r="E5">
            <v>0.12518801342126576</v>
          </cell>
        </row>
        <row r="6">
          <cell r="C6">
            <v>1.5793341545650597E-2</v>
          </cell>
          <cell r="E6">
            <v>9.0999999999999998E-2</v>
          </cell>
          <cell r="K6">
            <v>-0.49808155036452273</v>
          </cell>
        </row>
        <row r="11">
          <cell r="K11">
            <v>0.19851711270280772</v>
          </cell>
        </row>
        <row r="16">
          <cell r="K16">
            <v>0.17945249925664331</v>
          </cell>
        </row>
        <row r="19">
          <cell r="K19">
            <v>0.48617827157150678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12.975160035264484</v>
          </cell>
          <cell r="E3">
            <v>0.66104702750665478</v>
          </cell>
        </row>
        <row r="4">
          <cell r="C4">
            <v>32.329321343096233</v>
          </cell>
          <cell r="E4">
            <v>0.40134340890008396</v>
          </cell>
        </row>
        <row r="5">
          <cell r="C5">
            <v>2.3101688920719676E-2</v>
          </cell>
          <cell r="E5">
            <v>0.29974811083123426</v>
          </cell>
        </row>
        <row r="6">
          <cell r="C6">
            <v>-2.3177547447191211E-2</v>
          </cell>
          <cell r="E6">
            <v>2.5000000000000001E-2</v>
          </cell>
          <cell r="K6">
            <v>-0.50098426677637398</v>
          </cell>
        </row>
        <row r="11">
          <cell r="K11">
            <v>8.3286327139882085E-2</v>
          </cell>
        </row>
        <row r="16">
          <cell r="K16">
            <v>9.180488398592096E-2</v>
          </cell>
        </row>
        <row r="19">
          <cell r="K19">
            <v>0.1300038997325704</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4.6200651308823533</v>
          </cell>
          <cell r="E3">
            <v>0.2603076923076923</v>
          </cell>
        </row>
        <row r="4">
          <cell r="C4">
            <v>60.416236326923077</v>
          </cell>
          <cell r="E4">
            <v>7.6470588235294124E-2</v>
          </cell>
        </row>
        <row r="5">
          <cell r="C5">
            <v>2.2115807395278287E-2</v>
          </cell>
          <cell r="E5">
            <v>0.1021764705882353</v>
          </cell>
        </row>
        <row r="6">
          <cell r="C6">
            <v>9.5782203456843042E-3</v>
          </cell>
          <cell r="E6">
            <v>0.16</v>
          </cell>
          <cell r="K6">
            <v>-0.47153223689011126</v>
          </cell>
        </row>
        <row r="11">
          <cell r="K11">
            <v>0.15263660528930229</v>
          </cell>
        </row>
        <row r="16">
          <cell r="K16">
            <v>0.22540232675225663</v>
          </cell>
        </row>
        <row r="19">
          <cell r="K19">
            <v>0.20786218366111942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3.3161275056179775</v>
          </cell>
          <cell r="E3">
            <v>0.57403433476394849</v>
          </cell>
        </row>
        <row r="4">
          <cell r="E4">
            <v>-0.5842696629213483</v>
          </cell>
        </row>
        <row r="5">
          <cell r="C5">
            <v>-7.2847932806747367E-2</v>
          </cell>
          <cell r="E5">
            <v>-0.24157303370786518</v>
          </cell>
        </row>
        <row r="6">
          <cell r="C6">
            <v>8.0082872056490714E-2</v>
          </cell>
          <cell r="E6">
            <v>-0.307</v>
          </cell>
          <cell r="K6">
            <v>0.34186226574914658</v>
          </cell>
        </row>
        <row r="11">
          <cell r="K11">
            <v>0.1949423248121232</v>
          </cell>
        </row>
        <row r="16">
          <cell r="K16">
            <v>7.9589366221192698E-2</v>
          </cell>
        </row>
        <row r="19">
          <cell r="K19">
            <v>0.32716547712375299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9.4176850634730531</v>
          </cell>
          <cell r="E3">
            <v>0.76910828025477707</v>
          </cell>
        </row>
        <row r="4">
          <cell r="E4">
            <v>-0.38682634730538923</v>
          </cell>
        </row>
        <row r="5">
          <cell r="C5">
            <v>-1.9710655141244857E-2</v>
          </cell>
          <cell r="E5">
            <v>-0.18562874251497005</v>
          </cell>
        </row>
        <row r="6">
          <cell r="C6">
            <v>0</v>
          </cell>
          <cell r="E6">
            <v>6.2E-2</v>
          </cell>
          <cell r="K6">
            <v>-0.66657664373232661</v>
          </cell>
        </row>
        <row r="11">
          <cell r="K11">
            <v>0.25691034030276072</v>
          </cell>
        </row>
        <row r="16">
          <cell r="K16">
            <v>-0.71404162894057666</v>
          </cell>
        </row>
        <row r="19">
          <cell r="K19">
            <v>0.46193305113608712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0.47472607285714286</v>
          </cell>
          <cell r="E3">
            <v>0.14133708090744831</v>
          </cell>
        </row>
        <row r="4">
          <cell r="C4">
            <v>5.8685783841059607</v>
          </cell>
          <cell r="E4">
            <v>8.0892857142857141E-2</v>
          </cell>
        </row>
        <row r="5">
          <cell r="C5">
            <v>-0.10487250886827965</v>
          </cell>
          <cell r="E5">
            <v>-4.9785714285714287E-2</v>
          </cell>
        </row>
        <row r="6">
          <cell r="C6">
            <v>5.5489925524245289E-2</v>
          </cell>
          <cell r="E6">
            <v>0.20399999999999999</v>
          </cell>
          <cell r="K6">
            <v>2.1575471624838949</v>
          </cell>
        </row>
        <row r="11">
          <cell r="K11">
            <v>0.30041863262238988</v>
          </cell>
        </row>
        <row r="16">
          <cell r="K16">
            <v>0.34229104083514766</v>
          </cell>
        </row>
        <row r="19">
          <cell r="K19">
            <v>0.4887949901602846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6.2311260839160836</v>
          </cell>
          <cell r="E3">
            <v>0.86909090909090914</v>
          </cell>
        </row>
        <row r="4">
          <cell r="C4">
            <v>16.083953610108303</v>
          </cell>
          <cell r="E4">
            <v>0.38741258741258744</v>
          </cell>
        </row>
        <row r="5">
          <cell r="C5">
            <v>7.788555050545197E-2</v>
          </cell>
          <cell r="E5">
            <v>0.4853146853146853</v>
          </cell>
        </row>
        <row r="6">
          <cell r="C6">
            <v>-4.2693151209922481E-2</v>
          </cell>
          <cell r="E6">
            <v>0.13400000000000001</v>
          </cell>
          <cell r="K6">
            <v>0.76341041030559587</v>
          </cell>
        </row>
        <row r="11">
          <cell r="K11">
            <v>0.13073770438562615</v>
          </cell>
        </row>
        <row r="16">
          <cell r="K16">
            <v>0.13590686615415123</v>
          </cell>
        </row>
        <row r="19">
          <cell r="K19">
            <v>0.14552123813956297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28.551665067945642</v>
          </cell>
          <cell r="E3">
            <v>0.72717573290436954</v>
          </cell>
        </row>
        <row r="4">
          <cell r="C4">
            <v>50.951660437648002</v>
          </cell>
          <cell r="E4">
            <v>0.4884934834706674</v>
          </cell>
        </row>
        <row r="5">
          <cell r="C5">
            <v>1.8198039634378427E-2</v>
          </cell>
          <cell r="E5">
            <v>0.39767243360362431</v>
          </cell>
        </row>
        <row r="6">
          <cell r="C6">
            <v>-7.4996556950790438E-4</v>
          </cell>
          <cell r="E6">
            <v>0.64300000000000002</v>
          </cell>
          <cell r="K6">
            <v>-0.55051006715917383</v>
          </cell>
        </row>
        <row r="11">
          <cell r="K11">
            <v>0.35996592928852433</v>
          </cell>
        </row>
        <row r="16">
          <cell r="K16">
            <v>0.41044319014551772</v>
          </cell>
        </row>
        <row r="19">
          <cell r="K19">
            <v>0.51182567891475217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5">
          <cell r="C5">
            <v>-5.1496995540048864E-2</v>
          </cell>
        </row>
        <row r="6">
          <cell r="C6">
            <v>0</v>
          </cell>
          <cell r="E6" t="str">
            <v>--</v>
          </cell>
          <cell r="K6">
            <v>0.23204680808241296</v>
          </cell>
        </row>
        <row r="11">
          <cell r="K11">
            <v>0.72887385388938186</v>
          </cell>
        </row>
        <row r="16">
          <cell r="K16">
            <v>0.32259809318324673</v>
          </cell>
        </row>
        <row r="19">
          <cell r="K19">
            <v>1.1347792925746911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38.269722362443211</v>
          </cell>
          <cell r="E3">
            <v>0.95236622332199194</v>
          </cell>
        </row>
        <row r="4">
          <cell r="C4">
            <v>91.560772946859899</v>
          </cell>
          <cell r="E4">
            <v>0.41797072185764766</v>
          </cell>
        </row>
        <row r="5">
          <cell r="C5">
            <v>9.6356370574070278E-3</v>
          </cell>
          <cell r="E5">
            <v>0.36875315497223626</v>
          </cell>
        </row>
        <row r="6">
          <cell r="C6">
            <v>0</v>
          </cell>
          <cell r="E6">
            <v>0.20399999999999999</v>
          </cell>
          <cell r="K6">
            <v>-0.66762167801610683</v>
          </cell>
        </row>
        <row r="11">
          <cell r="K11">
            <v>0.20611531900585484</v>
          </cell>
        </row>
        <row r="16">
          <cell r="K16">
            <v>0.2674168258431906</v>
          </cell>
        </row>
        <row r="19">
          <cell r="K19">
            <v>0.3216938486728409</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9.566822188824835</v>
          </cell>
          <cell r="E3">
            <v>0.54360328888510201</v>
          </cell>
        </row>
        <row r="4">
          <cell r="C4">
            <v>23.501777104284336</v>
          </cell>
          <cell r="E4">
            <v>0.40706803346717213</v>
          </cell>
        </row>
        <row r="5">
          <cell r="C5">
            <v>3.5628495762587677E-2</v>
          </cell>
          <cell r="E5">
            <v>0.34085148381597541</v>
          </cell>
        </row>
        <row r="6">
          <cell r="C6">
            <v>2.5710245532846916E-5</v>
          </cell>
          <cell r="E6">
            <v>0.19700000000000001</v>
          </cell>
          <cell r="K6">
            <v>-0.30729765729918712</v>
          </cell>
        </row>
        <row r="11">
          <cell r="K11">
            <v>0.17603375528806789</v>
          </cell>
        </row>
        <row r="16">
          <cell r="K16">
            <v>0.20023210077555037</v>
          </cell>
        </row>
        <row r="19">
          <cell r="K19">
            <v>0.51147223139809983</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7.645406936497098</v>
          </cell>
          <cell r="E3">
            <v>0.59967386873216466</v>
          </cell>
        </row>
        <row r="4">
          <cell r="C4">
            <v>21.772870118619348</v>
          </cell>
          <cell r="E4">
            <v>0.35114373506316149</v>
          </cell>
        </row>
        <row r="5">
          <cell r="C5">
            <v>4.6911149920381687E-2</v>
          </cell>
          <cell r="E5">
            <v>0.3586548310003414</v>
          </cell>
        </row>
        <row r="6">
          <cell r="C6">
            <v>-4.2041445431513523E-2</v>
          </cell>
          <cell r="E6">
            <v>0.34100000000000003</v>
          </cell>
          <cell r="K6">
            <v>-7.9440817431088218E-2</v>
          </cell>
        </row>
        <row r="11">
          <cell r="K11">
            <v>0.10319715412634531</v>
          </cell>
        </row>
        <row r="16">
          <cell r="K16">
            <v>0.16486842286518882</v>
          </cell>
        </row>
        <row r="19">
          <cell r="K19">
            <v>0.13135826432985981</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8.7486580645161283</v>
          </cell>
          <cell r="E3">
            <v>0.51295030239284778</v>
          </cell>
        </row>
        <row r="4">
          <cell r="C4">
            <v>33.732388059701492</v>
          </cell>
          <cell r="E4">
            <v>0.2593548387096774</v>
          </cell>
        </row>
        <row r="5">
          <cell r="C5">
            <v>2.6031642087781942E-2</v>
          </cell>
          <cell r="E5">
            <v>0.22774193548387098</v>
          </cell>
        </row>
        <row r="6">
          <cell r="C6">
            <v>-1.3234091213934188E-2</v>
          </cell>
          <cell r="E6">
            <v>0.49299999999999999</v>
          </cell>
          <cell r="K6">
            <v>-0.19871967737444907</v>
          </cell>
        </row>
        <row r="11">
          <cell r="K11">
            <v>9.7204339638122098E-2</v>
          </cell>
        </row>
        <row r="16">
          <cell r="K16">
            <v>0.13961201185800087</v>
          </cell>
        </row>
        <row r="19">
          <cell r="K19">
            <v>0.36226823037538497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39.22963446475196</v>
          </cell>
          <cell r="E3">
            <v>0.68103448275862066</v>
          </cell>
        </row>
        <row r="4">
          <cell r="C4">
            <v>121.16895161290323</v>
          </cell>
          <cell r="E4">
            <v>0.32375979112271541</v>
          </cell>
        </row>
        <row r="5">
          <cell r="C5">
            <v>3.5940219435006441E-3</v>
          </cell>
          <cell r="E5">
            <v>0.14099216710182769</v>
          </cell>
        </row>
        <row r="6">
          <cell r="C6">
            <v>0</v>
          </cell>
          <cell r="E6">
            <v>-9.2999999999999999E-2</v>
          </cell>
          <cell r="K6">
            <v>-0.91792826663289573</v>
          </cell>
        </row>
        <row r="11">
          <cell r="K11">
            <v>0.38280245054908496</v>
          </cell>
        </row>
        <row r="16">
          <cell r="K16">
            <v>0.4699163494289722</v>
          </cell>
        </row>
        <row r="19">
          <cell r="K19">
            <v>0.6818193349015268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E3">
            <v>0.60765810724979585</v>
          </cell>
        </row>
        <row r="5">
          <cell r="C5">
            <v>-3.8051388508087092E-2</v>
          </cell>
        </row>
        <row r="6">
          <cell r="C6">
            <v>2.0820346320346312E-2</v>
          </cell>
          <cell r="E6">
            <v>-0.255</v>
          </cell>
          <cell r="K6">
            <v>-0.6914712070362754</v>
          </cell>
        </row>
        <row r="11">
          <cell r="K11">
            <v>0.90680706219140639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2.817993764543953</v>
          </cell>
          <cell r="E3">
            <v>0.30926083262531862</v>
          </cell>
        </row>
        <row r="4">
          <cell r="C4">
            <v>34.50617533258427</v>
          </cell>
          <cell r="E4">
            <v>8.1666360800146817E-2</v>
          </cell>
        </row>
        <row r="5">
          <cell r="C5">
            <v>2.8589574023320224E-2</v>
          </cell>
          <cell r="E5">
            <v>8.0565241328684159E-2</v>
          </cell>
        </row>
        <row r="6">
          <cell r="E6">
            <v>1.7000000000000001E-2</v>
          </cell>
          <cell r="K6">
            <v>-0.53971619645584856</v>
          </cell>
        </row>
        <row r="11">
          <cell r="K11">
            <v>0.10745711008374625</v>
          </cell>
        </row>
        <row r="16">
          <cell r="K16">
            <v>0.23414310125427501</v>
          </cell>
        </row>
        <row r="19">
          <cell r="K19">
            <v>0.26526607836092175</v>
          </cell>
        </row>
        <row r="22">
          <cell r="K22">
            <v>0.13938232812454107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9.3103066092922262</v>
          </cell>
          <cell r="E3">
            <v>0.18248891736331416</v>
          </cell>
        </row>
        <row r="4">
          <cell r="C4">
            <v>107.26098573236827</v>
          </cell>
          <cell r="E4">
            <v>8.6800494566801695E-2</v>
          </cell>
        </row>
        <row r="5">
          <cell r="C5">
            <v>4.4504493393632298E-3</v>
          </cell>
          <cell r="E5">
            <v>4.1435047898593702E-2</v>
          </cell>
        </row>
        <row r="6">
          <cell r="C6">
            <v>0.02</v>
          </cell>
          <cell r="E6">
            <v>0.121</v>
          </cell>
          <cell r="K6">
            <v>-0.75097360511447364</v>
          </cell>
        </row>
        <row r="11">
          <cell r="K11">
            <v>0.14370774245764745</v>
          </cell>
        </row>
        <row r="16">
          <cell r="K16">
            <v>0.12109097595115677</v>
          </cell>
        </row>
        <row r="19">
          <cell r="K19">
            <v>0.57508042618446054</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2.0305151877813872</v>
          </cell>
          <cell r="E3">
            <v>0.40036512502766097</v>
          </cell>
        </row>
        <row r="4">
          <cell r="E4">
            <v>3.1146271298959947E-2</v>
          </cell>
        </row>
        <row r="5">
          <cell r="C5">
            <v>-0.15214006016558398</v>
          </cell>
          <cell r="E5">
            <v>-0.27579848048978389</v>
          </cell>
        </row>
        <row r="6">
          <cell r="C6">
            <v>9.5845083629286787E-3</v>
          </cell>
          <cell r="E6">
            <v>0</v>
          </cell>
          <cell r="K6">
            <v>-0.12230616697482355</v>
          </cell>
        </row>
        <row r="11">
          <cell r="K11">
            <v>5.7879056907960205E-2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4.444254781226344</v>
          </cell>
          <cell r="E3">
            <v>0.70703125</v>
          </cell>
        </row>
        <row r="4">
          <cell r="C4">
            <v>28.920495399014779</v>
          </cell>
          <cell r="E4">
            <v>0.15367146101438303</v>
          </cell>
        </row>
        <row r="5">
          <cell r="C5">
            <v>3.3385224839965991E-2</v>
          </cell>
          <cell r="E5">
            <v>0.14837244511733536</v>
          </cell>
        </row>
        <row r="6">
          <cell r="C6">
            <v>3.2014670935940348E-2</v>
          </cell>
          <cell r="E6">
            <v>0.187</v>
          </cell>
          <cell r="K6">
            <v>-0.24971809253010291</v>
          </cell>
        </row>
        <row r="11">
          <cell r="K11">
            <v>0.16559909282981264</v>
          </cell>
        </row>
        <row r="16">
          <cell r="K16">
            <v>0.28759919019518942</v>
          </cell>
        </row>
        <row r="19">
          <cell r="K19">
            <v>0.6947519833155944</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4.3778071451531897</v>
          </cell>
          <cell r="E3">
            <v>0.62060875079264421</v>
          </cell>
        </row>
        <row r="4">
          <cell r="C4">
            <v>33.318860955657492</v>
          </cell>
          <cell r="E4">
            <v>0.13139126067302864</v>
          </cell>
        </row>
        <row r="5">
          <cell r="C5">
            <v>3.1091480680903602E-2</v>
          </cell>
          <cell r="E5">
            <v>0.13611250627825214</v>
          </cell>
        </row>
        <row r="6">
          <cell r="C6">
            <v>0</v>
          </cell>
          <cell r="E6">
            <v>5.1999999999999998E-2</v>
          </cell>
          <cell r="K6">
            <v>-0.34928838743602764</v>
          </cell>
        </row>
        <row r="11">
          <cell r="K11">
            <v>0.15525640063876275</v>
          </cell>
        </row>
        <row r="16">
          <cell r="K16">
            <v>0.63875146691807316</v>
          </cell>
        </row>
        <row r="19">
          <cell r="K19">
            <v>0.32654798364300058</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5.1639576790352502</v>
          </cell>
          <cell r="E3">
            <v>0.63200090976289303</v>
          </cell>
        </row>
        <row r="4">
          <cell r="C4">
            <v>19.224087146521953</v>
          </cell>
          <cell r="E4">
            <v>0.26861913596607473</v>
          </cell>
        </row>
        <row r="5">
          <cell r="C5">
            <v>5.8551770641284487E-2</v>
          </cell>
          <cell r="E5">
            <v>0.30235886562417175</v>
          </cell>
        </row>
        <row r="6">
          <cell r="C6">
            <v>-1.068500908142922E-3</v>
          </cell>
          <cell r="E6">
            <v>0.20499999999999999</v>
          </cell>
          <cell r="K6">
            <v>-0.32185949753685439</v>
          </cell>
        </row>
        <row r="11">
          <cell r="K11">
            <v>7.2153504142765043E-2</v>
          </cell>
        </row>
        <row r="16">
          <cell r="K16">
            <v>0.13195415580662956</v>
          </cell>
        </row>
        <row r="19">
          <cell r="K19">
            <v>6.732411825550555E-2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3.5908988095238095</v>
          </cell>
          <cell r="E3">
            <v>0.68804336471161776</v>
          </cell>
        </row>
        <row r="4">
          <cell r="C4">
            <v>21.84656333743753</v>
          </cell>
          <cell r="E4">
            <v>0.16436904761904761</v>
          </cell>
        </row>
        <row r="5">
          <cell r="C5">
            <v>5.2652953647697301E-2</v>
          </cell>
          <cell r="E5">
            <v>0.18907142857142858</v>
          </cell>
        </row>
        <row r="6">
          <cell r="C6">
            <v>-2.6524030763773743E-3</v>
          </cell>
          <cell r="E6">
            <v>0.16900000000000001</v>
          </cell>
          <cell r="K6">
            <v>-0.26847401665789428</v>
          </cell>
        </row>
        <row r="11">
          <cell r="K11">
            <v>4.7153864870091343E-2</v>
          </cell>
        </row>
        <row r="16">
          <cell r="K16">
            <v>7.8487957547160578E-2</v>
          </cell>
        </row>
        <row r="19">
          <cell r="K19">
            <v>0.23536545818556953</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14.829315436241611</v>
          </cell>
          <cell r="E3">
            <v>0.72309525582780965</v>
          </cell>
        </row>
        <row r="4">
          <cell r="C4">
            <v>48.960070906270772</v>
          </cell>
          <cell r="E4">
            <v>0.30288590604026844</v>
          </cell>
        </row>
        <row r="5">
          <cell r="C5">
            <v>1.7573570942374255E-2</v>
          </cell>
          <cell r="E5">
            <v>0.2606040268456376</v>
          </cell>
        </row>
        <row r="6">
          <cell r="C6">
            <v>-3.1867431485022024E-4</v>
          </cell>
          <cell r="E6">
            <v>0.23699999999999999</v>
          </cell>
          <cell r="K6">
            <v>-0.65226096526201727</v>
          </cell>
        </row>
        <row r="11">
          <cell r="K11">
            <v>9.6332039357140117E-2</v>
          </cell>
        </row>
        <row r="16">
          <cell r="K16">
            <v>8.922117747613352E-2</v>
          </cell>
        </row>
        <row r="19">
          <cell r="K19">
            <v>0.14189497231615963</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11.113330047873838</v>
          </cell>
          <cell r="E3">
            <v>0.49825519648004857</v>
          </cell>
        </row>
        <row r="4">
          <cell r="C4">
            <v>50.207932569974552</v>
          </cell>
          <cell r="E4">
            <v>0.22134609969022812</v>
          </cell>
        </row>
        <row r="5">
          <cell r="C5">
            <v>1.5634726171201267E-2</v>
          </cell>
          <cell r="E5">
            <v>0.17375387214869051</v>
          </cell>
        </row>
        <row r="6">
          <cell r="C6">
            <v>-7.8190763254269244E-3</v>
          </cell>
          <cell r="E6">
            <v>0.24099999999999999</v>
          </cell>
          <cell r="K6">
            <v>-0.73676772675701907</v>
          </cell>
        </row>
        <row r="11">
          <cell r="K11">
            <v>7.8210628211500349E-2</v>
          </cell>
        </row>
        <row r="16">
          <cell r="K16">
            <v>0.11286471622809487</v>
          </cell>
        </row>
        <row r="19">
          <cell r="K19">
            <v>0.12055514619185481</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6.9484654972155928</v>
          </cell>
          <cell r="E3">
            <v>0.4067058346839546</v>
          </cell>
        </row>
        <row r="4">
          <cell r="C4">
            <v>51.243800632333766</v>
          </cell>
          <cell r="E4">
            <v>0.13559621674180147</v>
          </cell>
        </row>
        <row r="5">
          <cell r="C5">
            <v>1.6054347621288382E-2</v>
          </cell>
          <cell r="E5">
            <v>0.11155308052682754</v>
          </cell>
        </row>
        <row r="6">
          <cell r="C6">
            <v>-6.4360043236213098E-3</v>
          </cell>
          <cell r="E6">
            <v>0.186</v>
          </cell>
          <cell r="K6">
            <v>-0.68607761936822398</v>
          </cell>
        </row>
        <row r="11">
          <cell r="K11">
            <v>0.13996177155991524</v>
          </cell>
        </row>
        <row r="16">
          <cell r="K16">
            <v>0.19661807781453514</v>
          </cell>
        </row>
        <row r="19">
          <cell r="K19">
            <v>0.1787596555997796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4.3799448894308943</v>
          </cell>
          <cell r="E3">
            <v>0.25988817560571548</v>
          </cell>
        </row>
        <row r="4">
          <cell r="C4">
            <v>75.481375506143777</v>
          </cell>
          <cell r="E4">
            <v>5.8026829268292682E-2</v>
          </cell>
        </row>
        <row r="5">
          <cell r="C5">
            <v>-1.3550305995664369E-2</v>
          </cell>
          <cell r="E5">
            <v>-5.9349593495934959E-2</v>
          </cell>
        </row>
        <row r="6">
          <cell r="C6">
            <v>0</v>
          </cell>
          <cell r="E6">
            <v>3.4000000000000002E-2</v>
          </cell>
          <cell r="K6">
            <v>-0.94419126873579351</v>
          </cell>
        </row>
        <row r="11">
          <cell r="K11">
            <v>0.21136454214716</v>
          </cell>
        </row>
        <row r="16">
          <cell r="K16">
            <v>0.30871605313395312</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4.1644680578947373</v>
          </cell>
          <cell r="E3">
            <v>0.63726851851851851</v>
          </cell>
        </row>
        <row r="4">
          <cell r="C4">
            <v>13.149130552555048</v>
          </cell>
          <cell r="E4">
            <v>0.3167105263157895</v>
          </cell>
        </row>
        <row r="5">
          <cell r="C5">
            <v>8.0094894940211936E-3</v>
          </cell>
          <cell r="E5">
            <v>3.3355263157894735E-2</v>
          </cell>
        </row>
        <row r="6">
          <cell r="C6">
            <v>8.031481703046647E-3</v>
          </cell>
          <cell r="E6">
            <v>0.35699999999999998</v>
          </cell>
          <cell r="K6">
            <v>0.48604612290047333</v>
          </cell>
        </row>
        <row r="11">
          <cell r="K11">
            <v>0.10722107158702721</v>
          </cell>
        </row>
        <row r="16">
          <cell r="K16">
            <v>0.22459279631706425</v>
          </cell>
        </row>
        <row r="19">
          <cell r="K19">
            <v>2.1165520040832089</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8.4813634585739592</v>
          </cell>
          <cell r="E3">
            <v>0.84601744186046512</v>
          </cell>
        </row>
        <row r="4">
          <cell r="C4">
            <v>24.208675379260523</v>
          </cell>
          <cell r="E4">
            <v>0.35034397073372753</v>
          </cell>
        </row>
        <row r="5">
          <cell r="C5">
            <v>3.5730029528613726E-2</v>
          </cell>
        </row>
        <row r="6">
          <cell r="C6">
            <v>-1.2180825940086404E-2</v>
          </cell>
          <cell r="E6">
            <v>0.68400000000000005</v>
          </cell>
          <cell r="K6">
            <v>-0.19506857092714647</v>
          </cell>
        </row>
        <row r="11">
          <cell r="K11">
            <v>0.15336542419716367</v>
          </cell>
        </row>
        <row r="16">
          <cell r="K16">
            <v>0.15964350762086257</v>
          </cell>
        </row>
        <row r="19">
          <cell r="K19">
            <v>0.1461035606390258</v>
          </cell>
        </row>
        <row r="20">
          <cell r="F20">
            <v>0.30303936681775301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15.970326400173329</v>
          </cell>
          <cell r="E3">
            <v>0.79246278279216975</v>
          </cell>
        </row>
        <row r="4">
          <cell r="C4">
            <v>60.898084517514874</v>
          </cell>
          <cell r="E4">
            <v>0.26224677716390421</v>
          </cell>
        </row>
        <row r="5">
          <cell r="C5">
            <v>1.2797268642581858E-2</v>
          </cell>
          <cell r="E5">
            <v>0.20437655725273535</v>
          </cell>
        </row>
        <row r="6">
          <cell r="C6">
            <v>-1.825299503478206E-3</v>
          </cell>
          <cell r="E6">
            <v>0.29099999999999998</v>
          </cell>
          <cell r="K6">
            <v>-0.50692903877727091</v>
          </cell>
        </row>
        <row r="11">
          <cell r="K11">
            <v>0.22463580631806573</v>
          </cell>
        </row>
        <row r="16">
          <cell r="K16">
            <v>0.5356292253408359</v>
          </cell>
        </row>
        <row r="19">
          <cell r="K19">
            <v>0.51720261021135383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3.4649145618591932</v>
          </cell>
          <cell r="E3">
            <v>0.81995412844036697</v>
          </cell>
        </row>
        <row r="4">
          <cell r="C4">
            <v>23.253073412844035</v>
          </cell>
          <cell r="E4">
            <v>0.14900888585099112</v>
          </cell>
        </row>
        <row r="5">
          <cell r="C5">
            <v>3.2352436369383994E-2</v>
          </cell>
          <cell r="E5">
            <v>0.11209842788790157</v>
          </cell>
        </row>
        <row r="6">
          <cell r="C6">
            <v>1.3113174496767336E-2</v>
          </cell>
          <cell r="E6">
            <v>0.16800000000000001</v>
          </cell>
          <cell r="K6">
            <v>-0.14949802252381406</v>
          </cell>
        </row>
        <row r="11">
          <cell r="K11">
            <v>0.30369276554060237</v>
          </cell>
        </row>
        <row r="16">
          <cell r="K16">
            <v>0.10181011679388424</v>
          </cell>
        </row>
        <row r="19">
          <cell r="K19">
            <v>0.25326870168114729</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6.6014515990888381</v>
          </cell>
          <cell r="E3">
            <v>0.63783112582781454</v>
          </cell>
        </row>
        <row r="4">
          <cell r="C4">
            <v>82.801064342857146</v>
          </cell>
          <cell r="E4">
            <v>7.9726651480637817E-2</v>
          </cell>
        </row>
        <row r="5">
          <cell r="C5">
            <v>-1.6217872964733027E-2</v>
          </cell>
          <cell r="E5">
            <v>-0.1070615034168565</v>
          </cell>
        </row>
        <row r="6">
          <cell r="C6">
            <v>0.05</v>
          </cell>
          <cell r="E6">
            <v>1E-3</v>
          </cell>
          <cell r="K6">
            <v>-0.42783031698319507</v>
          </cell>
        </row>
        <row r="11">
          <cell r="K11">
            <v>0.33875905603887813</v>
          </cell>
        </row>
        <row r="16">
          <cell r="K16">
            <v>0.51879827926443789</v>
          </cell>
        </row>
        <row r="19">
          <cell r="K19">
            <v>0.68440080434689599</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11.700759482780787</v>
          </cell>
          <cell r="E3">
            <v>0.55162630459013073</v>
          </cell>
        </row>
        <row r="4">
          <cell r="C4">
            <v>31.07550488</v>
          </cell>
          <cell r="E4">
            <v>0.37652677013499863</v>
          </cell>
        </row>
        <row r="5">
          <cell r="C5">
            <v>3.3749427140598656E-2</v>
          </cell>
          <cell r="E5">
            <v>0.39489392965377906</v>
          </cell>
        </row>
        <row r="6">
          <cell r="C6">
            <v>-2.8632689692971169E-3</v>
          </cell>
          <cell r="E6">
            <v>0.218</v>
          </cell>
          <cell r="K6">
            <v>-0.29440628646312395</v>
          </cell>
        </row>
        <row r="11">
          <cell r="K11">
            <v>9.5325873644635323E-2</v>
          </cell>
        </row>
        <row r="16">
          <cell r="K16">
            <v>0.13980267932716967</v>
          </cell>
        </row>
        <row r="19">
          <cell r="K19">
            <v>0.11900530673694951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22.558757944594596</v>
          </cell>
          <cell r="E3">
            <v>0.66381246490735546</v>
          </cell>
        </row>
        <row r="4">
          <cell r="C4">
            <v>73.451315867600002</v>
          </cell>
          <cell r="E4">
            <v>0.30712530712530711</v>
          </cell>
        </row>
        <row r="5">
          <cell r="C5">
            <v>9.6662665823416104E-3</v>
          </cell>
          <cell r="E5">
            <v>0.21805896805896807</v>
          </cell>
        </row>
        <row r="6">
          <cell r="C6">
            <v>-5.1937687715971259E-4</v>
          </cell>
          <cell r="E6">
            <v>0.129</v>
          </cell>
          <cell r="K6">
            <v>-0.67954469639042903</v>
          </cell>
        </row>
        <row r="11">
          <cell r="K11">
            <v>0.14853546579836796</v>
          </cell>
        </row>
        <row r="16">
          <cell r="K16">
            <v>0.20508108213122714</v>
          </cell>
        </row>
        <row r="19">
          <cell r="K19">
            <v>0.59562795248374811</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7.7529795215546402</v>
          </cell>
          <cell r="E3">
            <v>0.69164325842696628</v>
          </cell>
        </row>
        <row r="4">
          <cell r="C4">
            <v>35.383440920572554</v>
          </cell>
          <cell r="E4">
            <v>0.21911321566939301</v>
          </cell>
        </row>
        <row r="5">
          <cell r="C5">
            <v>2.374848498308892E-2</v>
          </cell>
          <cell r="E5">
            <v>0.1841215177418363</v>
          </cell>
        </row>
        <row r="6">
          <cell r="C6">
            <v>7.6895684275866127E-3</v>
          </cell>
          <cell r="E6">
            <v>6.8000000000000005E-2</v>
          </cell>
          <cell r="K6">
            <v>-0.63155491001972397</v>
          </cell>
        </row>
        <row r="11">
          <cell r="K11">
            <v>0.10815082838437165</v>
          </cell>
        </row>
        <row r="16">
          <cell r="K16">
            <v>0.35435621951047269</v>
          </cell>
        </row>
        <row r="19">
          <cell r="K19">
            <v>0.18625877331416513</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21.761024610748368</v>
          </cell>
          <cell r="E3">
            <v>0.61869618696186957</v>
          </cell>
        </row>
        <row r="4">
          <cell r="C4">
            <v>47.826691687824265</v>
          </cell>
          <cell r="E4">
            <v>0.45499748869914614</v>
          </cell>
        </row>
        <row r="5">
          <cell r="C5">
            <v>4.3345596890565059E-2</v>
          </cell>
          <cell r="E5">
            <v>0.94324460070316429</v>
          </cell>
        </row>
        <row r="6">
          <cell r="C6">
            <v>7.8128215199754578E-3</v>
          </cell>
          <cell r="E6">
            <v>0.18</v>
          </cell>
          <cell r="K6">
            <v>0.28023667840750321</v>
          </cell>
        </row>
        <row r="11">
          <cell r="K11">
            <v>0.21298423347124767</v>
          </cell>
        </row>
        <row r="16">
          <cell r="K16">
            <v>0.26071846663936615</v>
          </cell>
        </row>
        <row r="19">
          <cell r="K19">
            <v>0.21496765011077365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17.02984201495407</v>
          </cell>
          <cell r="E3">
            <v>1</v>
          </cell>
        </row>
        <row r="4">
          <cell r="C4">
            <v>35.622264305652791</v>
          </cell>
          <cell r="E4">
            <v>0.47806736452324999</v>
          </cell>
        </row>
        <row r="5">
          <cell r="C5">
            <v>3.0524766130224971E-2</v>
          </cell>
          <cell r="E5">
            <v>0.51983194474115213</v>
          </cell>
        </row>
        <row r="6">
          <cell r="C6">
            <v>-2.0187644431610734E-2</v>
          </cell>
          <cell r="E6">
            <v>0.54100000000000004</v>
          </cell>
          <cell r="K6">
            <v>-0.4241700149037203</v>
          </cell>
        </row>
        <row r="11">
          <cell r="K11">
            <v>0.11679440298670088</v>
          </cell>
        </row>
        <row r="16">
          <cell r="K16">
            <v>0.13460580040948344</v>
          </cell>
        </row>
        <row r="19">
          <cell r="K19">
            <v>0.11164443470217607</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29.817765378063012</v>
          </cell>
          <cell r="E3">
            <v>0.79458388375165123</v>
          </cell>
        </row>
        <row r="4">
          <cell r="C4">
            <v>86.184907011804384</v>
          </cell>
          <cell r="E4">
            <v>0.34597432905484249</v>
          </cell>
        </row>
        <row r="5">
          <cell r="C5">
            <v>1.4107477099871776E-2</v>
          </cell>
          <cell r="E5">
            <v>0.42065344224037338</v>
          </cell>
        </row>
        <row r="6">
          <cell r="C6">
            <v>-4.9062710099157227E-2</v>
          </cell>
          <cell r="E6">
            <v>0.39500000000000002</v>
          </cell>
          <cell r="K6">
            <v>-0.5678639862623388</v>
          </cell>
        </row>
        <row r="11">
          <cell r="K11">
            <v>0.13457325704461312</v>
          </cell>
        </row>
        <row r="16">
          <cell r="K16">
            <v>0.24901736031792199</v>
          </cell>
        </row>
        <row r="19">
          <cell r="K19">
            <v>0.28296439005774526</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2.953242144177449</v>
          </cell>
          <cell r="E3">
            <v>0.33799725651577506</v>
          </cell>
        </row>
        <row r="4">
          <cell r="C4">
            <v>20.620413431134246</v>
          </cell>
          <cell r="E4">
            <v>0.14321934688847812</v>
          </cell>
        </row>
        <row r="5">
          <cell r="C5">
            <v>5.0129227107566024E-2</v>
          </cell>
          <cell r="E5">
            <v>0.14804374614910659</v>
          </cell>
        </row>
        <row r="6">
          <cell r="C6">
            <v>-2.6135545106150904E-2</v>
          </cell>
          <cell r="E6">
            <v>0.14599999999999999</v>
          </cell>
          <cell r="K6">
            <v>0.72135353617261799</v>
          </cell>
        </row>
        <row r="11">
          <cell r="K11">
            <v>3.4797471870410733E-2</v>
          </cell>
        </row>
        <row r="16">
          <cell r="K16">
            <v>2.9957072112585748E-2</v>
          </cell>
        </row>
        <row r="19">
          <cell r="K19">
            <v>0.1174272157799609</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11.133853031634446</v>
          </cell>
          <cell r="E3">
            <v>0.66864047371369129</v>
          </cell>
        </row>
        <row r="4">
          <cell r="C4">
            <v>33.36491046741277</v>
          </cell>
          <cell r="E4">
            <v>0.33369947275922673</v>
          </cell>
        </row>
        <row r="5">
          <cell r="C5">
            <v>3.4187495207387376E-2</v>
          </cell>
          <cell r="E5">
            <v>0.38063854715875806</v>
          </cell>
        </row>
        <row r="6">
          <cell r="C6">
            <v>0</v>
          </cell>
          <cell r="E6">
            <v>7.0000000000000007E-2</v>
          </cell>
          <cell r="K6">
            <v>-0.54667648866842322</v>
          </cell>
        </row>
        <row r="11">
          <cell r="K11">
            <v>6.9380024531411427E-2</v>
          </cell>
        </row>
        <row r="16">
          <cell r="K16">
            <v>0.21202817221188153</v>
          </cell>
        </row>
        <row r="19">
          <cell r="K19">
            <v>4.5156718848709664E-2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25.891657547777779</v>
          </cell>
        </row>
        <row r="4">
          <cell r="C4">
            <v>21.651560318699186</v>
          </cell>
        </row>
        <row r="5">
          <cell r="C5">
            <v>3.2437518129587437E-2</v>
          </cell>
        </row>
        <row r="6">
          <cell r="C6">
            <v>-2.737491991379811E-3</v>
          </cell>
          <cell r="E6">
            <v>0.14899999999999999</v>
          </cell>
          <cell r="K6">
            <v>-0.15522206686095652</v>
          </cell>
        </row>
        <row r="11">
          <cell r="K11">
            <v>0.11455059361746806</v>
          </cell>
        </row>
        <row r="16">
          <cell r="K16">
            <v>0.15575189839741099</v>
          </cell>
        </row>
        <row r="19">
          <cell r="K19">
            <v>0.22587460841043205</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6.6563797468354426</v>
          </cell>
          <cell r="E3">
            <v>0.25351307189542482</v>
          </cell>
        </row>
        <row r="4">
          <cell r="C4">
            <v>29.625577464788734</v>
          </cell>
          <cell r="E4">
            <v>0.22468354430379747</v>
          </cell>
        </row>
        <row r="5">
          <cell r="C5">
            <v>0.10269010029399796</v>
          </cell>
          <cell r="E5">
            <v>0.68354430379746833</v>
          </cell>
        </row>
        <row r="6">
          <cell r="C6">
            <v>7.2430502811665258E-3</v>
          </cell>
          <cell r="E6">
            <v>0.29599999999999999</v>
          </cell>
          <cell r="K6">
            <v>0.92627595843384247</v>
          </cell>
        </row>
        <row r="11">
          <cell r="K11">
            <v>0.17462081077420205</v>
          </cell>
        </row>
        <row r="16">
          <cell r="K16">
            <v>0.16448659338880037</v>
          </cell>
        </row>
        <row r="19">
          <cell r="K19">
            <v>0.14319593236091185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6.1110859728506783</v>
          </cell>
          <cell r="E3">
            <v>0.46540880503144655</v>
          </cell>
        </row>
        <row r="4">
          <cell r="C4">
            <v>33.763750000000002</v>
          </cell>
          <cell r="E4">
            <v>0.18099547511312217</v>
          </cell>
        </row>
        <row r="5">
          <cell r="C5">
            <v>3.1838880456110476E-2</v>
          </cell>
          <cell r="E5">
            <v>0.19457013574660634</v>
          </cell>
        </row>
        <row r="6">
          <cell r="C6">
            <v>0</v>
          </cell>
          <cell r="E6">
            <v>0.41</v>
          </cell>
          <cell r="K6">
            <v>0.14447036983503536</v>
          </cell>
        </row>
        <row r="11">
          <cell r="K11">
            <v>0.24823053189045</v>
          </cell>
        </row>
        <row r="16">
          <cell r="K16">
            <v>0.3471532718175151</v>
          </cell>
        </row>
        <row r="19">
          <cell r="K19">
            <v>0.38187984496124028</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4.0888203870518618</v>
          </cell>
          <cell r="E3">
            <v>0.93899422918384168</v>
          </cell>
        </row>
        <row r="4">
          <cell r="C4">
            <v>29.077180623762377</v>
          </cell>
          <cell r="E4">
            <v>0.10552349546578731</v>
          </cell>
        </row>
        <row r="5">
          <cell r="C5">
            <v>2.1281701592568262E-2</v>
          </cell>
          <cell r="E5">
            <v>6.4303380049464134E-2</v>
          </cell>
        </row>
        <row r="6">
          <cell r="C6">
            <v>-2.4777645388358582E-2</v>
          </cell>
          <cell r="E6">
            <v>0.111</v>
          </cell>
          <cell r="K6">
            <v>-2.32516044097133E-2</v>
          </cell>
        </row>
        <row r="11">
          <cell r="K11">
            <v>0.12610779113880036</v>
          </cell>
        </row>
        <row r="16">
          <cell r="K16">
            <v>0.32610987354183707</v>
          </cell>
        </row>
        <row r="19">
          <cell r="K19">
            <v>0.457773464783509</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16.614097058823528</v>
          </cell>
          <cell r="E3">
            <v>0.94245142002989535</v>
          </cell>
        </row>
        <row r="4">
          <cell r="C4">
            <v>41.006052888888888</v>
          </cell>
          <cell r="E4">
            <v>0.40516206482593037</v>
          </cell>
        </row>
        <row r="5">
          <cell r="C5">
            <v>1.9726085099696773E-2</v>
          </cell>
          <cell r="E5">
            <v>0.32773109243697479</v>
          </cell>
        </row>
        <row r="6">
          <cell r="C6">
            <v>-3.4421395123095465E-2</v>
          </cell>
          <cell r="E6">
            <v>6.9000000000000006E-2</v>
          </cell>
          <cell r="K6">
            <v>-0.53424584729952285</v>
          </cell>
        </row>
        <row r="11">
          <cell r="K11">
            <v>0.12916781755828416</v>
          </cell>
        </row>
        <row r="16">
          <cell r="K16">
            <v>0.29284949848571695</v>
          </cell>
        </row>
        <row r="19">
          <cell r="K19">
            <v>9.4569010647277935E-2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12.555110714285714</v>
          </cell>
          <cell r="E3">
            <v>0.71501014198782964</v>
          </cell>
        </row>
        <row r="4">
          <cell r="C4">
            <v>40.877104651162789</v>
          </cell>
          <cell r="E4">
            <v>0.30714285714285716</v>
          </cell>
        </row>
        <row r="5">
          <cell r="C5">
            <v>2.7082975980280463E-2</v>
          </cell>
          <cell r="E5">
            <v>0.34002976190476192</v>
          </cell>
        </row>
        <row r="6">
          <cell r="C6">
            <v>0</v>
          </cell>
          <cell r="E6">
            <v>0.16300000000000001</v>
          </cell>
          <cell r="K6">
            <v>-0.6245071219808378</v>
          </cell>
        </row>
        <row r="11">
          <cell r="K11">
            <v>8.5449448265435365E-2</v>
          </cell>
        </row>
        <row r="16">
          <cell r="K16">
            <v>0.13995523210207045</v>
          </cell>
        </row>
        <row r="19">
          <cell r="K19">
            <v>8.5451558398313449E-2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15.803252354609929</v>
          </cell>
          <cell r="E3">
            <v>0.20983265306122448</v>
          </cell>
        </row>
        <row r="4">
          <cell r="E4">
            <v>-0.31560283687943264</v>
          </cell>
        </row>
        <row r="5">
          <cell r="C5">
            <v>-2.6926856911798039E-2</v>
          </cell>
          <cell r="E5">
            <v>-0.42553191489361702</v>
          </cell>
        </row>
        <row r="6">
          <cell r="C6">
            <v>2.6744287998228256E-2</v>
          </cell>
          <cell r="E6">
            <v>-0.19500000000000001</v>
          </cell>
          <cell r="K6">
            <v>-0.5984693703634234</v>
          </cell>
        </row>
        <row r="11">
          <cell r="K11">
            <v>0.44678765870241699</v>
          </cell>
        </row>
        <row r="16">
          <cell r="K16">
            <v>0.10410391318760129</v>
          </cell>
        </row>
        <row r="19">
          <cell r="K19">
            <v>0.85202001919648962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5.863035304948216</v>
          </cell>
          <cell r="E3">
            <v>0.34984700568264609</v>
          </cell>
        </row>
        <row r="4">
          <cell r="C4">
            <v>44.091152999999998</v>
          </cell>
          <cell r="E4">
            <v>0.13297532284874056</v>
          </cell>
        </row>
        <row r="5">
          <cell r="C5">
            <v>2.1611696464018879E-2</v>
          </cell>
          <cell r="E5">
            <v>0.12671013936836723</v>
          </cell>
        </row>
        <row r="6">
          <cell r="C6">
            <v>5.3052356698089533E-2</v>
          </cell>
          <cell r="E6">
            <v>0.14599999999999999</v>
          </cell>
          <cell r="K6">
            <v>-0.59931207387958163</v>
          </cell>
        </row>
        <row r="11">
          <cell r="K11">
            <v>0.123076711163894</v>
          </cell>
        </row>
        <row r="16">
          <cell r="K16">
            <v>0.45543912244542961</v>
          </cell>
        </row>
        <row r="19">
          <cell r="K19">
            <v>0.19757008424970635</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9.4089203773965693</v>
          </cell>
          <cell r="E3">
            <v>0.5834472285497343</v>
          </cell>
        </row>
        <row r="4">
          <cell r="C4">
            <v>38.609689830227744</v>
          </cell>
          <cell r="E4">
            <v>0.24369323915237134</v>
          </cell>
        </row>
        <row r="5">
          <cell r="C5">
            <v>3.9239122578518193E-2</v>
          </cell>
          <cell r="E5">
            <v>0.36919778002018161</v>
          </cell>
        </row>
        <row r="6">
          <cell r="C6">
            <v>6.0934848416180536E-3</v>
          </cell>
          <cell r="E6">
            <v>7.2999999999999995E-2</v>
          </cell>
          <cell r="K6">
            <v>-0.56850386152558241</v>
          </cell>
        </row>
        <row r="11">
          <cell r="K11">
            <v>9.0350322004959654E-2</v>
          </cell>
        </row>
        <row r="16">
          <cell r="K16">
            <v>0.15523094255660963</v>
          </cell>
        </row>
        <row r="19">
          <cell r="K19">
            <v>9.579102538191625E-2</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1.4962727087160645</v>
          </cell>
          <cell r="E3">
            <v>0.11891662596087102</v>
          </cell>
        </row>
        <row r="4">
          <cell r="E4">
            <v>-4.3001973191807853E-2</v>
          </cell>
        </row>
        <row r="5">
          <cell r="C5">
            <v>7.3603774683139072E-3</v>
          </cell>
          <cell r="E5">
            <v>1.1013131931686739E-2</v>
          </cell>
        </row>
        <row r="6">
          <cell r="C6">
            <v>2.3440613343615729E-2</v>
          </cell>
          <cell r="E6">
            <v>0.111</v>
          </cell>
          <cell r="K6">
            <v>-0.54642491819470274</v>
          </cell>
        </row>
        <row r="11">
          <cell r="K11">
            <v>0.10947102660440378</v>
          </cell>
        </row>
        <row r="16">
          <cell r="K16">
            <v>0.29890507136987682</v>
          </cell>
        </row>
        <row r="19">
          <cell r="K19">
            <v>0.62318953497982033</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13.793050621669627</v>
          </cell>
          <cell r="E3">
            <v>0.30209933435739889</v>
          </cell>
        </row>
        <row r="4">
          <cell r="C4">
            <v>101.17899022801303</v>
          </cell>
        </row>
        <row r="5">
          <cell r="C5">
            <v>1.0495155648631203E-2</v>
          </cell>
        </row>
        <row r="6">
          <cell r="C6">
            <v>1.3715184625683477E-2</v>
          </cell>
          <cell r="E6">
            <v>8.3000000000000004E-2</v>
          </cell>
          <cell r="K6">
            <v>-0.73145402274802662</v>
          </cell>
        </row>
        <row r="11">
          <cell r="K11">
            <v>6.02638660363203E-2</v>
          </cell>
        </row>
        <row r="16">
          <cell r="K16">
            <v>0.26948605564134132</v>
          </cell>
        </row>
        <row r="17">
          <cell r="F17">
            <v>0.13632326820603907</v>
          </cell>
        </row>
        <row r="19">
          <cell r="K19">
            <v>0.4369863137608988</v>
          </cell>
        </row>
        <row r="20">
          <cell r="F20">
            <v>0.14476021314387211</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1.8041703760552572</v>
          </cell>
          <cell r="E3">
            <v>0.22156898769061179</v>
          </cell>
        </row>
        <row r="4">
          <cell r="C4">
            <v>34.469706744868034</v>
          </cell>
          <cell r="E4">
            <v>5.2340752110514199E-2</v>
          </cell>
        </row>
        <row r="5">
          <cell r="C5">
            <v>2.7734837934111894E-2</v>
          </cell>
          <cell r="E5">
            <v>5.0038372985418265E-2</v>
          </cell>
        </row>
        <row r="6">
          <cell r="C6">
            <v>1.3715184625683477E-2</v>
          </cell>
          <cell r="E6">
            <v>8.3000000000000004E-2</v>
          </cell>
          <cell r="K6">
            <v>-0.46524569134707683</v>
          </cell>
        </row>
        <row r="11">
          <cell r="K11">
            <v>0.10688777762841614</v>
          </cell>
        </row>
        <row r="16">
          <cell r="K16">
            <v>0.33715530474779232</v>
          </cell>
        </row>
        <row r="19">
          <cell r="K19">
            <v>0.22912883603000322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1.8354810910264505</v>
          </cell>
          <cell r="E3">
            <v>0.13071327263576887</v>
          </cell>
        </row>
        <row r="4">
          <cell r="C4">
            <v>20.729882718225038</v>
          </cell>
          <cell r="E4">
            <v>8.8542762927103072E-2</v>
          </cell>
        </row>
        <row r="5">
          <cell r="C5">
            <v>5.0953491598107664E-2</v>
          </cell>
          <cell r="E5">
            <v>9.3524170350101729E-2</v>
          </cell>
        </row>
        <row r="6">
          <cell r="C6">
            <v>-3.9128109813924637E-2</v>
          </cell>
          <cell r="E6">
            <v>0.30599999999999999</v>
          </cell>
          <cell r="K6">
            <v>-0.24429185203814086</v>
          </cell>
        </row>
        <row r="11">
          <cell r="K11">
            <v>3.772949890681767E-2</v>
          </cell>
        </row>
        <row r="16">
          <cell r="K16">
            <v>-6.0703170739764281E-4</v>
          </cell>
        </row>
        <row r="19">
          <cell r="K19">
            <v>2.511775811296111E-2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https://www.bing.com/financeapi/forcetrigger?t=c1sd3m&amp;q=XNAS%3aAPP&amp;form=skydnc</v>
    <v>Learn more on Bing</v>
  </rv>
  <rv s="1">
    <v>0</v>
    <v>APPLOVIN CORPORATION (XNAS:APP)</v>
    <v>2</v>
    <v>3</v>
    <v>Finance</v>
    <v>4</v>
    <v>en-US</v>
    <v>c1sd3m</v>
    <v>268435456</v>
    <v>1</v>
    <v>Powered by Refinitiv</v>
    <v>257.43</v>
    <v>35.79</v>
    <v>1.8278000000000001</v>
    <v>77.98</v>
    <v>0.46265200000000001</v>
    <v>-0.53</v>
    <v>-2.15E-3</v>
    <v>USD</v>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v>1717</v>
    <v>Nasdaq Stock Market</v>
    <v>XNAS</v>
    <v>XNAS</v>
    <v>1100 Page Mill Rd, PALO ALTO, CA, 94304-1047 US</v>
    <v>257.43</v>
    <v>Software &amp; IT Services</v>
    <v>Stock</v>
    <v>45604.041401180468</v>
    <v>0</v>
    <v>228.1</v>
    <v>82402307358</v>
    <v>APPLOVIN CORPORATION</v>
    <v>APPLOVIN CORPORATION</v>
    <v>230</v>
    <v>104.342</v>
    <v>168.55</v>
    <v>246.53</v>
    <v>246</v>
    <v>334248600</v>
    <v>APP</v>
    <v>APPLOVIN CORPORATION (XNAS:APP)</v>
    <v>18592811</v>
    <v>3680610</v>
    <v>2011</v>
  </rv>
  <rv s="2">
    <v>1</v>
  </rv>
  <rv s="0">
    <v>https://www.bing.com/financeapi/forcetrigger?t=a1tpsm&amp;q=XNYS%3aGDDY&amp;form=skydnc</v>
    <v>Learn more on Bing</v>
  </rv>
  <rv s="1">
    <v>0</v>
    <v>GODADDY INC. (XNYS:GDDY)</v>
    <v>2</v>
    <v>3</v>
    <v>Finance</v>
    <v>4</v>
    <v>en-US</v>
    <v>a1tpsm</v>
    <v>268435456</v>
    <v>1</v>
    <v>Powered by Refinitiv</v>
    <v>177.77</v>
    <v>86.02</v>
    <v>1.1173</v>
    <v>1.5</v>
    <v>8.5319999999999997E-3</v>
    <v>0.17</v>
    <v>9.588000000000001E-4</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177.77</v>
    <v>Software &amp; IT Services</v>
    <v>Stock</v>
    <v>45604.039183714842</v>
    <v>3</v>
    <v>175.04</v>
    <v>24892799134</v>
    <v>GODADDY INC.</v>
    <v>GODADDY INC.</v>
    <v>176.52</v>
    <v>13.930899999999999</v>
    <v>175.81</v>
    <v>177.31</v>
    <v>177.48</v>
    <v>140391400</v>
    <v>GDDY</v>
    <v>GODADDY INC. (XNYS:GDDY)</v>
    <v>1212964</v>
    <v>1008762</v>
    <v>2014</v>
  </rv>
  <rv s="2">
    <v>4</v>
  </rv>
  <rv s="0">
    <v>https://www.bing.com/financeapi/forcetrigger?t=bwvem7&amp;q=XNAS%3aABNB&amp;form=skydnc</v>
    <v>Learn more on Bing</v>
  </rv>
  <rv s="1">
    <v>0</v>
    <v>AIRBNB, INC. (XNAS:ABNB)</v>
    <v>2</v>
    <v>3</v>
    <v>Finance</v>
    <v>5</v>
    <v>en-US</v>
    <v>bwvem7</v>
    <v>268435456</v>
    <v>1</v>
    <v>Powered by Refinitiv</v>
    <v>170.1</v>
    <v>110.38</v>
    <v>1.1571</v>
    <v>6.46</v>
    <v>4.5845000000000004E-2</v>
    <v>-6.7199</v>
    <v>-4.5599000000000001E-2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148.63999999999999</v>
    <v>Software &amp; IT Services</v>
    <v>Stock</v>
    <v>45604.041616678121</v>
    <v>6</v>
    <v>141.69999999999999</v>
    <v>93200251195</v>
    <v>AIRBNB, INC.</v>
    <v>AIRBNB, INC.</v>
    <v>141.76</v>
    <v>20.062899999999999</v>
    <v>140.91</v>
    <v>147.37</v>
    <v>140.65010000000001</v>
    <v>632423500</v>
    <v>ABNB</v>
    <v>AIRBNB, INC. (XNAS:ABNB)</v>
    <v>11988903</v>
    <v>3242025</v>
    <v>2008</v>
  </rv>
  <rv s="2">
    <v>7</v>
  </rv>
  <rv s="0">
    <v>https://www.bing.com/financeapi/forcetrigger?t=a1pejc&amp;q=XNAS%3aCDNS&amp;form=skydnc</v>
    <v>Learn more on Bing</v>
  </rv>
  <rv s="1">
    <v>0</v>
    <v>CADENCE DESIGN SYSTEMS, INC. (XNAS:CDNS)</v>
    <v>2</v>
    <v>3</v>
    <v>Finance</v>
    <v>5</v>
    <v>en-US</v>
    <v>a1pejc</v>
    <v>268435456</v>
    <v>1</v>
    <v>Powered by Refinitiv</v>
    <v>328.99</v>
    <v>241.29</v>
    <v>1.0192000000000001</v>
    <v>4.97</v>
    <v>1.6747999999999999E-2</v>
    <v>-0.02</v>
    <v>-6.6290000000000004E-5</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304.35000000000002</v>
    <v>Software &amp; IT Services</v>
    <v>Stock</v>
    <v>45604.022249432812</v>
    <v>9</v>
    <v>297.73</v>
    <v>82750632360</v>
    <v>CADENCE DESIGN SYSTEMS, INC.</v>
    <v>CADENCE DESIGN SYSTEMS, INC.</v>
    <v>298.73</v>
    <v>79.345699999999994</v>
    <v>296.75</v>
    <v>301.72000000000003</v>
    <v>301.7</v>
    <v>274263000</v>
    <v>CDNS</v>
    <v>CADENCE DESIGN SYSTEMS, INC. (XNAS:CDNS)</v>
    <v>1509020</v>
    <v>2284526</v>
    <v>1987</v>
  </rv>
  <rv s="2">
    <v>10</v>
  </rv>
  <rv s="0">
    <v>https://www.bing.com/financeapi/forcetrigger?t=a1u3rw&amp;q=XNAS%3aGOOGL&amp;form=skydnc</v>
    <v>Learn more on Bing</v>
  </rv>
  <rv s="1">
    <v>0</v>
    <v>ALPHABET INC. (XNAS:GOOGL)</v>
    <v>2</v>
    <v>3</v>
    <v>Finance</v>
    <v>4</v>
    <v>en-US</v>
    <v>a1u3rw</v>
    <v>268435456</v>
    <v>1</v>
    <v>Powered by Refinitiv</v>
    <v>191.75</v>
    <v>127.9</v>
    <v>1.0316000000000001</v>
    <v>4.24</v>
    <v>2.4021000000000001E-2</v>
    <v>0.15210000000000001</v>
    <v>8.4150000000000002E-4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181.08</v>
    <v>Software &amp; IT Services</v>
    <v>Stock</v>
    <v>45604.041587950778</v>
    <v>12</v>
    <v>177.19</v>
    <v>2170731000000</v>
    <v>ALPHABET INC.</v>
    <v>ALPHABET INC.</v>
    <v>177.41</v>
    <v>23.971800000000002</v>
    <v>176.51</v>
    <v>180.75</v>
    <v>180.90209999999999</v>
    <v>12241000000</v>
    <v>GOOGL</v>
    <v>ALPHABET INC. (XNAS:GOOGL)</v>
    <v>25352939</v>
    <v>25139358</v>
    <v>2015</v>
  </rv>
  <rv s="2">
    <v>13</v>
  </rv>
  <rv s="0">
    <v>https://www.bing.com/financeapi/forcetrigger?t=c2i1lh&amp;q=XNYS%3aDOCS&amp;form=skydnc</v>
    <v>Learn more on Bing</v>
  </rv>
  <rv s="1">
    <v>0</v>
    <v>DOXIMITY, INC. (XNYS:DOCS)</v>
    <v>2</v>
    <v>3</v>
    <v>Finance</v>
    <v>4</v>
    <v>en-US</v>
    <v>c2i1lh</v>
    <v>268435456</v>
    <v>1</v>
    <v>Powered by Refinitiv</v>
    <v>44.88</v>
    <v>20.28</v>
    <v>1.2862</v>
    <v>1.07</v>
    <v>2.5266E-2</v>
    <v>18.43</v>
    <v>0.42445900000000003</v>
    <v>USD</v>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v>827</v>
    <v>New York Stock Exchange</v>
    <v>XNYS</v>
    <v>XNYS</v>
    <v>500 THIRD STREET, SAN FRANCISCO, CA, 94107 US</v>
    <v>43.74</v>
    <v>Software &amp; IT Services</v>
    <v>Stock</v>
    <v>45604.041642187498</v>
    <v>15</v>
    <v>42.36</v>
    <v>8061383252</v>
    <v>DOXIMITY, INC.</v>
    <v>DOXIMITY, INC.</v>
    <v>42.41</v>
    <v>54.597799999999999</v>
    <v>42.35</v>
    <v>43.42</v>
    <v>61.85</v>
    <v>185660600</v>
    <v>DOCS</v>
    <v>DOXIMITY, INC. (XNYS:DOCS)</v>
    <v>2891295</v>
    <v>1196089</v>
    <v>2010</v>
  </rv>
  <rv s="2">
    <v>16</v>
  </rv>
  <rv s="0">
    <v>https://www.bing.com/financeapi/forcetrigger?t=a2cqw7&amp;q=OTCM%3aCNSWF&amp;form=skydnc</v>
    <v>Learn more on Bing</v>
  </rv>
  <rv s="1">
    <v>0</v>
    <v>Constellation Software Inc. (OTCM:CNSWF)</v>
    <v>2</v>
    <v>6</v>
    <v>Finance</v>
    <v>7</v>
    <v>en-US</v>
    <v>a2cqw7</v>
    <v>268435456</v>
    <v>1</v>
    <v>Powered by Refinitiv</v>
    <v>3423.95</v>
    <v>2072.4096</v>
    <v>0.79210000000000003</v>
    <v>60.6145</v>
    <v>1.9459000000000001E-2</v>
    <v>-2.6307999999999998</v>
    <v>-8.2839999999999997E-4</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3180</v>
    <v>Software &amp; IT Services</v>
    <v>Stock</v>
    <v>45604.048611111109</v>
    <v>18</v>
    <v>3110</v>
    <v>92077200000</v>
    <v>Constellation Software Inc.</v>
    <v>Constellation Software Inc.</v>
    <v>3154.8</v>
    <v>103.69199999999999</v>
    <v>3115</v>
    <v>3175.6145000000001</v>
    <v>3172.9837000000002</v>
    <v>21191530</v>
    <v>CNSWF</v>
    <v>Constellation Software Inc. (OTCM:CNSWF)</v>
    <v>1060</v>
    <v>26460</v>
    <v>2002</v>
  </rv>
  <rv s="2">
    <v>19</v>
  </rv>
  <rv s="0">
    <v>https://www.bing.com/financeapi/forcetrigger?t=c2kadm&amp;q=XNYS%3aS&amp;form=skydnc</v>
    <v>Learn more on Bing</v>
  </rv>
  <rv s="3">
    <v>8</v>
    <v>SENTINELONE, INC. (XNYS:S)</v>
    <v>2</v>
    <v>9</v>
    <v>Finance</v>
    <v>4</v>
    <v>en-US</v>
    <v>c2kadm</v>
    <v>268435456</v>
    <v>1</v>
    <v>Powered by Refinitiv</v>
    <v>30.76</v>
    <v>14.33</v>
    <v>0.66359999999999997</v>
    <v>0.57999999999999996</v>
    <v>2.1221999999999998E-2</v>
    <v>0.01</v>
    <v>3.5829999999999998E-4</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27.99</v>
    <v>Software &amp; IT Services</v>
    <v>Stock</v>
    <v>45604.041647603903</v>
    <v>21</v>
    <v>27.385000000000002</v>
    <v>8853730213</v>
    <v>SENTINELONE, INC.</v>
    <v>SENTINELONE, INC.</v>
    <v>27.54</v>
    <v>27.33</v>
    <v>27.91</v>
    <v>27.92</v>
    <v>317224300</v>
    <v>S</v>
    <v>SENTINELONE, INC. (XNYS:S)</v>
    <v>3876045</v>
    <v>3721527</v>
    <v>2013</v>
  </rv>
  <rv s="2">
    <v>22</v>
  </rv>
  <rv s="4">
    <v>10</v>
    <v>REDDIT INC. (XNYS:RDDT)</v>
    <v>11</v>
    <v>9</v>
    <v>Finance</v>
    <v>5</v>
    <v>en-US</v>
    <v>cchsh7</v>
    <v>268435456</v>
    <v>1</v>
    <v>Powered by Refinitiv</v>
    <v>133.25</v>
    <v>37.35</v>
    <v>2.78</v>
    <v>10.39</v>
    <v>8.5810999999999998E-2</v>
    <v>0.56000000000000005</v>
    <v>4.2599999999999999E-3</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133.25</v>
    <v>Software &amp; IT Services</v>
    <v>Stock</v>
    <v>45604.041663263284</v>
    <v>121.57</v>
    <v>23083279101</v>
    <v>REDDIT INC.</v>
    <v>REDDIT INC.</v>
    <v>121.57</v>
    <v>121.08</v>
    <v>131.47</v>
    <v>132</v>
    <v>175578300</v>
    <v>RDDT</v>
    <v>REDDIT INC. (XNYS:RDDT)</v>
    <v>7756027</v>
    <v>7336459</v>
    <v>2011</v>
  </rv>
  <rv s="2">
    <v>24</v>
  </rv>
  <rv s="0">
    <v>https://www.bing.com/financeapi/forcetrigger?t=bq8rqh&amp;q=XNAS%3aCRWD&amp;form=skydnc</v>
    <v>Learn more on Bing</v>
  </rv>
  <rv s="1">
    <v>0</v>
    <v>CROWDSTRIKE HOLDINGS, INC. (XNAS:CRWD)</v>
    <v>2</v>
    <v>3</v>
    <v>Finance</v>
    <v>4</v>
    <v>en-US</v>
    <v>bq8rqh</v>
    <v>268435456</v>
    <v>1</v>
    <v>Powered by Refinitiv</v>
    <v>398.32709999999997</v>
    <v>189.12</v>
    <v>1.0898000000000001</v>
    <v>10.78</v>
    <v>3.3687000000000002E-2</v>
    <v>0.71</v>
    <v>2.1460000000000003E-3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333.2199</v>
    <v>Software &amp; IT Services</v>
    <v>Stock</v>
    <v>45604.041604397658</v>
    <v>26</v>
    <v>320.45119999999997</v>
    <v>81082910592</v>
    <v>CROWDSTRIKE HOLDINGS, INC.</v>
    <v>CROWDSTRIKE HOLDINGS, INC.</v>
    <v>322.5</v>
    <v>483.44099999999997</v>
    <v>320</v>
    <v>330.78</v>
    <v>331.49</v>
    <v>245126400</v>
    <v>CRWD</v>
    <v>CROWDSTRIKE HOLDINGS, INC. (XNAS:CRWD)</v>
    <v>3575191</v>
    <v>3388421</v>
    <v>2011</v>
  </rv>
  <rv s="2">
    <v>27</v>
  </rv>
  <rv s="0">
    <v>http://en.wikipedia.org/wiki/Public_domain</v>
    <v>Public domain</v>
  </rv>
  <rv s="0">
    <v>https://en.wikipedia.org/wiki/Microsoft</v>
    <v>Wikipedia</v>
  </rv>
  <rv s="5">
    <v>29</v>
    <v>30</v>
  </rv>
  <rv s="6">
    <v>16</v>
    <v>https://www.bing.com/th?id=AMMS_e6e837c7bf3a77408619758b7447855a&amp;qlt=95</v>
    <v>31</v>
    <v>0</v>
    <v>https://www.bing.com/images/search?form=xlimg&amp;q=microsoft</v>
    <v>Image of MICROSOFT CORPORATION</v>
  </rv>
  <rv s="0">
    <v>https://www.bing.com/financeapi/forcetrigger?t=a1xzim&amp;q=XNAS%3aMSFT&amp;form=skydnc</v>
    <v>Learn more on Bing</v>
  </rv>
  <rv s="7">
    <v>12</v>
    <v>MICROSOFT CORPORATION (XNAS:MSFT)</v>
    <v>14</v>
    <v>15</v>
    <v>Finance</v>
    <v>5</v>
    <v>en-US</v>
    <v>a1xzim</v>
    <v>268435456</v>
    <v>1</v>
    <v>Powered by Refinitiv</v>
    <v>468.35</v>
    <v>357.63</v>
    <v>0.89939999999999998</v>
    <v>5.24</v>
    <v>1.2471000000000001E-2</v>
    <v>0.32</v>
    <v>7.5219999999999996E-4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426.85</v>
    <v>32</v>
    <v>Software &amp; IT Services</v>
    <v>Stock</v>
    <v>45604.041529131253</v>
    <v>33</v>
    <v>419.88</v>
    <v>3162947075020</v>
    <v>MICROSOFT CORPORATION</v>
    <v>MICROSOFT CORPORATION</v>
    <v>421.28</v>
    <v>35.116700000000002</v>
    <v>420.18</v>
    <v>425.42</v>
    <v>425.75</v>
    <v>7434881000</v>
    <v>MSFT</v>
    <v>MICROSOFT CORPORATION (XNAS:MSFT)</v>
    <v>19901782</v>
    <v>19732084</v>
    <v>1993</v>
  </rv>
  <rv s="2">
    <v>34</v>
  </rv>
  <rv s="0">
    <v>https://www.bing.com/financeapi/forcetrigger?t=a1xa27&amp;q=XNAS%3aMANH&amp;form=skydnc</v>
    <v>Learn more on Bing</v>
  </rv>
  <rv s="1">
    <v>0</v>
    <v>MANHATTAN ASSOCIATES, INC. (XNAS:MANH)</v>
    <v>2</v>
    <v>3</v>
    <v>Finance</v>
    <v>5</v>
    <v>en-US</v>
    <v>a1xa27</v>
    <v>268435456</v>
    <v>1</v>
    <v>Powered by Refinitiv</v>
    <v>307.5</v>
    <v>199.22499999999999</v>
    <v>1.5092000000000001</v>
    <v>2.64</v>
    <v>9.3939999999999996E-3</v>
    <v>0.01</v>
    <v>3.5249999999999996E-5</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287</v>
    <v>Software &amp; IT Services</v>
    <v>Stock</v>
    <v>45603.998560185159</v>
    <v>36</v>
    <v>282.11</v>
    <v>17325224677</v>
    <v>MANHATTAN ASSOCIATES, INC.</v>
    <v>MANHATTAN ASSOCIATES, INC.</v>
    <v>282.11</v>
    <v>80.716300000000004</v>
    <v>281.02999999999997</v>
    <v>283.67</v>
    <v>283.68</v>
    <v>61075280</v>
    <v>MANH</v>
    <v>MANHATTAN ASSOCIATES, INC. (XNAS:MANH)</v>
    <v>430437</v>
    <v>473722</v>
    <v>1998</v>
  </rv>
  <rv s="2">
    <v>37</v>
  </rv>
  <rv s="0">
    <v>http://commons.wikimedia.org/wiki/File:MongoDB_Logo.svg</v>
    <v>&lt;a rel="nofollow" class="external text" href="https://www.mongodb.com/legal/trademark-usage-guidelines"&gt;MongoDB, Inc.&lt;/a&gt;</v>
  </rv>
  <rv s="0">
    <v>http://en.wikipedia.org/wiki/MongoDB_Inc.</v>
    <v>Wikipedia</v>
  </rv>
  <rv s="5">
    <v>39</v>
    <v>40</v>
  </rv>
  <rv s="6">
    <v>16</v>
    <v>https://www.bing.com/th?id=AMMS_e1db2e3234bc1bb199e8aee07d2a0340&amp;qlt=95</v>
    <v>41</v>
    <v>0</v>
    <v>https://www.bing.com/images/search?form=xlimg&amp;q=10gen</v>
    <v>Image of MONGODB, INC.</v>
  </rv>
  <rv s="0">
    <v>https://www.bing.com/financeapi/forcetrigger?t=a1xf1h&amp;q=XNAS%3aMDB&amp;form=skydnc</v>
    <v>Learn more on Bing</v>
  </rv>
  <rv s="7">
    <v>12</v>
    <v>MONGODB, INC. (XNAS:MDB)</v>
    <v>14</v>
    <v>15</v>
    <v>Finance</v>
    <v>4</v>
    <v>en-US</v>
    <v>a1xf1h</v>
    <v>268435456</v>
    <v>1</v>
    <v>Powered by Refinitiv</v>
    <v>509.62</v>
    <v>212.74</v>
    <v>1.1342000000000001</v>
    <v>13.14</v>
    <v>4.6765000000000001E-2</v>
    <v>-5.0316000000000001</v>
    <v>-1.7107000000000001E-2</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295.51</v>
    <v>42</v>
    <v>Software &amp; IT Services</v>
    <v>Stock</v>
    <v>45604.039745635935</v>
    <v>43</v>
    <v>280.87</v>
    <v>21726482634</v>
    <v>MONGODB, INC.</v>
    <v>MONGODB, INC.</v>
    <v>280.87</v>
    <v>0</v>
    <v>280.98</v>
    <v>294.12</v>
    <v>289.08839999999998</v>
    <v>73869450</v>
    <v>MDB</v>
    <v>MONGODB, INC. (XNAS:MDB)</v>
    <v>1192229</v>
    <v>1181312</v>
    <v>2007</v>
  </rv>
  <rv s="2">
    <v>44</v>
  </rv>
  <rv s="0">
    <v>https://www.bing.com/financeapi/forcetrigger?t=a1nhlh&amp;q=XNAS%3aAMZN&amp;form=skydnc</v>
    <v>Learn more on Bing</v>
  </rv>
  <rv s="1">
    <v>0</v>
    <v>AMAZON.COM, INC. (XNAS:AMZN)</v>
    <v>2</v>
    <v>3</v>
    <v>Finance</v>
    <v>4</v>
    <v>en-US</v>
    <v>a1nhlh</v>
    <v>268435456</v>
    <v>1</v>
    <v>Powered by Refinitiv</v>
    <v>212.25</v>
    <v>139.52000000000001</v>
    <v>1.1599999999999999</v>
    <v>2.96</v>
    <v>1.4293E-2</v>
    <v>0.22</v>
    <v>1.047E-3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212.25</v>
    <v>Diversified Retail</v>
    <v>Stock</v>
    <v>45604.04164993047</v>
    <v>46</v>
    <v>207.19</v>
    <v>2208677850500</v>
    <v>AMAZON.COM, INC.</v>
    <v>AMAZON.COM, INC.</v>
    <v>207.44</v>
    <v>45.017899999999997</v>
    <v>207.09</v>
    <v>210.05</v>
    <v>210.27</v>
    <v>10515010000</v>
    <v>AMZN</v>
    <v>AMAZON.COM, INC. (XNAS:AMZN)</v>
    <v>52878383</v>
    <v>36614210</v>
    <v>1996</v>
  </rv>
  <rv s="2">
    <v>47</v>
  </rv>
  <rv s="0">
    <v>https://www.bing.com/financeapi/forcetrigger?t=a22wz2&amp;q=XNYS%3aSHOP&amp;form=skydnc</v>
    <v>Learn more on Bing</v>
  </rv>
  <rv s="1">
    <v>0</v>
    <v>SHOPIFY INC. (XNYS:SHOP)</v>
    <v>2</v>
    <v>3</v>
    <v>Finance</v>
    <v>4</v>
    <v>en-US</v>
    <v>a22wz2</v>
    <v>268435456</v>
    <v>1</v>
    <v>Powered by Refinitiv</v>
    <v>91.57</v>
    <v>48.56</v>
    <v>2.3570000000000002</v>
    <v>3.63</v>
    <v>4.4311999999999997E-2</v>
    <v>0</v>
    <v>0</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85.84</v>
    <v>Software &amp; IT Services</v>
    <v>Stock</v>
    <v>45604.041628182815</v>
    <v>49</v>
    <v>82.1</v>
    <v>105660400000</v>
    <v>SHOPIFY INC.</v>
    <v>SHOPIFY INC.</v>
    <v>82.16</v>
    <v>88.544600000000003</v>
    <v>81.92</v>
    <v>85.55</v>
    <v>85.55</v>
    <v>1289799000</v>
    <v>SHOP</v>
    <v>SHOPIFY INC. (XNYS:SHOP)</v>
    <v>6623650</v>
    <v>4708656</v>
    <v>2004</v>
  </rv>
  <rv s="2">
    <v>50</v>
  </rv>
  <rv s="0">
    <v>https://www.bing.com/financeapi/forcetrigger?t=a1o3w7&amp;q=XNAS%3aAZPN&amp;form=skydnc</v>
    <v>Learn more on Bing</v>
  </rv>
  <rv s="1">
    <v>0</v>
    <v>ASPEN TECHNOLOGY, INC. (XNAS:AZPN)</v>
    <v>2</v>
    <v>3</v>
    <v>Finance</v>
    <v>5</v>
    <v>en-US</v>
    <v>a1o3w7</v>
    <v>268435456</v>
    <v>1</v>
    <v>Powered by Refinitiv</v>
    <v>249</v>
    <v>162.26</v>
    <v>0.75390000000000001</v>
    <v>1.64</v>
    <v>6.7120000000000001E-3</v>
    <v>-1.97</v>
    <v>-8.0089999999999988E-3</v>
    <v>USD</v>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v>3937</v>
    <v>Nasdaq Stock Market</v>
    <v>XNAS</v>
    <v>XNAS</v>
    <v>20 Crosby Drive, BEDFORD, MA, 01730 US</v>
    <v>249</v>
    <v>Software &amp; IT Services</v>
    <v>Stock</v>
    <v>45603.877576909377</v>
    <v>52</v>
    <v>242.43</v>
    <v>15453410000</v>
    <v>ASPEN TECHNOLOGY, INC.</v>
    <v>ASPEN TECHNOLOGY, INC.</v>
    <v>243.84</v>
    <v>0</v>
    <v>244.33</v>
    <v>245.97</v>
    <v>244</v>
    <v>63248130</v>
    <v>AZPN</v>
    <v>ASPEN TECHNOLOGY, INC. (XNAS:AZPN)</v>
    <v>785245</v>
    <v>267600</v>
    <v>2021</v>
  </rv>
  <rv s="2">
    <v>53</v>
  </rv>
  <rv s="0">
    <v>https://www.bing.com/financeapi/forcetrigger?t=azgv7w&amp;q=XNYS%3aSPOT&amp;form=skydnc</v>
    <v>Learn more on Bing</v>
  </rv>
  <rv s="1">
    <v>0</v>
    <v>Spotify Technology SA (XNYS:SPOT)</v>
    <v>2</v>
    <v>3</v>
    <v>Finance</v>
    <v>5</v>
    <v>en-US</v>
    <v>azgv7w</v>
    <v>268435456</v>
    <v>1</v>
    <v>Powered by Refinitiv</v>
    <v>403.76</v>
    <v>164.83</v>
    <v>1.5610999999999999</v>
    <v>8.5500000000000007</v>
    <v>2.1857999999999999E-2</v>
    <v>1.1429</v>
    <v>2.8579999999999999E-3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403.76</v>
    <v>Software &amp; IT Services</v>
    <v>Stock</v>
    <v>45604.040457615622</v>
    <v>55</v>
    <v>391.42</v>
    <v>80265045622</v>
    <v>Spotify Technology SA</v>
    <v>Spotify Technology SA</v>
    <v>399</v>
    <v>164.5642</v>
    <v>391.16</v>
    <v>399.71</v>
    <v>400.98289999999997</v>
    <v>200808200</v>
    <v>SPOT</v>
    <v>Spotify Technology SA (XNYS:SPOT)</v>
    <v>2694520</v>
    <v>1319018</v>
    <v>2007</v>
  </rv>
  <rv s="2">
    <v>56</v>
  </rv>
  <rv s="0">
    <v>https://www.bing.com/financeapi/forcetrigger?t=bpmtzr&amp;q=XNYS%3aJMIA&amp;form=skydnc</v>
    <v>Learn more on Bing</v>
  </rv>
  <rv s="3">
    <v>8</v>
    <v>Jumia Technologies AG (XNYS:JMIA)</v>
    <v>2</v>
    <v>9</v>
    <v>Finance</v>
    <v>5</v>
    <v>en-US</v>
    <v>bpmtzr</v>
    <v>268435456</v>
    <v>1</v>
    <v>Powered by Refinitiv</v>
    <v>15.04</v>
    <v>2.46</v>
    <v>2.9662000000000002</v>
    <v>-0.81499999999999995</v>
    <v>-0.16908699999999999</v>
    <v>6.0100000000000001E-2</v>
    <v>1.5025E-2</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4.38</v>
    <v>Software &amp; IT Services</v>
    <v>Stock</v>
    <v>45604.040241029688</v>
    <v>58</v>
    <v>3.9</v>
    <v>490463514</v>
    <v>Jumia Technologies AG</v>
    <v>Jumia Technologies AG</v>
    <v>4.3600000000000003</v>
    <v>4.82</v>
    <v>4.0049999999999999</v>
    <v>4.0601000000000003</v>
    <v>122462800</v>
    <v>JMIA</v>
    <v>Jumia Technologies AG (XNYS:JMIA)</v>
    <v>7146519</v>
    <v>2165296</v>
    <v>2019</v>
  </rv>
  <rv s="2">
    <v>59</v>
  </rv>
  <rv s="4">
    <v>10</v>
    <v>RUBRIK, INC. (XNYS:RBRK)</v>
    <v>11</v>
    <v>9</v>
    <v>Finance</v>
    <v>4</v>
    <v>en-US</v>
    <v>ccvfp2</v>
    <v>268435456</v>
    <v>1</v>
    <v>Powered by Refinitiv</v>
    <v>44.98</v>
    <v>28.34</v>
    <v>1.9390000000000001</v>
    <v>1.18</v>
    <v>2.7258000000000001E-2</v>
    <v>0.43</v>
    <v>9.6690000000000005E-3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44.98</v>
    <v>Software &amp; IT Services</v>
    <v>Stock</v>
    <v>45604.03939859922</v>
    <v>43.3</v>
    <v>8078117804</v>
    <v>RUBRIK, INC.</v>
    <v>RUBRIK, INC.</v>
    <v>43.6</v>
    <v>43.29</v>
    <v>44.47</v>
    <v>44.9</v>
    <v>181653200</v>
    <v>RBRK</v>
    <v>RUBRIK, INC. (XNYS:RBRK)</v>
    <v>1286668</v>
    <v>1770906</v>
    <v>2013</v>
  </rv>
  <rv s="2">
    <v>61</v>
  </rv>
  <rv s="0">
    <v>https://www.bing.com/financeapi/forcetrigger?t=a234r7&amp;q=XNAS%3aSMCI&amp;form=skydnc</v>
    <v>Learn more on Bing</v>
  </rv>
  <rv s="1">
    <v>0</v>
    <v>SUPER MICRO COMPUTER, INC. (XNAS:SMCI)</v>
    <v>2</v>
    <v>3</v>
    <v>Finance</v>
    <v>4</v>
    <v>en-US</v>
    <v>a234r7</v>
    <v>268435456</v>
    <v>1</v>
    <v>Powered by Refinitiv</v>
    <v>122.9</v>
    <v>20.2</v>
    <v>1.2330000000000001</v>
    <v>2.78</v>
    <v>0.12246700000000001</v>
    <v>-0.08</v>
    <v>-3.14E-3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25.78</v>
    <v>Computers, Phones &amp; Household Electronics</v>
    <v>Stock</v>
    <v>45604.041661238283</v>
    <v>63</v>
    <v>22.11</v>
    <v>14920201296</v>
    <v>SUPER MICRO COMPUTER, INC.</v>
    <v>SUPER MICRO COMPUTER, INC.</v>
    <v>22.48</v>
    <v>12.812799999999999</v>
    <v>22.7</v>
    <v>25.48</v>
    <v>25.4</v>
    <v>585565200</v>
    <v>SMCI</v>
    <v>SUPER MICRO COMPUTER, INC. (XNAS:SMCI)</v>
    <v>88234650</v>
    <v>65734438</v>
    <v>2006</v>
  </rv>
  <rv s="2">
    <v>64</v>
  </rv>
  <rv s="0">
    <v>https://www.bing.com/financeapi/forcetrigger?t=a1v9lh&amp;q=XNAS%3aIDCC&amp;form=skydnc</v>
    <v>Learn more on Bing</v>
  </rv>
  <rv s="1">
    <v>0</v>
    <v>InterDigital, Inc. (XNAS:IDCC)</v>
    <v>2</v>
    <v>3</v>
    <v>Finance</v>
    <v>5</v>
    <v>en-US</v>
    <v>a1v9lh</v>
    <v>268435456</v>
    <v>1</v>
    <v>Powered by Refinitiv</v>
    <v>180.81</v>
    <v>84.41</v>
    <v>1.3889</v>
    <v>1.96</v>
    <v>1.1054999999999999E-2</v>
    <v>3.05</v>
    <v>1.7014999999999999E-2</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180.81</v>
    <v>Communications &amp; Networking</v>
    <v>Stock</v>
    <v>45604.03569075156</v>
    <v>66</v>
    <v>175.81010000000001</v>
    <v>4504509480</v>
    <v>InterDigital, Inc.</v>
    <v>InterDigital, Inc.</v>
    <v>176.22</v>
    <v>19.145499999999998</v>
    <v>177.29</v>
    <v>179.25</v>
    <v>182.3</v>
    <v>25129760</v>
    <v>IDCC</v>
    <v>InterDigital, Inc. (XNAS:IDCC)</v>
    <v>341880</v>
    <v>439873</v>
    <v>2018</v>
  </rv>
  <rv s="2">
    <v>67</v>
  </rv>
  <rv s="0">
    <v>https://www.bing.com/financeapi/forcetrigger?t=a1yv52&amp;q=XNAS%3aNVDA&amp;form=skydnc</v>
    <v>Learn more on Bing</v>
  </rv>
  <rv s="1">
    <v>0</v>
    <v>NVIDIA CORPORATION (XNAS:NVDA)</v>
    <v>2</v>
    <v>3</v>
    <v>Finance</v>
    <v>4</v>
    <v>en-US</v>
    <v>a1yv52</v>
    <v>268435456</v>
    <v>1</v>
    <v>Powered by Refinitiv</v>
    <v>148.93</v>
    <v>45.01</v>
    <v>1.6576</v>
    <v>3.27</v>
    <v>2.2456999999999998E-2</v>
    <v>0.56999999999999995</v>
    <v>3.8290000000000004E-3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148.93</v>
    <v>Semiconductors &amp; Semiconductor Equipment</v>
    <v>Stock</v>
    <v>45604.041650103907</v>
    <v>69</v>
    <v>146.16999999999999</v>
    <v>3652026400000</v>
    <v>NVIDIA CORPORATION</v>
    <v>NVIDIA CORPORATION</v>
    <v>146.38999999999999</v>
    <v>69.926900000000003</v>
    <v>145.61000000000001</v>
    <v>148.88</v>
    <v>149.44999999999999</v>
    <v>24530000000</v>
    <v>NVDA</v>
    <v>NVIDIA CORPORATION (XNAS:NVDA)</v>
    <v>207323303</v>
    <v>236080070</v>
    <v>1998</v>
  </rv>
  <rv s="2">
    <v>70</v>
  </rv>
  <rv s="8">
    <v>17</v>
    <v>SERVE ROBOTICS INC. (XNAS:SERV)</v>
    <v>11</v>
    <v>3</v>
    <v>Finance</v>
    <v>4</v>
    <v>en-US</v>
    <v>cclpar</v>
    <v>268435456</v>
    <v>1</v>
    <v>Powered by Refinitiv</v>
    <v>37</v>
    <v>1.77</v>
    <v>0.58599999999999997</v>
    <v>0.74</v>
    <v>7.3340000000000002E-2</v>
    <v>-0.84</v>
    <v>-7.7561999999999992E-2</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11.03</v>
    <v>Professional &amp; Commercial Services</v>
    <v>Stock</v>
    <v>45604.041641180469</v>
    <v>9.81</v>
    <v>458540900</v>
    <v>SERVE ROBOTICS INC.</v>
    <v>SERVE ROBOTICS INC.</v>
    <v>10.36</v>
    <v>0</v>
    <v>10.09</v>
    <v>10.83</v>
    <v>9.99</v>
    <v>42339880</v>
    <v>SERV</v>
    <v>SERVE ROBOTICS INC. (XNAS:SERV)</v>
    <v>10074227</v>
    <v>6057127</v>
    <v>2020</v>
  </rv>
  <rv s="2">
    <v>72</v>
  </rv>
  <rv s="8">
    <v>17</v>
    <v>ARM HOLDINGS PLC (XNAS:ARM)</v>
    <v>11</v>
    <v>3</v>
    <v>Finance</v>
    <v>5</v>
    <v>en-US</v>
    <v>cau7bh</v>
    <v>268435456</v>
    <v>1</v>
    <v>Powered by Refinitiv</v>
    <v>188.75</v>
    <v>49.82</v>
    <v>2.036</v>
    <v>5.97</v>
    <v>4.1262999999999994E-2</v>
    <v>-0.83</v>
    <v>-5.5089999999999991E-3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7320</v>
    <v>Nasdaq Stock Market</v>
    <v>XNAS</v>
    <v>XNAS</v>
    <v>110 Fulbourn Road, CAMBRIDGE, CAMBRIDGESHIRE, CB1 9NJ GB</v>
    <v>154.65</v>
    <v>Semiconductors &amp; Semiconductor Equipment</v>
    <v>Stock</v>
    <v>45604.041527407033</v>
    <v>139.51</v>
    <v>157881200000</v>
    <v>ARM HOLDINGS PLC</v>
    <v>ARM HOLDINGS PLC</v>
    <v>140.0001</v>
    <v>378.61270000000002</v>
    <v>144.68</v>
    <v>150.65</v>
    <v>149.82</v>
    <v>1048000000</v>
    <v>ARM</v>
    <v>ARM HOLDINGS PLC (XNAS:ARM)</v>
    <v>16365148</v>
    <v>5395041</v>
    <v>2018</v>
  </rv>
  <rv s="2">
    <v>74</v>
  </rv>
  <rv s="0">
    <v>https://www.bing.com/financeapi/forcetrigger?t=a24kjc&amp;q=XNYS%3aTSM&amp;form=skydnc</v>
    <v>Learn more on Bing</v>
  </rv>
  <rv s="1">
    <v>0</v>
    <v>Taiwan Semiconductor Manufacturing Co., Ltd. (XNYS:TSM)</v>
    <v>2</v>
    <v>3</v>
    <v>Finance</v>
    <v>4</v>
    <v>en-US</v>
    <v>a24kjc</v>
    <v>268435456</v>
    <v>1</v>
    <v>Powered by Refinitiv</v>
    <v>212.6</v>
    <v>91.6</v>
    <v>1.1237999999999999</v>
    <v>7.97</v>
    <v>4.1247999999999993E-2</v>
    <v>0.16</v>
    <v>7.9530000000000009E-4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202.01</v>
    <v>Semiconductors &amp; Semiconductor Equipment</v>
    <v>Stock</v>
    <v>45604.041567233595</v>
    <v>76</v>
    <v>196.25</v>
    <v>861795700000</v>
    <v>Taiwan Semiconductor Manufacturing Co., Ltd.</v>
    <v>Taiwan Semiconductor Manufacturing Co., Ltd.</v>
    <v>196.31</v>
    <v>31.934000000000001</v>
    <v>193.22</v>
    <v>201.19</v>
    <v>201.35</v>
    <v>5186547000</v>
    <v>TSM</v>
    <v>Taiwan Semiconductor Manufacturing Co., Ltd. (XNYS:TSM)</v>
    <v>14865161</v>
    <v>15508742</v>
    <v>1987</v>
  </rv>
  <rv s="2">
    <v>77</v>
  </rv>
  <rv s="0">
    <v>https://www.bing.com/financeapi/forcetrigger?t=a1wjkr&amp;q=XNAS%3aKLAC&amp;form=skydnc</v>
    <v>Learn more on Bing</v>
  </rv>
  <rv s="1">
    <v>0</v>
    <v>KLA Corporation (XNAS:KLAC)</v>
    <v>2</v>
    <v>3</v>
    <v>Finance</v>
    <v>4</v>
    <v>en-US</v>
    <v>a1wjkr</v>
    <v>268435456</v>
    <v>1</v>
    <v>Powered by Refinitiv</v>
    <v>896.32</v>
    <v>498.57</v>
    <v>1.2915000000000001</v>
    <v>16.489999999999998</v>
    <v>2.4624E-2</v>
    <v>0.95</v>
    <v>1.3850000000000002E-3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687.82</v>
    <v>Semiconductors &amp; Semiconductor Equipment</v>
    <v>Stock</v>
    <v>45604.035283495316</v>
    <v>79</v>
    <v>675.1</v>
    <v>91779286770</v>
    <v>KLA Corporation</v>
    <v>KLA Corporation</v>
    <v>682.85</v>
    <v>31.3432</v>
    <v>669.66</v>
    <v>686.15</v>
    <v>687.1</v>
    <v>133759800</v>
    <v>KLAC</v>
    <v>KLA Corporation (XNAS:KLAC)</v>
    <v>1122410</v>
    <v>1111486</v>
    <v>1975</v>
  </rv>
  <rv s="2">
    <v>80</v>
  </rv>
  <rv s="0">
    <v>https://www.bing.com/financeapi/forcetrigger?t=a1ntlh&amp;q=XNAS%3aASML&amp;form=skydnc</v>
    <v>Learn more on Bing</v>
  </rv>
  <rv s="1">
    <v>0</v>
    <v>ASML Holding NV (XNAS:ASML)</v>
    <v>2</v>
    <v>3</v>
    <v>Finance</v>
    <v>4</v>
    <v>en-US</v>
    <v>a1ntlh</v>
    <v>268435456</v>
    <v>1</v>
    <v>Powered by Refinitiv</v>
    <v>1110.0899999999999</v>
    <v>633.53</v>
    <v>1.4897</v>
    <v>15.78</v>
    <v>2.3857E-2</v>
    <v>1.29</v>
    <v>1.905E-3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679.84</v>
    <v>Semiconductors &amp; Semiconductor Equipment</v>
    <v>Stock</v>
    <v>45604.04127787031</v>
    <v>82</v>
    <v>669.81010000000003</v>
    <v>266765400000</v>
    <v>ASML Holding NV</v>
    <v>ASML Holding NV</v>
    <v>674.11</v>
    <v>34.494599999999998</v>
    <v>661.43</v>
    <v>677.21</v>
    <v>678.5</v>
    <v>399584700</v>
    <v>ASML</v>
    <v>ASML Holding NV (XNAS:ASML)</v>
    <v>1758311</v>
    <v>2579695</v>
    <v>1994</v>
  </rv>
  <rv s="2">
    <v>83</v>
  </rv>
  <rv s="8">
    <v>17</v>
    <v>ASTERA LABS, INC (XNAS:ALAB)</v>
    <v>11</v>
    <v>3</v>
    <v>Finance</v>
    <v>4</v>
    <v>en-US</v>
    <v>ccqpyc</v>
    <v>268435456</v>
    <v>1</v>
    <v>Powered by Refinitiv</v>
    <v>99.84</v>
    <v>36.215000000000003</v>
    <v>2.6179999999999999</v>
    <v>-3.68</v>
    <v>-3.7485999999999998E-2</v>
    <v>-0.14000000000000001</v>
    <v>-1.482E-3</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99.84</v>
    <v>Semiconductors &amp; Semiconductor Equipment</v>
    <v>Stock</v>
    <v>45604.04161708281</v>
    <v>94.41</v>
    <v>14802491583</v>
    <v>ASTERA LABS, INC</v>
    <v>ASTERA LABS, INC</v>
    <v>99</v>
    <v>0</v>
    <v>98.17</v>
    <v>94.49</v>
    <v>94.35</v>
    <v>156656700</v>
    <v>ALAB</v>
    <v>ASTERA LABS, INC (XNAS:ALAB)</v>
    <v>6308086</v>
    <v>5211106</v>
    <v>2017</v>
  </rv>
  <rv s="2">
    <v>85</v>
  </rv>
  <rv s="0">
    <v>https://www.bing.com/financeapi/forcetrigger?t=bxb5m7&amp;q=XNYS%3aIONQ&amp;form=skydnc</v>
    <v>Learn more on Bing</v>
  </rv>
  <rv s="3">
    <v>8</v>
    <v>IONQ, INC. (XNYS:IONQ)</v>
    <v>2</v>
    <v>9</v>
    <v>Finance</v>
    <v>4</v>
    <v>en-US</v>
    <v>bxb5m7</v>
    <v>268435456</v>
    <v>1</v>
    <v>Powered by Refinitiv</v>
    <v>22.62</v>
    <v>6.22</v>
    <v>1.8897999999999999</v>
    <v>5.66</v>
    <v>0.34407300000000002</v>
    <v>-0.69</v>
    <v>-3.1208E-2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22.62</v>
    <v>Software &amp; IT Services</v>
    <v>Stock</v>
    <v>45604.04164377266</v>
    <v>87</v>
    <v>16.29</v>
    <v>4733224782</v>
    <v>IONQ, INC.</v>
    <v>IONQ, INC.</v>
    <v>16.43</v>
    <v>16.45</v>
    <v>22.11</v>
    <v>21.42</v>
    <v>214076200</v>
    <v>IONQ</v>
    <v>IONQ, INC. (XNYS:IONQ)</v>
    <v>70733418</v>
    <v>17539274</v>
    <v>2020</v>
  </rv>
  <rv s="2">
    <v>88</v>
  </rv>
  <rv s="0">
    <v>https://www.bing.com/financeapi/forcetrigger?t=a1vgar&amp;q=XNAS%3aIIVI&amp;form=skydnc</v>
    <v>Learn more on Bing</v>
  </rv>
  <rv s="3">
    <v>8</v>
    <v>Coherent Corp. (XNYS:COHR)</v>
    <v>2</v>
    <v>9</v>
    <v>Finance</v>
    <v>4</v>
    <v>en-US</v>
    <v>a1vgar</v>
    <v>268435456</v>
    <v>1</v>
    <v>Powered by Refinitiv</v>
    <v>110.27200000000001</v>
    <v>32.090000000000003</v>
    <v>1.679</v>
    <v>10.02</v>
    <v>0.100774</v>
    <v>1.04</v>
    <v>9.502E-3</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110.27200000000001</v>
    <v>Electronic Equipment &amp; Parts</v>
    <v>Stock</v>
    <v>45604.03308040469</v>
    <v>90</v>
    <v>96.16</v>
    <v>16899944655</v>
    <v>Coherent Corp.</v>
    <v>Coherent Corp.</v>
    <v>103</v>
    <v>99.43</v>
    <v>109.45</v>
    <v>110.49</v>
    <v>154407900</v>
    <v>COHR</v>
    <v>Coherent Corp. (XNYS:COHR)</v>
    <v>6448904</v>
    <v>2353938</v>
    <v>1971</v>
  </rv>
  <rv s="2">
    <v>91</v>
  </rv>
  <rv s="0">
    <v>https://www.bing.com/financeapi/forcetrigger?t=a24kar&amp;q=XNAS%3aTSLA&amp;form=skydnc</v>
    <v>Learn more on Bing</v>
  </rv>
  <rv s="1">
    <v>0</v>
    <v>TESLA, INC. (XNAS:TSLA)</v>
    <v>2</v>
    <v>3</v>
    <v>Finance</v>
    <v>4</v>
    <v>en-US</v>
    <v>a24kar</v>
    <v>268435456</v>
    <v>1</v>
    <v>Powered by Refinitiv</v>
    <v>299.75</v>
    <v>138.80250000000001</v>
    <v>2.3075999999999999</v>
    <v>8.3800000000000008</v>
    <v>2.9044E-2</v>
    <v>1.99</v>
    <v>6.7020000000000005E-3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299.75</v>
    <v>Automobiles &amp; Auto Parts</v>
    <v>Stock</v>
    <v>45604.041662117968</v>
    <v>93</v>
    <v>285.52</v>
    <v>953098914600</v>
    <v>TESLA, INC.</v>
    <v>TESLA, INC.</v>
    <v>288.89</v>
    <v>81.408299999999997</v>
    <v>288.52999999999997</v>
    <v>296.91000000000003</v>
    <v>298.89999999999998</v>
    <v>3210060000</v>
    <v>TSLA</v>
    <v>TESLA, INC. (XNAS:TSLA)</v>
    <v>117309232</v>
    <v>83617504</v>
    <v>2024</v>
  </rv>
  <rv s="2">
    <v>94</v>
  </rv>
  <rv s="0">
    <v>https://www.bing.com/financeapi/forcetrigger?t=a1vmf2&amp;q=XNAS%3aINTC&amp;form=skydnc</v>
    <v>Learn more on Bing</v>
  </rv>
  <rv s="1">
    <v>0</v>
    <v>INTEL CORPORATION (XNAS:INTC)</v>
    <v>2</v>
    <v>3</v>
    <v>Finance</v>
    <v>4</v>
    <v>en-US</v>
    <v>a1vmf2</v>
    <v>268435456</v>
    <v>1</v>
    <v>Powered by Refinitiv</v>
    <v>51.28</v>
    <v>18.510000000000002</v>
    <v>1.0478000000000001</v>
    <v>1.18</v>
    <v>4.7106000000000002E-2</v>
    <v>0.1193</v>
    <v>4.548E-3</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26.379899999999999</v>
    <v>Semiconductors &amp; Semiconductor Equipment</v>
    <v>Stock</v>
    <v>45604.041664536722</v>
    <v>96</v>
    <v>25.19</v>
    <v>106888400000</v>
    <v>INTEL CORPORATION</v>
    <v>INTEL CORPORATION</v>
    <v>25.43</v>
    <v>0</v>
    <v>25.05</v>
    <v>26.23</v>
    <v>26.349299999999999</v>
    <v>4267000000</v>
    <v>INTC</v>
    <v>INTEL CORPORATION (XNAS:INTC)</v>
    <v>101489302</v>
    <v>62523007</v>
    <v>1989</v>
  </rv>
  <rv s="2">
    <v>97</v>
  </rv>
  <rv s="0">
    <v>https://www.bing.com/financeapi/forcetrigger?t=a1runm&amp;q=XNYS%3aELF&amp;form=skydnc</v>
    <v>Learn more on Bing</v>
  </rv>
  <rv s="1">
    <v>0</v>
    <v>E.L.F. BEAUTY, INC. (XNYS:ELF)</v>
    <v>2</v>
    <v>3</v>
    <v>Finance</v>
    <v>4</v>
    <v>en-US</v>
    <v>a1runm</v>
    <v>268435456</v>
    <v>1</v>
    <v>Powered by Refinitiv</v>
    <v>221.82990000000001</v>
    <v>92.16</v>
    <v>1.4314</v>
    <v>11.91</v>
    <v>0.114343</v>
    <v>2.0299999999999998</v>
    <v>1.7488999999999998E-2</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125.241</v>
    <v>Specialty Retailers</v>
    <v>Stock</v>
    <v>45604.041487464841</v>
    <v>99</v>
    <v>109.1232</v>
    <v>6544981856</v>
    <v>E.L.F. BEAUTY, INC.</v>
    <v>E.L.F. BEAUTY, INC.</v>
    <v>110.25</v>
    <v>62.771799999999999</v>
    <v>104.16</v>
    <v>116.07</v>
    <v>118.1</v>
    <v>56388230</v>
    <v>ELF</v>
    <v>E.L.F. BEAUTY, INC. (XNYS:ELF)</v>
    <v>9411215</v>
    <v>2300887</v>
    <v>2013</v>
  </rv>
  <rv s="2">
    <v>100</v>
  </rv>
  <rv s="8">
    <v>17</v>
    <v>BIRKENSTOCK HOLDING PLC (XNYS:BIRK)</v>
    <v>11</v>
    <v>3</v>
    <v>Finance</v>
    <v>5</v>
    <v>en-US</v>
    <v>cayvbh</v>
    <v>268435456</v>
    <v>1</v>
    <v>Powered by Refinitiv</v>
    <v>64.78</v>
    <v>38.5</v>
    <v>1.304</v>
    <v>0.7</v>
    <v>1.5085999999999999E-2</v>
    <v>0.09</v>
    <v>1.913E-3</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48.41</v>
    <v>Textiles &amp; Apparel</v>
    <v>Stock</v>
    <v>45604.003499606253</v>
    <v>46.69</v>
    <v>8846755320</v>
    <v>BIRKENSTOCK HOLDING PLC</v>
    <v>BIRKENSTOCK HOLDING PLC</v>
    <v>46.85</v>
    <v>74.439599999999999</v>
    <v>46.4</v>
    <v>47.1</v>
    <v>47.14</v>
    <v>187829200</v>
    <v>BIRK</v>
    <v>BIRKENSTOCK HOLDING PLC (XNYS:BIRK)</v>
    <v>1139778</v>
    <v>964125</v>
    <v>2023</v>
  </rv>
  <rv s="2">
    <v>102</v>
  </rv>
  <rv s="0">
    <v>https://www.bing.com/financeapi/forcetrigger?t=a1zzmw&amp;q=XNYS%3aPM&amp;form=skydnc</v>
    <v>Learn more on Bing</v>
  </rv>
  <rv s="1">
    <v>0</v>
    <v>Philip Morris International Inc. (XNYS:PM)</v>
    <v>2</v>
    <v>3</v>
    <v>Finance</v>
    <v>4</v>
    <v>en-US</v>
    <v>a1zzmw</v>
    <v>268435456</v>
    <v>1</v>
    <v>Powered by Refinitiv</v>
    <v>134.15</v>
    <v>87.82</v>
    <v>0.54669999999999996</v>
    <v>-1.53</v>
    <v>-1.221E-2</v>
    <v>0.17</v>
    <v>1.3730000000000001E-3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126.895</v>
    <v>Food &amp; Tobacco</v>
    <v>Stock</v>
    <v>45604.040142696096</v>
    <v>104</v>
    <v>123.68</v>
    <v>194836200000</v>
    <v>Philip Morris International Inc.</v>
    <v>Philip Morris International Inc.</v>
    <v>126.53</v>
    <v>19.632000000000001</v>
    <v>125.31</v>
    <v>123.78</v>
    <v>123.95</v>
    <v>1554833000</v>
    <v>PM</v>
    <v>Philip Morris International Inc. (XNYS:PM)</v>
    <v>10545473</v>
    <v>5054743</v>
    <v>2007</v>
  </rv>
  <rv s="2">
    <v>105</v>
  </rv>
  <rv s="0">
    <v>https://www.bing.com/financeapi/forcetrigger?t=ae96u2&amp;q=XPAR%3aMC&amp;form=skydnc</v>
    <v>Learn more on Bing</v>
  </rv>
  <rv s="9">
    <v>18</v>
    <v>LVMH Moet Hennessy Louis Vuitton SE (XPAR:MC)</v>
    <v>2</v>
    <v>19</v>
    <v>Finance</v>
    <v>20</v>
    <v>en-US</v>
    <v>ae96u2</v>
    <v>268435456</v>
    <v>1</v>
    <v>Powered by Refinitiv</v>
    <v>886.4</v>
    <v>578.79999999999995</v>
    <v>1.0358000000000001</v>
    <v>15.9</v>
    <v>2.6364000000000002E-2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623.6</v>
    <v>Textiles &amp; Apparel</v>
    <v>Stock</v>
    <v>45603.708333333336</v>
    <v>107</v>
    <v>599</v>
    <v>301635500000</v>
    <v>LVMH Moet Hennessy Louis Vuitton SE</v>
    <v>LVMH Moet Hennessy Louis Vuitton SE</v>
    <v>601.70000000000005</v>
    <v>22.1524</v>
    <v>603.1</v>
    <v>619</v>
    <v>500141700</v>
    <v>MC</v>
    <v>LVMH Moet Hennessy Louis Vuitton SE (XPAR:MC)</v>
    <v>461210</v>
    <v>392200</v>
    <v>1971</v>
  </rv>
  <rv s="2">
    <v>108</v>
  </rv>
  <rv s="0">
    <v>https://www.bing.com/financeapi/forcetrigger?t=ae9wk2&amp;q=XPAR%3aRMS&amp;form=skydnc</v>
    <v>Learn more on Bing</v>
  </rv>
  <rv s="9">
    <v>18</v>
    <v>Hermes International SCA (XPAR:RMS)</v>
    <v>2</v>
    <v>19</v>
    <v>Finance</v>
    <v>20</v>
    <v>en-US</v>
    <v>ae9wk2</v>
    <v>268435456</v>
    <v>1</v>
    <v>Powered by Refinitiv</v>
    <v>2436</v>
    <v>1788.8</v>
    <v>0.7429</v>
    <v>64</v>
    <v>3.0577999999999998E-2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23242</v>
    <v>Euronext Paris</v>
    <v>XPAR</v>
    <v>XPAR</v>
    <v>24 rue du Faubourg Saint Honore, PARIS, ILE-DE-FRANCE, 75008 FR</v>
    <v>2171</v>
    <v>Textiles &amp; Apparel</v>
    <v>Stock</v>
    <v>45603.708333333336</v>
    <v>110</v>
    <v>2078</v>
    <v>220956800000</v>
    <v>Hermes International SCA</v>
    <v>Hermes International SCA</v>
    <v>2097</v>
    <v>50.712299999999999</v>
    <v>2093</v>
    <v>2157</v>
    <v>105569400</v>
    <v>RMS</v>
    <v>Hermes International SCA (XPAR:RMS)</v>
    <v>74979</v>
    <v>54300</v>
    <v>1957</v>
  </rv>
  <rv s="2">
    <v>111</v>
  </rv>
  <rv s="0">
    <v>https://www.bing.com/financeapi/forcetrigger?t=a21pdm&amp;q=XNYS%3aRACE&amp;form=skydnc</v>
    <v>Learn more on Bing</v>
  </rv>
  <rv s="1">
    <v>0</v>
    <v>Ferrari NV (XNYS:RACE)</v>
    <v>2</v>
    <v>21</v>
    <v>Finance</v>
    <v>4</v>
    <v>en-US</v>
    <v>a21pdm</v>
    <v>268435456</v>
    <v>1</v>
    <v>Powered by Refinitiv</v>
    <v>498.23</v>
    <v>330.15499999999997</v>
    <v>0.5847</v>
    <v>9.66</v>
    <v>2.1806000000000002E-2</v>
    <v>2.98</v>
    <v>6.5830000000000003E-3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5290</v>
    <v>New York Stock Exchange</v>
    <v>XNYS</v>
    <v>XNYS</v>
    <v>Via Abetone Inferiore No. 4, MARANELLO, MODENA, 41053 IT</v>
    <v>456.56</v>
    <v>Automobiles &amp; Auto Parts</v>
    <v>Stock</v>
    <v>45604.024990717189</v>
    <v>113</v>
    <v>446.78</v>
    <v>79082000000</v>
    <v>Ferrari NV</v>
    <v>Ferrari NV</v>
    <v>446.82</v>
    <v>51.145699999999998</v>
    <v>443</v>
    <v>452.66</v>
    <v>455.64</v>
    <v>193923500</v>
    <v>RACE</v>
    <v>Ferrari NV (XNYS:RACE)</v>
    <v>516935</v>
    <v>330242</v>
    <v>2015</v>
  </rv>
  <rv s="2">
    <v>114</v>
  </rv>
  <rv s="0">
    <v>https://www.bing.com/financeapi/forcetrigger?t=a1pxbh&amp;q=XNYS%3aCMG&amp;form=skydnc</v>
    <v>Learn more on Bing</v>
  </rv>
  <rv s="1">
    <v>0</v>
    <v>CHIPOTLE MEXICAN GRILL, INC. (XNYS:CMG)</v>
    <v>2</v>
    <v>3</v>
    <v>Finance</v>
    <v>4</v>
    <v>en-US</v>
    <v>a1pxbh</v>
    <v>268435456</v>
    <v>1</v>
    <v>Powered by Refinitiv</v>
    <v>69.261399999999995</v>
    <v>41.134999999999998</v>
    <v>1.262</v>
    <v>0.52</v>
    <v>9.0139999999999994E-3</v>
    <v>0</v>
    <v>0</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59.14</v>
    <v>Hotels &amp; Entertainment Services</v>
    <v>Stock</v>
    <v>45604.041207245311</v>
    <v>116</v>
    <v>57.81</v>
    <v>79316538530</v>
    <v>CHIPOTLE MEXICAN GRILL, INC.</v>
    <v>CHIPOTLE MEXICAN GRILL, INC.</v>
    <v>58</v>
    <v>54.097499999999997</v>
    <v>57.69</v>
    <v>58.21</v>
    <v>58.21</v>
    <v>1362593000</v>
    <v>CMG</v>
    <v>CHIPOTLE MEXICAN GRILL, INC. (XNYS:CMG)</v>
    <v>7974460</v>
    <v>10010168</v>
    <v>1998</v>
  </rv>
  <rv s="2">
    <v>117</v>
  </rv>
  <rv s="0">
    <v>https://www.bing.com/financeapi/forcetrigger?t=c38ljc&amp;q=XNYS%3aBROS&amp;form=skydnc</v>
    <v>Learn more on Bing</v>
  </rv>
  <rv s="1">
    <v>0</v>
    <v>Dutch Bros Inc (XNYS:BROS)</v>
    <v>2</v>
    <v>3</v>
    <v>Finance</v>
    <v>5</v>
    <v>en-US</v>
    <v>c38ljc</v>
    <v>268435456</v>
    <v>1</v>
    <v>Powered by Refinitiv</v>
    <v>50.24</v>
    <v>25.46</v>
    <v>2.024</v>
    <v>9.82</v>
    <v>0.281053</v>
    <v>-7.0000000000000007E-2</v>
    <v>-1.5640000000000001E-3</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50.24</v>
    <v>Hotels &amp; Entertainment Services</v>
    <v>Stock</v>
    <v>45604.041350115622</v>
    <v>119</v>
    <v>43.5</v>
    <v>6901459356</v>
    <v>Dutch Bros Inc</v>
    <v>Dutch Bros Inc</v>
    <v>43.648000000000003</v>
    <v>176.48910000000001</v>
    <v>34.94</v>
    <v>44.76</v>
    <v>44.7</v>
    <v>154188100</v>
    <v>BROS</v>
    <v>Dutch Bros Inc (XNYS:BROS)</v>
    <v>20545626</v>
    <v>2247231</v>
    <v>2021</v>
  </rv>
  <rv s="2">
    <v>120</v>
  </rv>
  <rv s="0">
    <v>https://www.bing.com/financeapi/forcetrigger?t=a1x1pr&amp;q=XNAS%3aLNTH&amp;form=skydnc</v>
    <v>Learn more on Bing</v>
  </rv>
  <rv s="1">
    <v>0</v>
    <v>LANTHEUS HOLDINGS, INC. (XNAS:LNTH)</v>
    <v>2</v>
    <v>3</v>
    <v>Finance</v>
    <v>4</v>
    <v>en-US</v>
    <v>a1x1pr</v>
    <v>268435456</v>
    <v>1</v>
    <v>Powered by Refinitiv</v>
    <v>126.8899</v>
    <v>50.2</v>
    <v>0.48089999999999999</v>
    <v>-2.855</v>
    <v>-3.1315000000000003E-2</v>
    <v>0.255</v>
    <v>2.8870000000000002E-3</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95.43</v>
    <v>Healthcare Equipment &amp; Supplies</v>
    <v>Stock</v>
    <v>45604.041322245313</v>
    <v>122</v>
    <v>88.3</v>
    <v>6131766971</v>
    <v>LANTHEUS HOLDINGS, INC.</v>
    <v>LANTHEUS HOLDINGS, INC.</v>
    <v>91.49</v>
    <v>14.6778</v>
    <v>91.17</v>
    <v>88.314999999999998</v>
    <v>88.57</v>
    <v>69430640</v>
    <v>LNTH</v>
    <v>LANTHEUS HOLDINGS, INC. (XNAS:LNTH)</v>
    <v>2878978</v>
    <v>806946</v>
    <v>2007</v>
  </rv>
  <rv s="2">
    <v>123</v>
  </rv>
  <rv s="0">
    <v>https://www.bing.com/financeapi/forcetrigger?t=a1yvxm&amp;q=XNYS%3aNVO&amp;form=skydnc</v>
    <v>Learn more on Bing</v>
  </rv>
  <rv s="1">
    <v>0</v>
    <v>Novo Nordisk A/S (XNYS:NVO)</v>
    <v>2</v>
    <v>3</v>
    <v>Finance</v>
    <v>4</v>
    <v>en-US</v>
    <v>a1yvxm</v>
    <v>268435456</v>
    <v>1</v>
    <v>Powered by Refinitiv</v>
    <v>148.15</v>
    <v>94.731300000000005</v>
    <v>0.41420000000000001</v>
    <v>2.27</v>
    <v>2.1545000000000002E-2</v>
    <v>-0.12</v>
    <v>-1.1150000000000001E-3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69260</v>
    <v>New York Stock Exchange</v>
    <v>XNYS</v>
    <v>XNYS</v>
    <v>Novo Alle 1, BAGSVAERD, 2880 DK</v>
    <v>107.74</v>
    <v>Pharmaceuticals</v>
    <v>Stock</v>
    <v>45604.041520995313</v>
    <v>125</v>
    <v>105.59</v>
    <v>372418700000</v>
    <v>Novo Nordisk A/S</v>
    <v>Novo Nordisk A/S</v>
    <v>106.1</v>
    <v>33.985700000000001</v>
    <v>105.36</v>
    <v>107.63</v>
    <v>107.51</v>
    <v>3390128000</v>
    <v>NVO</v>
    <v>Novo Nordisk A/S (XNYS:NVO)</v>
    <v>8363150</v>
    <v>5110912</v>
    <v>1931</v>
  </rv>
  <rv s="2">
    <v>126</v>
  </rv>
  <rv s="0">
    <v>https://www.bing.com/financeapi/forcetrigger?t=a1wyu2&amp;q=XNYS%3aLLY&amp;form=skydnc</v>
    <v>Learn more on Bing</v>
  </rv>
  <rv s="1">
    <v>0</v>
    <v>ELI LILLY AND COMPANY (XNYS:LLY)</v>
    <v>2</v>
    <v>3</v>
    <v>Finance</v>
    <v>4</v>
    <v>en-US</v>
    <v>a1wyu2</v>
    <v>268435456</v>
    <v>1</v>
    <v>Powered by Refinitiv</v>
    <v>972.53</v>
    <v>561.65</v>
    <v>0.4138</v>
    <v>21.07</v>
    <v>2.7139000000000003E-2</v>
    <v>0.96</v>
    <v>1.204E-3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802.55</v>
    <v>Pharmaceuticals</v>
    <v>Stock</v>
    <v>45604.041574756251</v>
    <v>128</v>
    <v>778.19</v>
    <v>757031804965</v>
    <v>ELI LILLY AND COMPANY</v>
    <v>ELI LILLY AND COMPANY</v>
    <v>784.65</v>
    <v>86.138199999999998</v>
    <v>776.38</v>
    <v>797.45</v>
    <v>798.41</v>
    <v>949315700</v>
    <v>LLY</v>
    <v>ELI LILLY AND COMPANY (XNYS:LLY)</v>
    <v>4557575</v>
    <v>3430367</v>
    <v>1901</v>
  </rv>
  <rv s="2">
    <v>129</v>
  </rv>
  <rv s="0">
    <v>https://www.bing.com/financeapi/forcetrigger?t=brg5u2&amp;q=XNYS%3aHIMS&amp;form=skydnc</v>
    <v>Learn more on Bing</v>
  </rv>
  <rv s="1">
    <v>0</v>
    <v>HIMS &amp; HERS HEALTH, INC. (XNYS:HIMS)</v>
    <v>2</v>
    <v>3</v>
    <v>Finance</v>
    <v>4</v>
    <v>en-US</v>
    <v>brg5u2</v>
    <v>268435456</v>
    <v>1</v>
    <v>Powered by Refinitiv</v>
    <v>25.74</v>
    <v>6.58</v>
    <v>1.0987</v>
    <v>0.2</v>
    <v>8.539999999999999E-3</v>
    <v>0.16</v>
    <v>6.7739999999999996E-3</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24.35</v>
    <v>Healthcare Providers &amp; Services</v>
    <v>Stock</v>
    <v>45604.041666342186</v>
    <v>131</v>
    <v>23.28</v>
    <v>5112459244</v>
    <v>HIMS &amp; HERS HEALTH, INC.</v>
    <v>HIMS &amp; HERS HEALTH, INC.</v>
    <v>23.4</v>
    <v>54.0627</v>
    <v>23.42</v>
    <v>23.62</v>
    <v>23.78</v>
    <v>216446200</v>
    <v>HIMS</v>
    <v>HIMS &amp; HERS HEALTH, INC. (XNYS:HIMS)</v>
    <v>13278124</v>
    <v>15647393</v>
    <v>2021</v>
  </rv>
  <rv s="2">
    <v>132</v>
  </rv>
  <rv s="0">
    <v>https://www.bing.com/financeapi/forcetrigger?t=bpoxsm&amp;q=XNAS%3aTMDX&amp;form=skydnc</v>
    <v>Learn more on Bing</v>
  </rv>
  <rv s="1">
    <v>0</v>
    <v>TransMedics Group, Inc. (XNAS:TMDX)</v>
    <v>2</v>
    <v>3</v>
    <v>Finance</v>
    <v>5</v>
    <v>en-US</v>
    <v>bpoxsm</v>
    <v>268435456</v>
    <v>1</v>
    <v>Powered by Refinitiv</v>
    <v>177.37</v>
    <v>55.29</v>
    <v>2.0680999999999998</v>
    <v>-0.85</v>
    <v>-9.8440000000000003E-3</v>
    <v>0.34989999999999999</v>
    <v>4.0920000000000002E-3</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88.843900000000005</v>
    <v>Healthcare Equipment &amp; Supplies</v>
    <v>Stock</v>
    <v>45604.041543332809</v>
    <v>134</v>
    <v>84.63</v>
    <v>2869509960</v>
    <v>TransMedics Group, Inc.</v>
    <v>TransMedics Group, Inc.</v>
    <v>86.55</v>
    <v>91.063999999999993</v>
    <v>86.35</v>
    <v>85.5</v>
    <v>85.849900000000005</v>
    <v>33561520</v>
    <v>TMDX</v>
    <v>TransMedics Group, Inc. (XNAS:TMDX)</v>
    <v>1143670</v>
    <v>1839028</v>
    <v>2018</v>
  </rv>
  <rv s="2">
    <v>135</v>
  </rv>
  <rv s="0">
    <v>https://www.bing.com/financeapi/forcetrigger?t=a25k5r&amp;q=XNAS%3aVRTX&amp;form=skydnc</v>
    <v>Learn more on Bing</v>
  </rv>
  <rv s="1">
    <v>0</v>
    <v>VERTEX PHARMACEUTICALS INCORPORATED (XNAS:VRTX)</v>
    <v>2</v>
    <v>3</v>
    <v>Finance</v>
    <v>4</v>
    <v>en-US</v>
    <v>a25k5r</v>
    <v>268435456</v>
    <v>1</v>
    <v>Powered by Refinitiv</v>
    <v>510.63499999999999</v>
    <v>341.9</v>
    <v>0.38009999999999999</v>
    <v>8.81</v>
    <v>1.7846999999999998E-2</v>
    <v>0.88</v>
    <v>1.751E-3</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504.31</v>
    <v>Biotechnology &amp; Medical Research</v>
    <v>Stock</v>
    <v>45604.040667453126</v>
    <v>137</v>
    <v>486.64</v>
    <v>129683450390</v>
    <v>VERTEX PHARMACEUTICALS INCORPORATED</v>
    <v>VERTEX PHARMACEUTICALS INCORPORATED</v>
    <v>493.7</v>
    <v>0</v>
    <v>493.64</v>
    <v>502.45</v>
    <v>503.33</v>
    <v>258102200</v>
    <v>VRTX</v>
    <v>VERTEX PHARMACEUTICALS INCORPORATED (XNAS:VRTX)</v>
    <v>992325</v>
    <v>1084526</v>
    <v>1989</v>
  </rv>
  <rv s="2">
    <v>138</v>
  </rv>
  <rv s="0">
    <v>https://www.bing.com/financeapi/forcetrigger?t=a1vt77&amp;q=XNAS%3aISRG&amp;form=skydnc</v>
    <v>Learn more on Bing</v>
  </rv>
  <rv s="1">
    <v>0</v>
    <v>INTUITIVE SURGICAL, INC. (XNAS:ISRG)</v>
    <v>2</v>
    <v>3</v>
    <v>Finance</v>
    <v>5</v>
    <v>en-US</v>
    <v>a1vt77</v>
    <v>268435456</v>
    <v>1</v>
    <v>Powered by Refinitiv</v>
    <v>525</v>
    <v>269.49</v>
    <v>1.3802000000000001</v>
    <v>8.73</v>
    <v>1.6933E-2</v>
    <v>0.72</v>
    <v>1.3730000000000001E-3</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524.82500000000005</v>
    <v>Healthcare Equipment &amp; Supplies</v>
    <v>Stock</v>
    <v>45604.039848668748</v>
    <v>140</v>
    <v>515.58000000000004</v>
    <v>186737735832</v>
    <v>INTUITIVE SURGICAL, INC.</v>
    <v>INTUITIVE SURGICAL, INC.</v>
    <v>516</v>
    <v>84.275800000000004</v>
    <v>515.54999999999995</v>
    <v>524.28</v>
    <v>525</v>
    <v>356179400</v>
    <v>ISRG</v>
    <v>INTUITIVE SURGICAL, INC. (XNAS:ISRG)</v>
    <v>1209283</v>
    <v>1243642</v>
    <v>1995</v>
  </rv>
  <rv s="2">
    <v>141</v>
  </rv>
  <rv s="0">
    <v>https://www.bing.com/financeapi/forcetrigger?t=a1oxur&amp;q=XNYS%3aBSX&amp;form=skydnc</v>
    <v>Learn more on Bing</v>
  </rv>
  <rv s="1">
    <v>0</v>
    <v>BOSTON SCIENTIFIC CORPORATION (XNYS:BSX)</v>
    <v>2</v>
    <v>3</v>
    <v>Finance</v>
    <v>5</v>
    <v>en-US</v>
    <v>a1oxur</v>
    <v>268435456</v>
    <v>1</v>
    <v>Powered by Refinitiv</v>
    <v>88.79</v>
    <v>50.84</v>
    <v>0.79469999999999996</v>
    <v>0.46</v>
    <v>5.3220000000000003E-3</v>
    <v>0.59</v>
    <v>6.7910000000000002E-3</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87.34</v>
    <v>Healthcare Equipment &amp; Supplies</v>
    <v>Stock</v>
    <v>45604.040301967187</v>
    <v>143</v>
    <v>86.11</v>
    <v>127397600000</v>
    <v>BOSTON SCIENTIFIC CORPORATION</v>
    <v>BOSTON SCIENTIFIC CORPORATION</v>
    <v>86.83</v>
    <v>71.820599999999999</v>
    <v>86.44</v>
    <v>86.9</v>
    <v>87.47</v>
    <v>1473828000</v>
    <v>BSX</v>
    <v>BOSTON SCIENTIFIC CORPORATION (XNYS:BSX)</v>
    <v>4836499</v>
    <v>6916099</v>
    <v>1979</v>
  </rv>
  <rv s="2">
    <v>144</v>
  </rv>
  <rv s="0">
    <v>https://www.bing.com/financeapi/forcetrigger?t=b1ao52&amp;q=XAMS%3aADYEN&amp;form=skydnc</v>
    <v>Learn more on Bing</v>
  </rv>
  <rv s="9">
    <v>18</v>
    <v>Adyen NV (XAMS:ADYEN)</v>
    <v>2</v>
    <v>19</v>
    <v>Finance</v>
    <v>20</v>
    <v>en-US</v>
    <v>b1ao52</v>
    <v>268435456</v>
    <v>1</v>
    <v>Powered by Refinitiv</v>
    <v>1596</v>
    <v>655.29999999999995</v>
    <v>1.8974</v>
    <v>-40.6</v>
    <v>-2.9496999999999999E-2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1344.4</v>
    <v>Financial Technology (Fintech) &amp; Infrastructure</v>
    <v>Stock</v>
    <v>45603.708333333336</v>
    <v>146</v>
    <v>1201.2</v>
    <v>43326200000</v>
    <v>Adyen NV</v>
    <v>Adyen NV</v>
    <v>1222</v>
    <v>50.210099999999997</v>
    <v>1376.4</v>
    <v>1335.8</v>
    <v>31477910</v>
    <v>ADYEN</v>
    <v>Adyen NV (XAMS:ADYEN)</v>
    <v>233998</v>
    <v>58460</v>
    <v>2006</v>
  </rv>
  <rv s="2">
    <v>147</v>
  </rv>
  <rv s="0">
    <v>https://www.bing.com/financeapi/forcetrigger?t=a1wldm&amp;q=XNYS%3aKNSL&amp;form=skydnc</v>
    <v>Learn more on Bing</v>
  </rv>
  <rv s="1">
    <v>0</v>
    <v>KINSALE CAPITAL GROUP, INC. (XNYS:KNSL)</v>
    <v>2</v>
    <v>3</v>
    <v>Finance</v>
    <v>5</v>
    <v>en-US</v>
    <v>a1wldm</v>
    <v>268435456</v>
    <v>1</v>
    <v>Powered by Refinitiv</v>
    <v>548.47</v>
    <v>325.01</v>
    <v>1.0996999999999999</v>
    <v>-3.35</v>
    <v>-7.4180000000000001E-3</v>
    <v>3.74</v>
    <v>8.3429999999999997E-3</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454.16</v>
    <v>Insurance</v>
    <v>Stock</v>
    <v>45603.965272453126</v>
    <v>149</v>
    <v>444.51</v>
    <v>10517080000</v>
    <v>KINSALE CAPITAL GROUP, INC.</v>
    <v>KINSALE CAPITAL GROUP, INC.</v>
    <v>451.61</v>
    <v>25.564699999999998</v>
    <v>451.61</v>
    <v>448.26</v>
    <v>452</v>
    <v>23287980</v>
    <v>KNSL</v>
    <v>KINSALE CAPITAL GROUP, INC. (XNYS:KNSL)</v>
    <v>97193</v>
    <v>162452</v>
    <v>2014</v>
  </rv>
  <rv s="2">
    <v>150</v>
  </rv>
  <rv s="0">
    <v>https://www.bing.com/financeapi/forcetrigger?t=a1x8w7&amp;q=XNYS%3aMA&amp;form=skydnc</v>
    <v>Learn more on Bing</v>
  </rv>
  <rv s="1">
    <v>0</v>
    <v>MASTERCARD INCORPORATED. (XNYS:MA)</v>
    <v>2</v>
    <v>3</v>
    <v>Finance</v>
    <v>5</v>
    <v>en-US</v>
    <v>a1x8w7</v>
    <v>268435456</v>
    <v>1</v>
    <v>Powered by Refinitiv</v>
    <v>527.8999</v>
    <v>384.20499999999998</v>
    <v>1.0973999999999999</v>
    <v>-3.16</v>
    <v>-6.0640000000000008E-3</v>
    <v>1.42</v>
    <v>2.7420000000000001E-3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524.03</v>
    <v>Software &amp; IT Services</v>
    <v>Stock</v>
    <v>45604.040451318753</v>
    <v>152</v>
    <v>516.59010000000001</v>
    <v>475408974867</v>
    <v>MASTERCARD INCORPORATED.</v>
    <v>MASTERCARD INCORPORATED.</v>
    <v>523.99</v>
    <v>38.213799999999999</v>
    <v>521.13</v>
    <v>517.97</v>
    <v>519.29999999999995</v>
    <v>917831100</v>
    <v>MA</v>
    <v>MASTERCARD INCORPORATED. (XNYS:MA)</v>
    <v>2382508</v>
    <v>2279725</v>
    <v>2001</v>
  </rv>
  <rv s="2">
    <v>153</v>
  </rv>
  <rv s="8">
    <v>17</v>
    <v>SEZZLE INC. (XNAS:SEZL)</v>
    <v>11</v>
    <v>3</v>
    <v>Finance</v>
    <v>4</v>
    <v>en-US</v>
    <v>can36h</v>
    <v>268435456</v>
    <v>1</v>
    <v>Powered by Refinitiv</v>
    <v>269.16000000000003</v>
    <v>9.01</v>
    <v>2.6459999999999999</v>
    <v>8.44</v>
    <v>3.4872E-2</v>
    <v>37.53</v>
    <v>0.149838</v>
    <v>USD</v>
    <v>Sezzle Inc. is a fintech company. The Company’s payment platform increases the purchasing power of consumers by offering interest-free installment plans at online stores and select in-store locations. Its payment options allow consumers to take control over their spending. Its digital payments platform allows merchants to offer their consumers a flexible alternative to traditional credit. Its Sezzle Platform offers a payments solution for consumers that instantly extends credit at the point-of-sale, allowing consumers to purchase and receive the ordered merchandise at the time of sale while paying in installments over time. The Sezzle Platform flagship product, pay-in-four, allows consumers to pay a fourth of the purchase price up front, and then another fourth of the purchase price every two weeks thereafter over a total of six weeks. Its Sezzle Virtual Card allows consumers to access the Sezzle Platform in the form of close-end installment loans and shop with merchants.</v>
    <v>251</v>
    <v>Nasdaq Stock Market</v>
    <v>XNAS</v>
    <v>XNAS</v>
    <v>700 NICOLET MALL, SUITE 640, MINNEAPOLIS, MN, 55402 US</v>
    <v>269.16000000000003</v>
    <v>Professional &amp; Commercial Services</v>
    <v>Stock</v>
    <v>45604.038845497656</v>
    <v>246.91720000000001</v>
    <v>1350550000</v>
    <v>SEZZLE INC.</v>
    <v>SEZZLE INC.</v>
    <v>249.62</v>
    <v>35.7318</v>
    <v>242.03</v>
    <v>250.47</v>
    <v>288</v>
    <v>5580090</v>
    <v>SEZL</v>
    <v>SEZZLE INC. (XNAS:SEZL)</v>
    <v>142599</v>
    <v>89443</v>
    <v>2016</v>
  </rv>
  <rv s="2">
    <v>155</v>
  </rv>
  <rv s="0">
    <v>https://www.bing.com/financeapi/forcetrigger?t=a1se77&amp;q=XNYS%3aEVR&amp;form=skydnc</v>
    <v>Learn more on Bing</v>
  </rv>
  <rv s="1">
    <v>0</v>
    <v>EVERCORE INC. (XNYS:EVR)</v>
    <v>2</v>
    <v>3</v>
    <v>Finance</v>
    <v>5</v>
    <v>en-US</v>
    <v>a1se77</v>
    <v>268435456</v>
    <v>1</v>
    <v>Powered by Refinitiv</v>
    <v>324.06</v>
    <v>136.03</v>
    <v>1.3807</v>
    <v>-9.57</v>
    <v>-3.0285000000000003E-2</v>
    <v>0.08</v>
    <v>2.611E-4</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317.42329999999998</v>
    <v>Investment Banking &amp; Investment Services</v>
    <v>Stock</v>
    <v>45603.998166897654</v>
    <v>157</v>
    <v>306.29000000000002</v>
    <v>11747180972</v>
    <v>EVERCORE INC.</v>
    <v>EVERCORE INC.</v>
    <v>314.25</v>
    <v>39.334099999999999</v>
    <v>316</v>
    <v>306.43</v>
    <v>306.51</v>
    <v>38335610</v>
    <v>EVR</v>
    <v>EVERCORE INC. (XNYS:EVR)</v>
    <v>490169</v>
    <v>381277</v>
    <v>2005</v>
  </rv>
  <rv s="2">
    <v>158</v>
  </rv>
  <rv s="0">
    <v>https://www.bing.com/financeapi/forcetrigger?t=a1svnm&amp;q=XNYS%3aFICO&amp;form=skydnc</v>
    <v>Learn more on Bing</v>
  </rv>
  <rv s="1">
    <v>0</v>
    <v>FAIR ISAAC CORPORATION (XNYS:FICO)</v>
    <v>2</v>
    <v>3</v>
    <v>Finance</v>
    <v>5</v>
    <v>en-US</v>
    <v>a1svnm</v>
    <v>268435456</v>
    <v>1</v>
    <v>Powered by Refinitiv</v>
    <v>2188.9299999999998</v>
    <v>900.01</v>
    <v>1.3279000000000001</v>
    <v>86.09</v>
    <v>4.1178999999999993E-2</v>
    <v>4.9000000000000004</v>
    <v>2.2520000000000001E-3</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3588</v>
    <v>New York Stock Exchange</v>
    <v>XNYS</v>
    <v>XNYS</v>
    <v>5 West Mendenhall, Suites 105, BOZEMAN, MT, 59715 US</v>
    <v>2188.9299999999998</v>
    <v>Software &amp; IT Services</v>
    <v>Stock</v>
    <v>45604.028023622654</v>
    <v>160</v>
    <v>2036.6501000000001</v>
    <v>53369974621</v>
    <v>FAIR ISAAC CORPORATION</v>
    <v>FAIR ISAAC CORPORATION</v>
    <v>2123.84</v>
    <v>106.4054</v>
    <v>2090.63</v>
    <v>2176.7199999999998</v>
    <v>2181</v>
    <v>24518530</v>
    <v>FICO</v>
    <v>FAIR ISAAC CORPORATION (XNYS:FICO)</v>
    <v>344242</v>
    <v>148205</v>
    <v>1987</v>
  </rv>
  <rv s="2">
    <v>161</v>
  </rv>
  <rv s="0">
    <v>https://www.bing.com/financeapi/forcetrigger?t=bplabh&amp;q=XNAS%3aTW&amp;form=skydnc</v>
    <v>Learn more on Bing</v>
  </rv>
  <rv s="1">
    <v>0</v>
    <v>TRADEWEB MARKETS INC. (XNAS:TW)</v>
    <v>2</v>
    <v>3</v>
    <v>Finance</v>
    <v>5</v>
    <v>en-US</v>
    <v>bplabh</v>
    <v>268435456</v>
    <v>1</v>
    <v>Powered by Refinitiv</v>
    <v>136.13499999999999</v>
    <v>86.06</v>
    <v>0.99809999999999999</v>
    <v>1.56</v>
    <v>1.2159999999999999E-2</v>
    <v>0.02</v>
    <v>1.54E-4</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131.5</v>
    <v>Investment Banking &amp; Investment Services</v>
    <v>Stock</v>
    <v>45603.993507175779</v>
    <v>163</v>
    <v>129.06</v>
    <v>27679085700</v>
    <v>TRADEWEB MARKETS INC.</v>
    <v>TRADEWEB MARKETS INC.</v>
    <v>129.06</v>
    <v>62.185099999999998</v>
    <v>128.29</v>
    <v>129.85</v>
    <v>129.87</v>
    <v>213162000</v>
    <v>TW</v>
    <v>TRADEWEB MARKETS INC. (XNAS:TW)</v>
    <v>753904</v>
    <v>902362</v>
    <v>2018</v>
  </rv>
  <rv s="2">
    <v>164</v>
  </rv>
  <rv s="0">
    <v>https://www.bing.com/financeapi/forcetrigger?t=a1otrw&amp;q=XNYS%3aBRK.B&amp;form=skydnc</v>
    <v>Learn more on Bing</v>
  </rv>
  <rv s="1">
    <v>0</v>
    <v>BERKSHIRE HATHAWAY INC. (XNYS:BRK.B)</v>
    <v>2</v>
    <v>3</v>
    <v>Finance</v>
    <v>4</v>
    <v>en-US</v>
    <v>a1otrw</v>
    <v>268435456</v>
    <v>1</v>
    <v>Powered by Refinitiv</v>
    <v>484.82</v>
    <v>344.29500000000002</v>
    <v>0.87090000000000001</v>
    <v>-8.77</v>
    <v>-1.8703000000000001E-2</v>
    <v>0.37</v>
    <v>8.0409999999999998E-4</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468.46</v>
    <v>Consumer Goods Conglomerates</v>
    <v>Stock</v>
    <v>45604.041381666408</v>
    <v>166</v>
    <v>460.1</v>
    <v>1010306000000</v>
    <v>BERKSHIRE HATHAWAY INC.</v>
    <v>BERKSHIRE HATHAWAY INC.</v>
    <v>468.27</v>
    <v>14.635199999999999</v>
    <v>468.9</v>
    <v>460.13</v>
    <v>460.5</v>
    <v>1436700</v>
    <v>BRK.B</v>
    <v>BERKSHIRE HATHAWAY INC. (XNYS:BRK.B)</v>
    <v>4237986</v>
    <v>3484112</v>
    <v>1998</v>
  </rv>
  <rv s="2">
    <v>167</v>
  </rv>
  <rv s="0">
    <v>https://www.bing.com/financeapi/forcetrigger?t=a23d9c&amp;q=XNYS%3aSPGI&amp;form=skydnc</v>
    <v>Learn more on Bing</v>
  </rv>
  <rv s="1">
    <v>0</v>
    <v>S&amp;P Global Inc. (XNYS:SPGI)</v>
    <v>2</v>
    <v>3</v>
    <v>Finance</v>
    <v>4</v>
    <v>en-US</v>
    <v>a23d9c</v>
    <v>268435456</v>
    <v>1</v>
    <v>Powered by Refinitiv</v>
    <v>533.29</v>
    <v>382.12</v>
    <v>1.1803999999999999</v>
    <v>7.11</v>
    <v>1.4511000000000001E-2</v>
    <v>0.01</v>
    <v>2.012E-5</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498.32</v>
    <v>Professional &amp; Commercial Services</v>
    <v>Stock</v>
    <v>45604.029401863285</v>
    <v>169</v>
    <v>492.31</v>
    <v>154250130000</v>
    <v>S&amp;P Global Inc.</v>
    <v>S&amp;P Global Inc.</v>
    <v>494.72</v>
    <v>43.859000000000002</v>
    <v>489.99</v>
    <v>497.1</v>
    <v>497.11</v>
    <v>310300000</v>
    <v>SPGI</v>
    <v>S&amp;P Global Inc. (XNYS:SPGI)</v>
    <v>1314775</v>
    <v>1186918</v>
    <v>1925</v>
  </rv>
  <rv s="2">
    <v>170</v>
  </rv>
  <rv s="0">
    <v>https://www.bing.com/financeapi/forcetrigger?t=a1xear&amp;q=XNYS%3aMCO&amp;form=skydnc</v>
    <v>Learn more on Bing</v>
  </rv>
  <rv s="1">
    <v>0</v>
    <v>MOODY'S CORPORATION (XNYS:MCO)</v>
    <v>2</v>
    <v>3</v>
    <v>Finance</v>
    <v>5</v>
    <v>en-US</v>
    <v>a1xear</v>
    <v>268435456</v>
    <v>1</v>
    <v>Powered by Refinitiv</v>
    <v>495.1</v>
    <v>332.05</v>
    <v>1.2851999999999999</v>
    <v>4.4800000000000004</v>
    <v>9.7149999999999997E-3</v>
    <v>1.59</v>
    <v>3.4150000000000001E-3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466.59</v>
    <v>Professional &amp; Commercial Services</v>
    <v>Stock</v>
    <v>45603.961659617969</v>
    <v>172</v>
    <v>460.74</v>
    <v>84370344000</v>
    <v>MOODY'S CORPORATION</v>
    <v>MOODY'S CORPORATION</v>
    <v>464.17</v>
    <v>42.243699999999997</v>
    <v>461.14</v>
    <v>465.62</v>
    <v>467.16</v>
    <v>181200000</v>
    <v>MCO</v>
    <v>MOODY'S CORPORATION (XNYS:MCO)</v>
    <v>741114</v>
    <v>747941</v>
    <v>2000</v>
  </rv>
  <rv s="2">
    <v>173</v>
  </rv>
  <rv s="0">
    <v>https://www.bing.com/financeapi/forcetrigger?t=a1nlzr&amp;q=XNYS%3aAPO&amp;form=skydnc</v>
    <v>Learn more on Bing</v>
  </rv>
  <rv s="1">
    <v>0</v>
    <v>APOLLO GLOBAL MANAGEMENT, INC. (XNYS:APO)</v>
    <v>2</v>
    <v>3</v>
    <v>Finance</v>
    <v>4</v>
    <v>en-US</v>
    <v>a1nlzr</v>
    <v>268435456</v>
    <v>1</v>
    <v>Powered by Refinitiv</v>
    <v>166.72</v>
    <v>82.71</v>
    <v>1.6009</v>
    <v>-3.85</v>
    <v>-2.3523000000000002E-2</v>
    <v>1.58</v>
    <v>9.8860000000000007E-3</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162.24</v>
    <v>Investment Banking &amp; Investment Services</v>
    <v>Stock</v>
    <v>45604.033158414066</v>
    <v>175</v>
    <v>159.31</v>
    <v>91022955844</v>
    <v>APOLLO GLOBAL MANAGEMENT, INC.</v>
    <v>APOLLO GLOBAL MANAGEMENT, INC.</v>
    <v>161.19999999999999</v>
    <v>17.258500000000002</v>
    <v>163.66999999999999</v>
    <v>159.82</v>
    <v>161.4</v>
    <v>569534200</v>
    <v>APO</v>
    <v>APOLLO GLOBAL MANAGEMENT, INC. (XNYS:APO)</v>
    <v>3563804</v>
    <v>3004191</v>
    <v>2021</v>
  </rv>
  <rv s="2">
    <v>176</v>
  </rv>
  <rv s="0">
    <v>https://www.bing.com/financeapi/forcetrigger?t=bwtkp2&amp;q=XNAS%3aRKLB&amp;form=skydnc</v>
    <v>Learn more on Bing</v>
  </rv>
  <rv s="1">
    <v>0</v>
    <v>ROCKET LAB USA, INC. (XNAS:RKLB)</v>
    <v>2</v>
    <v>3</v>
    <v>Finance</v>
    <v>4</v>
    <v>en-US</v>
    <v>bwtkp2</v>
    <v>268435456</v>
    <v>1</v>
    <v>Powered by Refinitiv</v>
    <v>13.89</v>
    <v>3.47</v>
    <v>1.3451</v>
    <v>0.41</v>
    <v>3.1418000000000001E-2</v>
    <v>0.02</v>
    <v>1.4860000000000001E-3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13.89</v>
    <v>Aerospace &amp; Defense</v>
    <v>Stock</v>
    <v>45604.041587858592</v>
    <v>178</v>
    <v>13.08</v>
    <v>6684775746</v>
    <v>ROCKET LAB USA, INC.</v>
    <v>ROCKET LAB USA, INC.</v>
    <v>13.5</v>
    <v>0</v>
    <v>13.05</v>
    <v>13.46</v>
    <v>13.48</v>
    <v>496640100</v>
    <v>RKLB</v>
    <v>ROCKET LAB USA, INC. (XNAS:RKLB)</v>
    <v>15823830</v>
    <v>11890973</v>
    <v>2021</v>
  </rv>
  <rv s="2">
    <v>179</v>
  </rv>
  <rv s="0">
    <v>https://www.bing.com/financeapi/forcetrigger?t=b19hc7&amp;q=XNYS%3aVRT&amp;form=skydnc</v>
    <v>Learn more on Bing</v>
  </rv>
  <rv s="1">
    <v>0</v>
    <v>Vertiv Holdings Co (XNYS:VRT)</v>
    <v>2</v>
    <v>3</v>
    <v>Finance</v>
    <v>4</v>
    <v>en-US</v>
    <v>b19hc7</v>
    <v>268435456</v>
    <v>1</v>
    <v>Powered by Refinitiv</v>
    <v>124.855</v>
    <v>39.479999999999997</v>
    <v>1.5993999999999999</v>
    <v>1.74</v>
    <v>1.4448000000000001E-2</v>
    <v>0.63</v>
    <v>5.1570000000000001E-3</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124.855</v>
    <v>Machinery, Equipment &amp; Components</v>
    <v>Stock</v>
    <v>45604.040512245316</v>
    <v>181</v>
    <v>120.94</v>
    <v>45854799120</v>
    <v>Vertiv Holdings Co</v>
    <v>Vertiv Holdings Co</v>
    <v>122.89</v>
    <v>81.533100000000005</v>
    <v>120.43</v>
    <v>122.17</v>
    <v>122.8</v>
    <v>375336000</v>
    <v>VRT</v>
    <v>Vertiv Holdings Co (XNYS:VRT)</v>
    <v>7696650</v>
    <v>6461870</v>
    <v>2016</v>
  </rv>
  <rv s="2">
    <v>182</v>
  </rv>
  <rv s="0">
    <v>https://www.bing.com/financeapi/forcetrigger?t=a242qh&amp;q=XNYS%3aTDG&amp;form=skydnc</v>
    <v>Learn more on Bing</v>
  </rv>
  <rv s="1">
    <v>0</v>
    <v>TRANSDIGM GROUP INCORPORATED (XNYS:TDG)</v>
    <v>2</v>
    <v>3</v>
    <v>Finance</v>
    <v>4</v>
    <v>en-US</v>
    <v>a242qh</v>
    <v>268435456</v>
    <v>1</v>
    <v>Powered by Refinitiv</v>
    <v>1424.68</v>
    <v>803.33920000000001</v>
    <v>1.4294</v>
    <v>-53.21</v>
    <v>-3.8484999999999998E-2</v>
    <v>0.02</v>
    <v>1.5039999999999998E-5</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1359.9</v>
    <v>Aerospace &amp; Defense</v>
    <v>Stock</v>
    <v>45604.000000046093</v>
    <v>184</v>
    <v>1306.03</v>
    <v>74593920752</v>
    <v>TRANSDIGM GROUP INCORPORATED</v>
    <v>TRANSDIGM GROUP INCORPORATED</v>
    <v>1347</v>
    <v>51.9345</v>
    <v>1382.6</v>
    <v>1329.39</v>
    <v>1329.41</v>
    <v>56111390</v>
    <v>TDG</v>
    <v>TRANSDIGM GROUP INCORPORATED (XNYS:TDG)</v>
    <v>509733</v>
    <v>178136</v>
    <v>2003</v>
  </rv>
  <rv s="2">
    <v>185</v>
  </rv>
  <rv s="0">
    <v>https://www.bing.com/financeapi/forcetrigger?t=a1o4ec&amp;q=XNYS%3aBA&amp;form=skydnc</v>
    <v>Learn more on Bing</v>
  </rv>
  <rv s="3">
    <v>8</v>
    <v>THE BOEING COMPANY (XNYS:BA)</v>
    <v>2</v>
    <v>9</v>
    <v>Finance</v>
    <v>5</v>
    <v>en-US</v>
    <v>a1o4ec</v>
    <v>268435456</v>
    <v>1</v>
    <v>Powered by Refinitiv</v>
    <v>267.54000000000002</v>
    <v>144.13</v>
    <v>1.5561</v>
    <v>3.77</v>
    <v>2.5617999999999998E-2</v>
    <v>0.37</v>
    <v>2.4510000000000001E-3</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152.80000000000001</v>
    <v>Aerospace &amp; Defense</v>
    <v>Stock</v>
    <v>45604.04084554375</v>
    <v>187</v>
    <v>148.03</v>
    <v>109953600000</v>
    <v>THE BOEING COMPANY</v>
    <v>THE BOEING COMPANY</v>
    <v>148.80000000000001</v>
    <v>147.16</v>
    <v>150.93</v>
    <v>151.35</v>
    <v>747170800</v>
    <v>BA</v>
    <v>THE BOEING COMPANY (XNYS:BA)</v>
    <v>14709235</v>
    <v>16100160</v>
    <v>1934</v>
  </rv>
  <rv s="2">
    <v>188</v>
  </rv>
  <rv s="0">
    <v>https://www.bing.com/financeapi/forcetrigger?t=a1pcnm&amp;q=XNYS%3aCCJ&amp;form=skydnc</v>
    <v>Learn more on Bing</v>
  </rv>
  <rv s="1">
    <v>0</v>
    <v>CAMECO CORPORATION (XNYS:CCJ)</v>
    <v>2</v>
    <v>6</v>
    <v>Finance</v>
    <v>4</v>
    <v>en-US</v>
    <v>a1pcnm</v>
    <v>268435456</v>
    <v>1</v>
    <v>Powered by Refinitiv</v>
    <v>58.72</v>
    <v>35.43</v>
    <v>0.89219999999999999</v>
    <v>2.37</v>
    <v>4.6280000000000002E-2</v>
    <v>0.15</v>
    <v>2.8000000000000004E-3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54.48</v>
    <v>Uranium</v>
    <v>Stock</v>
    <v>45604.041173899997</v>
    <v>190</v>
    <v>51.21</v>
    <v>31061950000</v>
    <v>CAMECO CORPORATION</v>
    <v>CAMECO CORPORATION</v>
    <v>51.8</v>
    <v>275.2577</v>
    <v>51.21</v>
    <v>53.58</v>
    <v>53.73</v>
    <v>435184600</v>
    <v>CCJ</v>
    <v>CAMECO CORPORATION (XNYS:CCJ)</v>
    <v>5817009</v>
    <v>4758509</v>
    <v>1997</v>
  </rv>
  <rv s="2">
    <v>191</v>
  </rv>
  <rv s="0">
    <v>https://www.bing.com/financeapi/forcetrigger?t=bpwo9c&amp;q=XNYS%3aPSN&amp;form=skydnc</v>
    <v>Learn more on Bing</v>
  </rv>
  <rv s="1">
    <v>0</v>
    <v>PARSONS CORPORATION (XNYS:PSN)</v>
    <v>2</v>
    <v>3</v>
    <v>Finance</v>
    <v>5</v>
    <v>en-US</v>
    <v>bpwo9c</v>
    <v>268435456</v>
    <v>1</v>
    <v>Powered by Refinitiv</v>
    <v>114.68</v>
    <v>61.1004</v>
    <v>0.78049999999999997</v>
    <v>-0.42</v>
    <v>-3.7940000000000001E-3</v>
    <v>-0.27</v>
    <v>-2.4490000000000002E-3</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111.74</v>
    <v>Aerospace &amp; Defense</v>
    <v>Stock</v>
    <v>45603.934625971873</v>
    <v>193</v>
    <v>110.17</v>
    <v>11754170000</v>
    <v>PARSONS CORPORATION</v>
    <v>PARSONS CORPORATION</v>
    <v>111.11</v>
    <v>168.3897</v>
    <v>110.69</v>
    <v>110.27</v>
    <v>110</v>
    <v>106189900</v>
    <v>PSN</v>
    <v>PARSONS CORPORATION (XNYS:PSN)</v>
    <v>619098</v>
    <v>798984</v>
    <v>1978</v>
  </rv>
  <rv s="2">
    <v>194</v>
  </rv>
  <rv s="0">
    <v>https://www.bing.com/financeapi/forcetrigger?t=a2upec&amp;q=OTCM%3aRYCEY&amp;form=skydnc</v>
    <v>Learn more on Bing</v>
  </rv>
  <rv s="1">
    <v>0</v>
    <v>ROLLS-ROYCE HOLDINGS PLC (OTCM:RYCEY)</v>
    <v>2</v>
    <v>3</v>
    <v>Finance</v>
    <v>7</v>
    <v>en-US</v>
    <v>a2upec</v>
    <v>268435456</v>
    <v>1</v>
    <v>Powered by Refinitiv</v>
    <v>7.62</v>
    <v>2.72</v>
    <v>1.4009</v>
    <v>-0.16</v>
    <v>-2.1389999999999999E-2</v>
    <v>0.02</v>
    <v>2.7320000000000001E-3</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7.4749999999999996</v>
    <v>Aerospace &amp; Defense</v>
    <v>Stock</v>
    <v>45604.048611111109</v>
    <v>196</v>
    <v>7.3</v>
    <v>63663890000</v>
    <v>ROLLS-ROYCE HOLDINGS PLC</v>
    <v>ROLLS-ROYCE HOLDINGS PLC</v>
    <v>7.32</v>
    <v>20.9373</v>
    <v>7.48</v>
    <v>7.32</v>
    <v>7.34</v>
    <v>8504897000</v>
    <v>RYCEY</v>
    <v>ROLLS-ROYCE HOLDINGS PLC (OTCM:RYCEY)</v>
    <v>4424617</v>
    <v>11972630</v>
    <v>2011</v>
  </rv>
  <rv s="2">
    <v>197</v>
  </rv>
  <rv s="0">
    <v>https://www.bing.com/financeapi/forcetrigger?t=a1nqw7&amp;q=XNYS%3aHWM&amp;form=skydnc</v>
    <v>Learn more on Bing</v>
  </rv>
  <rv s="1">
    <v>0</v>
    <v>HOWMET AEROSPACE INC. (XNYS:HWM)</v>
    <v>2</v>
    <v>3</v>
    <v>Finance</v>
    <v>4</v>
    <v>en-US</v>
    <v>a1nqw7</v>
    <v>268435456</v>
    <v>1</v>
    <v>Powered by Refinitiv</v>
    <v>115.38</v>
    <v>47.88</v>
    <v>1.4750000000000001</v>
    <v>-3.64</v>
    <v>-3.1690999999999997E-2</v>
    <v>1.38</v>
    <v>1.2407999999999999E-2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115</v>
    <v>Aerospace &amp; Defense</v>
    <v>Stock</v>
    <v>45604.041069120314</v>
    <v>199</v>
    <v>111.13500000000001</v>
    <v>45394064852</v>
    <v>HOWMET AEROSPACE INC.</v>
    <v>HOWMET AEROSPACE INC.</v>
    <v>114.35</v>
    <v>42.396700000000003</v>
    <v>114.86</v>
    <v>111.22</v>
    <v>112.6</v>
    <v>408146600</v>
    <v>HWM</v>
    <v>HOWMET AEROSPACE INC. (XNYS:HWM)</v>
    <v>2607778</v>
    <v>2224515</v>
    <v>2017</v>
  </rv>
  <rv s="2">
    <v>200</v>
  </rv>
  <rv s="0">
    <v>https://www.bing.com/financeapi/forcetrigger?t=a1wzw7&amp;q=XNYS%3aLMT&amp;form=skydnc</v>
    <v>Learn more on Bing</v>
  </rv>
  <rv s="1">
    <v>0</v>
    <v>LOCKHEED MARTIN CORPORATION (XNYS:LMT)</v>
    <v>2</v>
    <v>3</v>
    <v>Finance</v>
    <v>4</v>
    <v>en-US</v>
    <v>a1wzw7</v>
    <v>268435456</v>
    <v>1</v>
    <v>Powered by Refinitiv</v>
    <v>618.95000000000005</v>
    <v>413.92</v>
    <v>0.47649999999999998</v>
    <v>0.02</v>
    <v>3.6239999999999999E-5</v>
    <v>1.88</v>
    <v>3.4069999999999999E-3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556.99990000000003</v>
    <v>Aerospace &amp; Defense</v>
    <v>Stock</v>
    <v>45604.03928094844</v>
    <v>202</v>
    <v>549.66999999999996</v>
    <v>130805559952</v>
    <v>LOCKHEED MARTIN CORPORATION</v>
    <v>LOCKHEED MARTIN CORPORATION</v>
    <v>555</v>
    <v>19.9604</v>
    <v>551.82000000000005</v>
    <v>551.84</v>
    <v>553.72</v>
    <v>237035300</v>
    <v>LMT</v>
    <v>LOCKHEED MARTIN CORPORATION (XNYS:LMT)</v>
    <v>818596</v>
    <v>954782</v>
    <v>1994</v>
  </rv>
  <rv s="2">
    <v>203</v>
  </rv>
  <rv s="0">
    <v>https://www.bing.com/financeapi/forcetrigger?t=a1ul9c&amp;q=XNYS%3aHEI&amp;form=skydnc</v>
    <v>Learn more on Bing</v>
  </rv>
  <rv s="1">
    <v>0</v>
    <v>HEICO CORPORATION (XNYS:HEI)</v>
    <v>2</v>
    <v>3</v>
    <v>Finance</v>
    <v>4</v>
    <v>en-US</v>
    <v>a1ul9c</v>
    <v>268435456</v>
    <v>1</v>
    <v>Powered by Refinitiv</v>
    <v>269.38</v>
    <v>160.05000000000001</v>
    <v>1.2382</v>
    <v>-8.32</v>
    <v>-3.1824999999999999E-2</v>
    <v>0.39</v>
    <v>1.5409999999999998E-3</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260.08999999999997</v>
    <v>Aerospace &amp; Defense</v>
    <v>Stock</v>
    <v>45604.002512858591</v>
    <v>205</v>
    <v>252.62</v>
    <v>31339770000</v>
    <v>HEICO CORPORATION</v>
    <v>HEICO CORPORATION</v>
    <v>260.08999999999997</v>
    <v>74.1708</v>
    <v>261.43</v>
    <v>253.11</v>
    <v>253.5</v>
    <v>138597900</v>
    <v>HEI</v>
    <v>HEICO CORPORATION (XNYS:HEI)</v>
    <v>411775</v>
    <v>346104</v>
    <v>1993</v>
  </rv>
  <rv s="2">
    <v>206</v>
  </rv>
  <rv s="0">
    <v>https://www.bing.com/financeapi/forcetrigger?t=a1qm5r&amp;q=XNYS%3aCW&amp;form=skydnc</v>
    <v>Learn more on Bing</v>
  </rv>
  <rv s="1">
    <v>0</v>
    <v>CURTISS-WRIGHT CORPORATION (XNYS:CW)</v>
    <v>2</v>
    <v>3</v>
    <v>Finance</v>
    <v>5</v>
    <v>en-US</v>
    <v>a1qm5r</v>
    <v>268435456</v>
    <v>1</v>
    <v>Powered by Refinitiv</v>
    <v>381.33</v>
    <v>203.60499999999999</v>
    <v>1.1879</v>
    <v>-0.19</v>
    <v>-5.0339999999999998E-4</v>
    <v>0.01</v>
    <v>2.6510000000000002E-5</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381.33</v>
    <v>Aerospace &amp; Defense</v>
    <v>Stock</v>
    <v>45603.911685995314</v>
    <v>208</v>
    <v>369.88</v>
    <v>14316709868</v>
    <v>CURTISS-WRIGHT CORPORATION</v>
    <v>CURTISS-WRIGHT CORPORATION</v>
    <v>376.89</v>
    <v>35.662999999999997</v>
    <v>377.46</v>
    <v>377.27</v>
    <v>377.28</v>
    <v>37948180</v>
    <v>CW</v>
    <v>CURTISS-WRIGHT CORPORATION (XNYS:CW)</v>
    <v>248118</v>
    <v>256807</v>
    <v>1929</v>
  </rv>
  <rv s="2">
    <v>209</v>
  </rv>
  <rv s="0">
    <v>https://www.bing.com/financeapi/forcetrigger?t=a2142w&amp;q=XNAS%3aPOWL&amp;form=skydnc</v>
    <v>Learn more on Bing</v>
  </rv>
  <rv s="1">
    <v>0</v>
    <v>POWELL INDUSTRIES, INC. (XNAS:POWL)</v>
    <v>2</v>
    <v>3</v>
    <v>Finance</v>
    <v>5</v>
    <v>en-US</v>
    <v>a2142w</v>
    <v>268435456</v>
    <v>1</v>
    <v>Powered by Refinitiv</v>
    <v>350.48</v>
    <v>75.05</v>
    <v>0.90800000000000003</v>
    <v>-10.210000000000001</v>
    <v>-2.9357999999999999E-2</v>
    <v>2.44</v>
    <v>7.228E-3</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349</v>
    <v>Machinery, Equipment &amp; Components</v>
    <v>Stock</v>
    <v>45604.030292476564</v>
    <v>211</v>
    <v>332.42</v>
    <v>4046615270</v>
    <v>POWELL INDUSTRIES, INC.</v>
    <v>POWELL INDUSTRIES, INC.</v>
    <v>346.42</v>
    <v>31.5886</v>
    <v>347.77</v>
    <v>337.56</v>
    <v>340</v>
    <v>11987840</v>
    <v>POWL</v>
    <v>POWELL INDUSTRIES, INC. (XNAS:POWL)</v>
    <v>398953</v>
    <v>388710</v>
    <v>2004</v>
  </rv>
  <rv s="2">
    <v>212</v>
  </rv>
  <rv s="0">
    <v>https://www.bing.com/financeapi/forcetrigger?t=a1p252&amp;q=XNYS%3aBWXT&amp;form=skydnc</v>
    <v>Learn more on Bing</v>
  </rv>
  <rv s="1">
    <v>0</v>
    <v>BWX TECHNOLOGIES, INC. (XNYS:BWXT)</v>
    <v>2</v>
    <v>3</v>
    <v>Finance</v>
    <v>4</v>
    <v>en-US</v>
    <v>a1p252</v>
    <v>268435456</v>
    <v>1</v>
    <v>Powered by Refinitiv</v>
    <v>128</v>
    <v>74.69</v>
    <v>0.67700000000000005</v>
    <v>2.72</v>
    <v>2.2987E-2</v>
    <v>2.59</v>
    <v>2.1396000000000002E-2</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122.05500000000001</v>
    <v>Aerospace &amp; Defense</v>
    <v>Stock</v>
    <v>45604.016497372657</v>
    <v>214</v>
    <v>119.5</v>
    <v>11066395842</v>
    <v>BWX TECHNOLOGIES, INC.</v>
    <v>BWX TECHNOLOGIES, INC.</v>
    <v>119.5</v>
    <v>40.181399999999996</v>
    <v>118.33</v>
    <v>121.05</v>
    <v>123.64</v>
    <v>91420040</v>
    <v>BWXT</v>
    <v>BWX TECHNOLOGIES, INC. (XNYS:BWXT)</v>
    <v>1021661</v>
    <v>957181</v>
    <v>2010</v>
  </rv>
  <rv s="2">
    <v>215</v>
  </rv>
  <rv s="0">
    <v>https://www.bing.com/financeapi/forcetrigger?t=a254k2&amp;q=XNAS%3aUTHR&amp;form=skydnc</v>
    <v>Learn more on Bing</v>
  </rv>
  <rv s="1">
    <v>0</v>
    <v>UNITED THERAPEUTICS CORPORATION (XNAS:UTHR)</v>
    <v>2</v>
    <v>3</v>
    <v>Finance</v>
    <v>5</v>
    <v>en-US</v>
    <v>a254k2</v>
    <v>268435456</v>
    <v>1</v>
    <v>Powered by Refinitiv</v>
    <v>405.98</v>
    <v>208.6249</v>
    <v>0.56589999999999996</v>
    <v>5.08</v>
    <v>1.278E-2</v>
    <v>0</v>
    <v>0</v>
    <v>USD</v>
    <v>United Therapeutics Corporation is a pharmaceutical company. It markets and sells commercial therapies to treat pulmonary arterial hypertension (PAH): Tyvaso DPI (treprostinil) Inhalation Powder (Tyvaso DPI); Tyvaso (treprostinil) Inhalation Solution (nebulized Tyvaso), which includes the Tyvaso Inhalation System; Remodulin (treprostinil) Injection (Remodulin); Orenitram (treprostinil) Extended-Release Tablets (Orenitram); and Adcirca (tadalafil) Tablets (Adcirca). Tyvaso DPI and nebulized Tyvaso are also approved to treat pulmonary hypertension associated with interstitial lung disease (PH-ILD). It also markets and sells an oncology product, Unituxin (dinutuximab) Injection (Unituxin) for treatment of high-risk neuroblastoma, and the Remunity Pump for Remodulin (Remunity). Tyvaso DPI is a drug-device combination product that incorporates the dry powder formulation technology and Dreamboat inhalation device technology used in MannKind’s Afrezza (insulin human) Inhalation Powder.</v>
    <v>1168</v>
    <v>Nasdaq Stock Market</v>
    <v>XNAS</v>
    <v>XNAS</v>
    <v>1000 SPRING ST, SILVER SPRING, MD, 20910 US</v>
    <v>405.98</v>
    <v>Biotechnology &amp; Medical Research</v>
    <v>Stock</v>
    <v>45603.915606110939</v>
    <v>217</v>
    <v>394.68</v>
    <v>17972544416</v>
    <v>UNITED THERAPEUTICS CORPORATION</v>
    <v>UNITED THERAPEUTICS CORPORATION</v>
    <v>397</v>
    <v>17.6937</v>
    <v>397.49</v>
    <v>402.57</v>
    <v>402.57</v>
    <v>44644520</v>
    <v>UTHR</v>
    <v>UNITED THERAPEUTICS CORPORATION (XNAS:UTHR)</v>
    <v>372681</v>
    <v>325097</v>
    <v>1996</v>
  </rv>
  <rv s="2">
    <v>218</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3">
      <v>1</v>
      <v>2</v>
      <v>2</v>
      <v>1</v>
      <v>3</v>
      <v>1</v>
      <v>1</v>
      <v>1</v>
      <v>4</v>
      <v>4</v>
      <v>5</v>
      <v>10</v>
      <v>1</v>
      <v>1</v>
      <v>1</v>
      <v>4</v>
      <v>7</v>
      <v>8</v>
      <v>9</v>
      <v>4</v>
      <v>1</v>
      <v>1</v>
      <v>5</v>
    </spb>
    <spb s="5">
      <v>at close</v>
      <v>from previous close</v>
      <v>from previous close</v>
      <v>GMT</v>
      <v>Delayed 15 minutes</v>
      <v>from close</v>
      <v>from close</v>
    </spb>
    <spb s="0">
      <v>1</v>
      <v>Name</v>
      <v>LearnMoreOnLink</v>
    </spb>
    <spb s="6">
      <v>1</v>
      <v>2</v>
      <v>1</v>
      <v>3</v>
      <v>1</v>
      <v>1</v>
      <v>1</v>
      <v>4</v>
      <v>4</v>
      <v>5</v>
      <v>6</v>
      <v>1</v>
      <v>1</v>
      <v>1</v>
      <v>4</v>
      <v>7</v>
      <v>8</v>
      <v>9</v>
      <v>4</v>
      <v>1</v>
      <v>1</v>
      <v>5</v>
    </spb>
    <spb s="7">
      <v>2</v>
      <v>Name</v>
    </spb>
    <spb s="8">
      <v>1</v>
      <v>1</v>
      <v>1</v>
    </spb>
    <spb s="0">
      <v>3</v>
      <v>Name</v>
      <v>LearnMoreOnLink</v>
    </spb>
    <spb s="9">
      <v>0</v>
      <v>0</v>
    </spb>
    <spb s="10">
      <v>13</v>
      <v>1</v>
      <v>1</v>
      <v>1</v>
      <v>1</v>
    </spb>
    <spb s="11">
      <v>1</v>
      <v>2</v>
      <v>2</v>
      <v>1</v>
      <v>3</v>
      <v>1</v>
      <v>11</v>
      <v>1</v>
      <v>1</v>
      <v>4</v>
      <v>4</v>
      <v>5</v>
      <v>6</v>
      <v>1</v>
      <v>1</v>
      <v>1</v>
      <v>4</v>
      <v>7</v>
      <v>8</v>
      <v>9</v>
      <v>4</v>
      <v>1</v>
      <v>1</v>
      <v>5</v>
    </spb>
    <spb s="12">
      <v>Powered by Refinitiv</v>
    </spb>
    <spb s="7">
      <v>4</v>
      <v>Name</v>
    </spb>
    <spb s="0">
      <v>5</v>
      <v>Name</v>
      <v>LearnMoreOnLink</v>
    </spb>
    <spb s="13">
      <v>12</v>
      <v>2</v>
      <v>2</v>
      <v>12</v>
      <v>3</v>
      <v>12</v>
      <v>12</v>
      <v>12</v>
      <v>4</v>
      <v>4</v>
      <v>5</v>
      <v>13</v>
      <v>12</v>
      <v>12</v>
      <v>12</v>
      <v>4</v>
      <v>7</v>
      <v>8</v>
      <v>9</v>
      <v>4</v>
    </spb>
    <spb s="14">
      <v>Delayed 15 minutes</v>
      <v>from previous close</v>
      <v>from previous close</v>
      <v>GMT</v>
    </spb>
    <spb s="3">
      <v>1</v>
      <v>2</v>
      <v>2</v>
      <v>1</v>
      <v>3</v>
      <v>1</v>
      <v>1</v>
      <v>1</v>
      <v>4</v>
      <v>4</v>
      <v>5</v>
      <v>13</v>
      <v>1</v>
      <v>1</v>
      <v>1</v>
      <v>4</v>
      <v>7</v>
      <v>8</v>
      <v>9</v>
      <v>4</v>
      <v>1</v>
      <v>1</v>
      <v>5</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_([$€-x-euro2] * #,##0.00_);_([$€-x-euro2] * (#,##0.00);_([$€-x-euro2] *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114841-9A28-1B45-90A9-9B746392BE51}">
  <we:reference id="wa104379220" version="8.0.0.0" store="en-US" storeType="OMEX"/>
  <we:alternateReferences>
    <we:reference id="WA104379220" version="8.0.0.0" store="WA104379220" storeType="OMEX"/>
  </we:alternateReferences>
  <we:properties>
    <we:property name="Office.AutoShowTaskpaneWithDocument" value="true"/>
    <we:property name="lastCryptoCompare" value="0"/>
    <we:property name="lastIexCall" value="1729853621246"/>
    <we:property name="lastInfo" value="{&quot;AAPL&quot;:{&quot;time&quot;:1729853617136,&quot;updateTime&quot;:1729800000000,&quot;price&quot;:&quot;230.57&quot;,&quot;name&quot;:&quot;Apple Inc&quot;,&quot;prevClose&quot;:230.75460368294637}}"/>
    <we:property name="lastMutualFundsCall" value="0"/>
    <we:property name="stocks" value="{}"/>
    <we:property name="stocksChange" value="{}"/>
    <we:property name="stocksOrder" value="[]"/>
    <we:property name="stocksSources" value="{}"/>
    <we:property name="updateIntervalIndex" value="2"/>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Software/CDNS.xlsx" TargetMode="External"/><Relationship Id="rId13" Type="http://schemas.openxmlformats.org/officeDocument/2006/relationships/hyperlink" Target="Small%20Caps/S.xlsx" TargetMode="External"/><Relationship Id="rId18" Type="http://schemas.openxmlformats.org/officeDocument/2006/relationships/hyperlink" Target="Software/MANH.xlsx" TargetMode="External"/><Relationship Id="rId3" Type="http://schemas.openxmlformats.org/officeDocument/2006/relationships/hyperlink" Target="Software/MSFT.xlsx" TargetMode="External"/><Relationship Id="rId7" Type="http://schemas.openxmlformats.org/officeDocument/2006/relationships/hyperlink" Target="Consumer/ABNB.xlsx" TargetMode="External"/><Relationship Id="rId12" Type="http://schemas.openxmlformats.org/officeDocument/2006/relationships/hyperlink" Target="Small%20Caps/DOCS.xlsx" TargetMode="External"/><Relationship Id="rId17" Type="http://schemas.openxmlformats.org/officeDocument/2006/relationships/hyperlink" Target="Software/RDDT.xlsx" TargetMode="External"/><Relationship Id="rId2" Type="http://schemas.openxmlformats.org/officeDocument/2006/relationships/hyperlink" Target="Software/GOOGL.xlsx" TargetMode="External"/><Relationship Id="rId16" Type="http://schemas.openxmlformats.org/officeDocument/2006/relationships/hyperlink" Target="Software/SPOT.xlsx" TargetMode="External"/><Relationship Id="rId1" Type="http://schemas.openxmlformats.org/officeDocument/2006/relationships/hyperlink" Target="Software/AMZN.xlsx" TargetMode="External"/><Relationship Id="rId6" Type="http://schemas.openxmlformats.org/officeDocument/2006/relationships/hyperlink" Target="Software/APP.xlsx" TargetMode="External"/><Relationship Id="rId11" Type="http://schemas.openxmlformats.org/officeDocument/2006/relationships/hyperlink" Target="Software/MDB.xlsx" TargetMode="External"/><Relationship Id="rId5" Type="http://schemas.openxmlformats.org/officeDocument/2006/relationships/hyperlink" Target="Software/GDDY.xlsx" TargetMode="External"/><Relationship Id="rId15" Type="http://schemas.openxmlformats.org/officeDocument/2006/relationships/hyperlink" Target="Software/AZPN.xlsx" TargetMode="External"/><Relationship Id="rId10" Type="http://schemas.openxmlformats.org/officeDocument/2006/relationships/hyperlink" Target="Software/CRWD.xlsx" TargetMode="External"/><Relationship Id="rId19" Type="http://schemas.openxmlformats.org/officeDocument/2006/relationships/hyperlink" Target="Software/RBRK.xlsx" TargetMode="External"/><Relationship Id="rId4" Type="http://schemas.openxmlformats.org/officeDocument/2006/relationships/hyperlink" Target="Software/SHOP.xlsx" TargetMode="External"/><Relationship Id="rId9" Type="http://schemas.openxmlformats.org/officeDocument/2006/relationships/hyperlink" Target="Software/CNSWF.xlsx" TargetMode="External"/><Relationship Id="rId14" Type="http://schemas.openxmlformats.org/officeDocument/2006/relationships/hyperlink" Target="Small%20Caps/JMIA.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ardware/ALAB.xlsx" TargetMode="External"/><Relationship Id="rId13" Type="http://schemas.openxmlformats.org/officeDocument/2006/relationships/hyperlink" Target="Hardware/KLAC.xlsx" TargetMode="External"/><Relationship Id="rId3" Type="http://schemas.openxmlformats.org/officeDocument/2006/relationships/hyperlink" Target="Hardware/INTC.xlsx" TargetMode="External"/><Relationship Id="rId7" Type="http://schemas.openxmlformats.org/officeDocument/2006/relationships/hyperlink" Target="Software/IDCC.xlsx" TargetMode="External"/><Relationship Id="rId12" Type="http://schemas.openxmlformats.org/officeDocument/2006/relationships/hyperlink" Target="Hardware/COHR.xlsx" TargetMode="External"/><Relationship Id="rId2" Type="http://schemas.openxmlformats.org/officeDocument/2006/relationships/hyperlink" Target="Hardware/ARM.xlsx" TargetMode="External"/><Relationship Id="rId1" Type="http://schemas.openxmlformats.org/officeDocument/2006/relationships/hyperlink" Target="Hardware/NVDA.xlsx" TargetMode="External"/><Relationship Id="rId6" Type="http://schemas.openxmlformats.org/officeDocument/2006/relationships/hyperlink" Target="Hardware/TSLA.xlsx" TargetMode="External"/><Relationship Id="rId11" Type="http://schemas.openxmlformats.org/officeDocument/2006/relationships/hyperlink" Target="Hardware/SMCI.xlsx" TargetMode="External"/><Relationship Id="rId5" Type="http://schemas.openxmlformats.org/officeDocument/2006/relationships/hyperlink" Target="Hardware/TSM.xlsx" TargetMode="External"/><Relationship Id="rId10" Type="http://schemas.openxmlformats.org/officeDocument/2006/relationships/hyperlink" Target="Hardware/IONQ.xlsx" TargetMode="External"/><Relationship Id="rId4" Type="http://schemas.openxmlformats.org/officeDocument/2006/relationships/hyperlink" Target="Hardware/ASML.xlsx" TargetMode="External"/><Relationship Id="rId9" Type="http://schemas.openxmlformats.org/officeDocument/2006/relationships/hyperlink" Target="Hardware/SERV.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PM.xlsx" TargetMode="External"/><Relationship Id="rId3" Type="http://schemas.openxmlformats.org/officeDocument/2006/relationships/hyperlink" Target="Consumer/CMG.xlsx" TargetMode="External"/><Relationship Id="rId7" Type="http://schemas.openxmlformats.org/officeDocument/2006/relationships/hyperlink" Target="Consumer/BROS.xlsx" TargetMode="External"/><Relationship Id="rId2" Type="http://schemas.openxmlformats.org/officeDocument/2006/relationships/hyperlink" Target="Consumer/MC.PA.xlsx" TargetMode="External"/><Relationship Id="rId1" Type="http://schemas.openxmlformats.org/officeDocument/2006/relationships/hyperlink" Target="Consumer/RMS.PA.xlsx" TargetMode="External"/><Relationship Id="rId6" Type="http://schemas.openxmlformats.org/officeDocument/2006/relationships/hyperlink" Target="Consumer/BIRK.xlsx" TargetMode="External"/><Relationship Id="rId5" Type="http://schemas.openxmlformats.org/officeDocument/2006/relationships/hyperlink" Target="Consumer/ELF.xlsx" TargetMode="External"/><Relationship Id="rId4" Type="http://schemas.openxmlformats.org/officeDocument/2006/relationships/hyperlink" Target="Consumer/RACE.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ealthcare/VRTX.xlsx" TargetMode="External"/><Relationship Id="rId3" Type="http://schemas.openxmlformats.org/officeDocument/2006/relationships/hyperlink" Target="Healthcare/BSX.xlsx" TargetMode="External"/><Relationship Id="rId7" Type="http://schemas.openxmlformats.org/officeDocument/2006/relationships/hyperlink" Target="Healthcare/LLY.xlsx" TargetMode="External"/><Relationship Id="rId2" Type="http://schemas.openxmlformats.org/officeDocument/2006/relationships/hyperlink" Target="Healthcare/ISRG.xlsx" TargetMode="External"/><Relationship Id="rId1" Type="http://schemas.openxmlformats.org/officeDocument/2006/relationships/hyperlink" Target="Healthcare/NVO.xlsx" TargetMode="External"/><Relationship Id="rId6" Type="http://schemas.openxmlformats.org/officeDocument/2006/relationships/hyperlink" Target="Healthcare/TMDX.xlsx" TargetMode="External"/><Relationship Id="rId5" Type="http://schemas.openxmlformats.org/officeDocument/2006/relationships/hyperlink" Target="Healthcare/HIMS.xlsx" TargetMode="External"/><Relationship Id="rId4" Type="http://schemas.openxmlformats.org/officeDocument/2006/relationships/hyperlink" Target="Healthcare/LNTH.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s/EVR.xlsx" TargetMode="External"/><Relationship Id="rId3" Type="http://schemas.openxmlformats.org/officeDocument/2006/relationships/hyperlink" Target="Financials/ADYEN.xlsx" TargetMode="External"/><Relationship Id="rId7" Type="http://schemas.openxmlformats.org/officeDocument/2006/relationships/hyperlink" Target="Financials/APO.xlsx" TargetMode="External"/><Relationship Id="rId2" Type="http://schemas.openxmlformats.org/officeDocument/2006/relationships/hyperlink" Target="Financials/SPGI.xlsx" TargetMode="External"/><Relationship Id="rId1" Type="http://schemas.openxmlformats.org/officeDocument/2006/relationships/hyperlink" Target="Financials/MA.xlsx" TargetMode="External"/><Relationship Id="rId6" Type="http://schemas.openxmlformats.org/officeDocument/2006/relationships/hyperlink" Target="Financials/MCO.xlsx" TargetMode="External"/><Relationship Id="rId11" Type="http://schemas.openxmlformats.org/officeDocument/2006/relationships/hyperlink" Target="Financials/BRK.B.xlsx" TargetMode="External"/><Relationship Id="rId5" Type="http://schemas.openxmlformats.org/officeDocument/2006/relationships/hyperlink" Target="Software/TW.xlsx" TargetMode="External"/><Relationship Id="rId10" Type="http://schemas.openxmlformats.org/officeDocument/2006/relationships/hyperlink" Target="Financials/SEZL.xlsx" TargetMode="External"/><Relationship Id="rId4" Type="http://schemas.openxmlformats.org/officeDocument/2006/relationships/hyperlink" Target="Financials/FICO.xlsx" TargetMode="External"/><Relationship Id="rId9" Type="http://schemas.openxmlformats.org/officeDocument/2006/relationships/hyperlink" Target="Financials/KNSL.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Defense/PSN.xlsx" TargetMode="External"/><Relationship Id="rId13" Type="http://schemas.openxmlformats.org/officeDocument/2006/relationships/hyperlink" Target="Industrials/POWL.xlsx" TargetMode="External"/><Relationship Id="rId3" Type="http://schemas.openxmlformats.org/officeDocument/2006/relationships/hyperlink" Target="Defense/TDG.xlsx" TargetMode="External"/><Relationship Id="rId7" Type="http://schemas.openxmlformats.org/officeDocument/2006/relationships/hyperlink" Target="Defense/CW.xlsx" TargetMode="External"/><Relationship Id="rId12" Type="http://schemas.openxmlformats.org/officeDocument/2006/relationships/hyperlink" Target="Industrials/RYCEY.xlsx" TargetMode="External"/><Relationship Id="rId2" Type="http://schemas.openxmlformats.org/officeDocument/2006/relationships/hyperlink" Target="Defense/BA.xlsx" TargetMode="External"/><Relationship Id="rId1" Type="http://schemas.openxmlformats.org/officeDocument/2006/relationships/hyperlink" Target="Defense/LMT.xlsx" TargetMode="External"/><Relationship Id="rId6" Type="http://schemas.openxmlformats.org/officeDocument/2006/relationships/hyperlink" Target="Defense/HEI.xlsx" TargetMode="External"/><Relationship Id="rId11" Type="http://schemas.openxmlformats.org/officeDocument/2006/relationships/hyperlink" Target="Industrials/VRT.xlsx" TargetMode="External"/><Relationship Id="rId5" Type="http://schemas.openxmlformats.org/officeDocument/2006/relationships/hyperlink" Target="Defense/HWM.xlsx" TargetMode="External"/><Relationship Id="rId10" Type="http://schemas.openxmlformats.org/officeDocument/2006/relationships/hyperlink" Target="Defense/RKLB.xlsx" TargetMode="External"/><Relationship Id="rId4" Type="http://schemas.openxmlformats.org/officeDocument/2006/relationships/hyperlink" Target="Energy/CCJ.xlsx" TargetMode="External"/><Relationship Id="rId9" Type="http://schemas.openxmlformats.org/officeDocument/2006/relationships/hyperlink" Target="Defense/BWXT.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ealthcare/NVO.xlsx" TargetMode="External"/><Relationship Id="rId13" Type="http://schemas.openxmlformats.org/officeDocument/2006/relationships/hyperlink" Target="Defense/LMT.xlsx" TargetMode="External"/><Relationship Id="rId18" Type="http://schemas.openxmlformats.org/officeDocument/2006/relationships/hyperlink" Target="Consumer/MC.PA.xlsx" TargetMode="External"/><Relationship Id="rId3" Type="http://schemas.openxmlformats.org/officeDocument/2006/relationships/hyperlink" Target="Hardware/NVDA.xlsx" TargetMode="External"/><Relationship Id="rId7" Type="http://schemas.openxmlformats.org/officeDocument/2006/relationships/hyperlink" Target="Hardware/INTC.xlsx" TargetMode="External"/><Relationship Id="rId12" Type="http://schemas.openxmlformats.org/officeDocument/2006/relationships/hyperlink" Target="Healthcare/ISRG.xlsx" TargetMode="External"/><Relationship Id="rId17" Type="http://schemas.openxmlformats.org/officeDocument/2006/relationships/hyperlink" Target="Consumer/RMS.PA.xlsx" TargetMode="External"/><Relationship Id="rId2" Type="http://schemas.openxmlformats.org/officeDocument/2006/relationships/hyperlink" Target="Financials/SPGI.xlsx" TargetMode="External"/><Relationship Id="rId16" Type="http://schemas.openxmlformats.org/officeDocument/2006/relationships/hyperlink" Target="Software/SHOP.xlsx" TargetMode="External"/><Relationship Id="rId1" Type="http://schemas.openxmlformats.org/officeDocument/2006/relationships/hyperlink" Target="Financials/MA.xlsx" TargetMode="External"/><Relationship Id="rId6" Type="http://schemas.openxmlformats.org/officeDocument/2006/relationships/hyperlink" Target="Software/GOOGL.xlsx" TargetMode="External"/><Relationship Id="rId11" Type="http://schemas.openxmlformats.org/officeDocument/2006/relationships/hyperlink" Target="Hardware/TSM.xlsx" TargetMode="External"/><Relationship Id="rId5" Type="http://schemas.openxmlformats.org/officeDocument/2006/relationships/hyperlink" Target="Hardware/ARM.xlsx" TargetMode="External"/><Relationship Id="rId15" Type="http://schemas.openxmlformats.org/officeDocument/2006/relationships/hyperlink" Target="Defense/BA.xlsx" TargetMode="External"/><Relationship Id="rId10" Type="http://schemas.openxmlformats.org/officeDocument/2006/relationships/hyperlink" Target="Hardware/ASML.xlsx" TargetMode="External"/><Relationship Id="rId19" Type="http://schemas.openxmlformats.org/officeDocument/2006/relationships/hyperlink" Target="Healthcare/BSX.xlsx" TargetMode="External"/><Relationship Id="rId4" Type="http://schemas.openxmlformats.org/officeDocument/2006/relationships/hyperlink" Target="Software/AMZN.xlsx" TargetMode="External"/><Relationship Id="rId9" Type="http://schemas.openxmlformats.org/officeDocument/2006/relationships/hyperlink" Target="Software/MSFT.xlsx" TargetMode="External"/><Relationship Id="rId14" Type="http://schemas.openxmlformats.org/officeDocument/2006/relationships/hyperlink" Target="Hardware/TSLA.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nancials/APO.xlsx" TargetMode="External"/><Relationship Id="rId13" Type="http://schemas.openxmlformats.org/officeDocument/2006/relationships/hyperlink" Target="Defense/TDG.xlsx" TargetMode="External"/><Relationship Id="rId18" Type="http://schemas.openxmlformats.org/officeDocument/2006/relationships/hyperlink" Target="Healthcare/UTHR.xlsx" TargetMode="External"/><Relationship Id="rId3" Type="http://schemas.openxmlformats.org/officeDocument/2006/relationships/hyperlink" Target="Consumer/ABNB.xlsx" TargetMode="External"/><Relationship Id="rId7" Type="http://schemas.openxmlformats.org/officeDocument/2006/relationships/hyperlink" Target="Software/CRWD.xlsx" TargetMode="External"/><Relationship Id="rId12" Type="http://schemas.openxmlformats.org/officeDocument/2006/relationships/hyperlink" Target="Energy/CCJ.xlsx" TargetMode="External"/><Relationship Id="rId17" Type="http://schemas.openxmlformats.org/officeDocument/2006/relationships/hyperlink" Target="Defense/HWM.xlsx" TargetMode="External"/><Relationship Id="rId2" Type="http://schemas.openxmlformats.org/officeDocument/2006/relationships/hyperlink" Target="Financials/MCO.xlsx" TargetMode="External"/><Relationship Id="rId16" Type="http://schemas.openxmlformats.org/officeDocument/2006/relationships/hyperlink" Target="Defense/HEI.xlsx" TargetMode="External"/><Relationship Id="rId20" Type="http://schemas.openxmlformats.org/officeDocument/2006/relationships/hyperlink" Target="Defense/CW.xlsx" TargetMode="External"/><Relationship Id="rId1" Type="http://schemas.openxmlformats.org/officeDocument/2006/relationships/hyperlink" Target="Consumer/CMG.xlsx" TargetMode="External"/><Relationship Id="rId6" Type="http://schemas.openxmlformats.org/officeDocument/2006/relationships/hyperlink" Target="Financials/FICO.xlsx" TargetMode="External"/><Relationship Id="rId11" Type="http://schemas.openxmlformats.org/officeDocument/2006/relationships/hyperlink" Target="Software/MDB.xlsx" TargetMode="External"/><Relationship Id="rId5" Type="http://schemas.openxmlformats.org/officeDocument/2006/relationships/hyperlink" Target="Software/APP.xlsx" TargetMode="External"/><Relationship Id="rId15" Type="http://schemas.openxmlformats.org/officeDocument/2006/relationships/hyperlink" Target="Financials/ADYEN.xlsx" TargetMode="External"/><Relationship Id="rId10" Type="http://schemas.openxmlformats.org/officeDocument/2006/relationships/hyperlink" Target="Consumer/RACE.xlsx" TargetMode="External"/><Relationship Id="rId19" Type="http://schemas.openxmlformats.org/officeDocument/2006/relationships/hyperlink" Target="Software/TW.xlsx" TargetMode="External"/><Relationship Id="rId4" Type="http://schemas.openxmlformats.org/officeDocument/2006/relationships/hyperlink" Target="Software/GDDY.xlsx" TargetMode="External"/><Relationship Id="rId9" Type="http://schemas.openxmlformats.org/officeDocument/2006/relationships/hyperlink" Target="Software/CDNS.xlsx" TargetMode="External"/><Relationship Id="rId14" Type="http://schemas.openxmlformats.org/officeDocument/2006/relationships/hyperlink" Target="Software/CNSWF.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Small%20Caps/JMIA.xlsx" TargetMode="External"/><Relationship Id="rId13" Type="http://schemas.openxmlformats.org/officeDocument/2006/relationships/hyperlink" Target="Financials/EVR.xlsx" TargetMode="External"/><Relationship Id="rId3" Type="http://schemas.openxmlformats.org/officeDocument/2006/relationships/hyperlink" Target="Small%20Caps/DOCS.xlsx" TargetMode="External"/><Relationship Id="rId7" Type="http://schemas.openxmlformats.org/officeDocument/2006/relationships/hyperlink" Target="Defense/PSN.xlsx" TargetMode="External"/><Relationship Id="rId12" Type="http://schemas.openxmlformats.org/officeDocument/2006/relationships/hyperlink" Target="Defense/BWXT.xlsx" TargetMode="External"/><Relationship Id="rId2" Type="http://schemas.openxmlformats.org/officeDocument/2006/relationships/hyperlink" Target="Financials/KNSL.xlsx" TargetMode="External"/><Relationship Id="rId1" Type="http://schemas.openxmlformats.org/officeDocument/2006/relationships/hyperlink" Target="Healthcare/LNTH.xlsx" TargetMode="External"/><Relationship Id="rId6" Type="http://schemas.openxmlformats.org/officeDocument/2006/relationships/hyperlink" Target="Consumer/BROS.xlsx" TargetMode="External"/><Relationship Id="rId11" Type="http://schemas.openxmlformats.org/officeDocument/2006/relationships/hyperlink" Target="Consumer/ELF.xlsx" TargetMode="External"/><Relationship Id="rId5" Type="http://schemas.openxmlformats.org/officeDocument/2006/relationships/hyperlink" Target="Consumer/BIRK.xlsx" TargetMode="External"/><Relationship Id="rId10" Type="http://schemas.openxmlformats.org/officeDocument/2006/relationships/hyperlink" Target="Healthcare/HIMS.xlsx" TargetMode="External"/><Relationship Id="rId4" Type="http://schemas.openxmlformats.org/officeDocument/2006/relationships/hyperlink" Target="Small%20Caps/S.xlsx" TargetMode="External"/><Relationship Id="rId9" Type="http://schemas.openxmlformats.org/officeDocument/2006/relationships/hyperlink" Target="Healthcare/TMDX.xlsx" TargetMode="External"/><Relationship Id="rId14" Type="http://schemas.openxmlformats.org/officeDocument/2006/relationships/hyperlink" Target="Software/IDCC.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tipranks.com/stocks/s/earnings" TargetMode="External"/><Relationship Id="rId13" Type="http://schemas.openxmlformats.org/officeDocument/2006/relationships/hyperlink" Target="Financials/APO.xlsx" TargetMode="External"/><Relationship Id="rId18" Type="http://schemas.openxmlformats.org/officeDocument/2006/relationships/hyperlink" Target="Hardware/ALAB.xlsx" TargetMode="External"/><Relationship Id="rId26" Type="http://schemas.openxmlformats.org/officeDocument/2006/relationships/hyperlink" Target="https://seekingalpha.com/symbol/BRK.B/earnings" TargetMode="External"/><Relationship Id="rId3" Type="http://schemas.openxmlformats.org/officeDocument/2006/relationships/hyperlink" Target="https://www.tipranks.com/stocks/nvo/earnings" TargetMode="External"/><Relationship Id="rId21" Type="http://schemas.openxmlformats.org/officeDocument/2006/relationships/hyperlink" Target="Hardware/ARM.xlsx" TargetMode="External"/><Relationship Id="rId7" Type="http://schemas.openxmlformats.org/officeDocument/2006/relationships/hyperlink" Target="https://www.tipranks.com/stocks/crwd/earnings" TargetMode="External"/><Relationship Id="rId12" Type="http://schemas.openxmlformats.org/officeDocument/2006/relationships/hyperlink" Target="https://www.tipranks.com/stocks/cdns/earnings" TargetMode="External"/><Relationship Id="rId17" Type="http://schemas.openxmlformats.org/officeDocument/2006/relationships/hyperlink" Target="Software/CRWD.xlsx" TargetMode="External"/><Relationship Id="rId25" Type="http://schemas.openxmlformats.org/officeDocument/2006/relationships/hyperlink" Target="Financials/ADYEN.xlsx" TargetMode="External"/><Relationship Id="rId2" Type="http://schemas.openxmlformats.org/officeDocument/2006/relationships/hyperlink" Target="https://www.tipranks.com/stocks/ma/earnings" TargetMode="External"/><Relationship Id="rId16" Type="http://schemas.openxmlformats.org/officeDocument/2006/relationships/hyperlink" Target="Healthcare/TMDX.xlsx" TargetMode="External"/><Relationship Id="rId20" Type="http://schemas.openxmlformats.org/officeDocument/2006/relationships/hyperlink" Target="Software/CDNS.xlsx" TargetMode="External"/><Relationship Id="rId1" Type="http://schemas.openxmlformats.org/officeDocument/2006/relationships/hyperlink" Target="https://www.tipranks.com/stocks/adyey/earnings" TargetMode="External"/><Relationship Id="rId6" Type="http://schemas.openxmlformats.org/officeDocument/2006/relationships/hyperlink" Target="https://www.tipranks.com/stocks/alab/earnings" TargetMode="External"/><Relationship Id="rId11" Type="http://schemas.openxmlformats.org/officeDocument/2006/relationships/hyperlink" Target="https://www.tipranks.com/stocks/tsla/earnings" TargetMode="External"/><Relationship Id="rId24" Type="http://schemas.openxmlformats.org/officeDocument/2006/relationships/hyperlink" Target="Financials/MA.xlsx" TargetMode="External"/><Relationship Id="rId5" Type="http://schemas.openxmlformats.org/officeDocument/2006/relationships/hyperlink" Target="https://www.tipranks.com/stocks/serv/earnings" TargetMode="External"/><Relationship Id="rId15" Type="http://schemas.openxmlformats.org/officeDocument/2006/relationships/hyperlink" Target="Hardware/TSLA.xlsx" TargetMode="External"/><Relationship Id="rId23" Type="http://schemas.openxmlformats.org/officeDocument/2006/relationships/hyperlink" Target="Healthcare/NVO.xlsx" TargetMode="External"/><Relationship Id="rId10" Type="http://schemas.openxmlformats.org/officeDocument/2006/relationships/hyperlink" Target="https://www.tipranks.com/stocks/apo/earnings" TargetMode="External"/><Relationship Id="rId19" Type="http://schemas.openxmlformats.org/officeDocument/2006/relationships/hyperlink" Target="Small%20Caps/S.xlsx" TargetMode="External"/><Relationship Id="rId4" Type="http://schemas.openxmlformats.org/officeDocument/2006/relationships/hyperlink" Target="https://www.tipranks.com/stocks/arm/earnings" TargetMode="External"/><Relationship Id="rId9" Type="http://schemas.openxmlformats.org/officeDocument/2006/relationships/hyperlink" Target="https://www.tipranks.com/stocks/spgi/earnings" TargetMode="External"/><Relationship Id="rId14" Type="http://schemas.openxmlformats.org/officeDocument/2006/relationships/hyperlink" Target="Financials/SPGI.xlsx" TargetMode="External"/><Relationship Id="rId22" Type="http://schemas.openxmlformats.org/officeDocument/2006/relationships/hyperlink" Target="Hardware/SERV.xlsx" TargetMode="External"/><Relationship Id="rId27" Type="http://schemas.openxmlformats.org/officeDocument/2006/relationships/hyperlink" Target="Financials/BRK.B.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Software/CNSWF.xlsx" TargetMode="External"/><Relationship Id="rId13" Type="http://schemas.openxmlformats.org/officeDocument/2006/relationships/hyperlink" Target="https://seekingalpha.com/symbol/ASML/earnings" TargetMode="External"/><Relationship Id="rId18" Type="http://schemas.openxmlformats.org/officeDocument/2006/relationships/hyperlink" Target="https://seekingalpha.com/symbol/TDG/earnings" TargetMode="External"/><Relationship Id="rId3" Type="http://schemas.openxmlformats.org/officeDocument/2006/relationships/hyperlink" Target="Software/MSFT.xlsx" TargetMode="External"/><Relationship Id="rId7" Type="http://schemas.openxmlformats.org/officeDocument/2006/relationships/hyperlink" Target="Defense/TDG.xlsx" TargetMode="External"/><Relationship Id="rId12" Type="http://schemas.openxmlformats.org/officeDocument/2006/relationships/hyperlink" Target="https://seekingalpha.com/symbol/TSM/earnings" TargetMode="External"/><Relationship Id="rId17" Type="http://schemas.openxmlformats.org/officeDocument/2006/relationships/hyperlink" Target="https://seekingalpha.com/symbol/AMZN/earnings" TargetMode="External"/><Relationship Id="rId2" Type="http://schemas.openxmlformats.org/officeDocument/2006/relationships/hyperlink" Target="Financials/FICO.xlsx" TargetMode="External"/><Relationship Id="rId16" Type="http://schemas.openxmlformats.org/officeDocument/2006/relationships/hyperlink" Target="https://seekingalpha.com/symbol/ISRG/earnings" TargetMode="External"/><Relationship Id="rId1" Type="http://schemas.openxmlformats.org/officeDocument/2006/relationships/hyperlink" Target="Hardware/NVDA.xlsx" TargetMode="External"/><Relationship Id="rId6" Type="http://schemas.openxmlformats.org/officeDocument/2006/relationships/hyperlink" Target="Healthcare/ISRG.xlsx" TargetMode="External"/><Relationship Id="rId11" Type="http://schemas.openxmlformats.org/officeDocument/2006/relationships/hyperlink" Target="https://seekingalpha.com/symbol/FICO/earnings" TargetMode="External"/><Relationship Id="rId5" Type="http://schemas.openxmlformats.org/officeDocument/2006/relationships/hyperlink" Target="Hardware/TSM.xlsx" TargetMode="External"/><Relationship Id="rId15" Type="http://schemas.openxmlformats.org/officeDocument/2006/relationships/hyperlink" Target="https://seekingalpha.com/symbol/MSFT/earnings" TargetMode="External"/><Relationship Id="rId10" Type="http://schemas.openxmlformats.org/officeDocument/2006/relationships/hyperlink" Target="https://seekingalpha.com/symbol/NVDA/earnings" TargetMode="External"/><Relationship Id="rId4" Type="http://schemas.openxmlformats.org/officeDocument/2006/relationships/hyperlink" Target="Hardware/ASML.xlsx" TargetMode="External"/><Relationship Id="rId9" Type="http://schemas.openxmlformats.org/officeDocument/2006/relationships/hyperlink" Target="Software/AMZN.xlsx" TargetMode="External"/><Relationship Id="rId14" Type="http://schemas.openxmlformats.org/officeDocument/2006/relationships/hyperlink" Target="https://seekingalpha.com/symbol/CNSWF/earn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0E76-C106-4247-A231-8BB340B780A4}">
  <dimension ref="A1:Q29"/>
  <sheetViews>
    <sheetView workbookViewId="0">
      <pane ySplit="1" topLeftCell="A2" activePane="bottomLeft" state="frozen"/>
      <selection pane="bottomLeft" activeCell="E14" sqref="E1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1">
        <v>#VALUE!</v>
      </c>
      <c r="B2" s="12" cm="1">
        <f t="array" aca="1" ref="B2" ca="1">_FV(A2,"Price",TRUE)</f>
        <v>246.53</v>
      </c>
      <c r="C2" s="5">
        <f>'[1]DCF Model'!$K$6</f>
        <v>-0.20949281537200815</v>
      </c>
      <c r="D2" s="5">
        <f>'[1]DCF Model'!$K$11</f>
        <v>0.15137540480137726</v>
      </c>
      <c r="E2" s="5">
        <f>'[1]DCF Model'!$K$16</f>
        <v>1.0921303896489558</v>
      </c>
      <c r="F2" s="5">
        <f>'[1]DCF Model'!$K$19</f>
        <v>0.33063189327096498</v>
      </c>
      <c r="G2" s="5">
        <f>'[1]DCF Model'!$E$3</f>
        <v>0.67742918062747493</v>
      </c>
      <c r="H2" s="5">
        <f>'[1]DCF Model'!$E$4</f>
        <v>0.45426218562207876</v>
      </c>
      <c r="I2" s="5">
        <f>'[1]DCF Model'!$E$5</f>
        <v>0.47139995548631203</v>
      </c>
      <c r="J2" s="5">
        <f>'[1]DCF Model'!$E$6</f>
        <v>0.11899999999999999</v>
      </c>
      <c r="K2" s="7">
        <f>'[1]DCF Model'!$C$3</f>
        <v>12.53897207433786</v>
      </c>
      <c r="L2" s="7">
        <f>'[1]DCF Model'!$C$4</f>
        <v>27.602940485056344</v>
      </c>
      <c r="M2" s="8">
        <f>'[1]DCF Model'!$C$5</f>
        <v>3.7594784699383349E-2</v>
      </c>
      <c r="N2" s="9">
        <f>'[1]DCF Model'!$C$6</f>
        <v>-3.4421395123095465E-2</v>
      </c>
      <c r="O2" s="10" cm="1">
        <f t="array" aca="1" ref="O2" ca="1">_FV(A2,"Market cap",TRUE)</f>
        <v>82402307358</v>
      </c>
      <c r="P2" s="5">
        <f t="shared" ref="P2:P20" si="0">AVERAGE(C2,D2,E2,F2,G2,H2,I2,J2)</f>
        <v>0.3858420242606444</v>
      </c>
      <c r="Q2" s="14" t="str" cm="1">
        <f t="array" aca="1" ref="Q2" ca="1">_FV(A2,"Industry")</f>
        <v>Software &amp; IT Services</v>
      </c>
    </row>
    <row r="3" spans="1:17" ht="34" customHeight="1" x14ac:dyDescent="0.2">
      <c r="A3" s="11" t="e" vm="2">
        <v>#VALUE!</v>
      </c>
      <c r="B3" s="12" cm="1">
        <f t="array" aca="1" ref="B3" ca="1">_FV(A3,"Price",TRUE)</f>
        <v>177.31</v>
      </c>
      <c r="C3" s="5">
        <f>'[2]DCF Model'!$K$6</f>
        <v>0.17960346860987331</v>
      </c>
      <c r="D3" s="5">
        <f>'[2]DCF Model'!$K$11</f>
        <v>7.9100066380837802E-2</v>
      </c>
      <c r="E3" s="5">
        <f>'[2]DCF Model'!$K$16</f>
        <v>5.6847426838310969E-2</v>
      </c>
      <c r="F3" s="5">
        <f>'[2]DCF Model'!$K$19</f>
        <v>0.20878526543732595</v>
      </c>
      <c r="G3" s="5">
        <f>'[2]DCF Model'!$E$3</f>
        <v>0.63133097762073032</v>
      </c>
      <c r="H3" s="5">
        <f>'[2]DCF Model'!$E$4</f>
        <v>0.32391048292108365</v>
      </c>
      <c r="I3" s="5">
        <f>'[2]DCF Model'!$E$5</f>
        <v>0.20188457008244995</v>
      </c>
      <c r="J3" s="5">
        <f>'[2]DCF Model'!$E$6</f>
        <v>0.44869999999999999</v>
      </c>
      <c r="K3" s="7">
        <f>'[2]DCF Model'!$C$3</f>
        <v>5.4246619854945051</v>
      </c>
      <c r="L3" s="7">
        <f>'[2]DCF Model'!$C$4</f>
        <v>27.73282251011236</v>
      </c>
      <c r="M3" s="8">
        <f>'[2]DCF Model'!$C$5</f>
        <v>5.3965989683791564E-2</v>
      </c>
      <c r="N3" s="9">
        <f>'[2]DCF Model'!$C$6</f>
        <v>-5.6164134263629019E-2</v>
      </c>
      <c r="O3" s="10" cm="1">
        <f t="array" aca="1" ref="O3" ca="1">_FV(A3,"Market cap",TRUE)</f>
        <v>24892799134</v>
      </c>
      <c r="P3" s="5">
        <f t="shared" si="0"/>
        <v>0.26627028223632648</v>
      </c>
      <c r="Q3" s="14" t="str" cm="1">
        <f t="array" aca="1" ref="Q3" ca="1">_FV(A3,"Industry")</f>
        <v>Software &amp; IT Services</v>
      </c>
    </row>
    <row r="4" spans="1:17" ht="34" customHeight="1" x14ac:dyDescent="0.2">
      <c r="A4" s="11" t="e" vm="3">
        <v>#VALUE!</v>
      </c>
      <c r="B4" s="12" cm="1">
        <f t="array" aca="1" ref="B4" ca="1">_FV(A4,"Price",TRUE)</f>
        <v>147.37</v>
      </c>
      <c r="C4" s="5">
        <f>'[3]DCF Model'!$K$11</f>
        <v>0.10723725050089014</v>
      </c>
      <c r="D4" s="5">
        <f>'[3]DCF Model'!$K$11</f>
        <v>0.10723725050089014</v>
      </c>
      <c r="E4" s="5">
        <f>'[3]DCF Model'!$K$16</f>
        <v>1.7427845975446644E-2</v>
      </c>
      <c r="F4" s="5">
        <f>'[3]DCF Model'!$K$19</f>
        <v>0.27858415276381299</v>
      </c>
      <c r="G4" s="5">
        <f>'[3]DCF Model'!$E$3</f>
        <v>0.82827467984269432</v>
      </c>
      <c r="H4" s="5">
        <f>'[3]DCF Model'!$E$4</f>
        <v>0.24075081610446136</v>
      </c>
      <c r="I4" s="5">
        <f>'[3]DCF Model'!$E$5</f>
        <v>0.35817918026840767</v>
      </c>
      <c r="J4" s="5">
        <f>'[3]DCF Model'!$E$6</f>
        <v>0.14199999999999999</v>
      </c>
      <c r="K4" s="7">
        <f>'[3]DCF Model'!$C$3</f>
        <v>8.0807757875408051</v>
      </c>
      <c r="L4" s="7">
        <f>'[3]DCF Model'!$C$4</f>
        <v>33.564894683615819</v>
      </c>
      <c r="M4" s="8">
        <f>'[3]DCF Model'!$C$5</f>
        <v>4.4324850693253939E-2</v>
      </c>
      <c r="N4" s="9">
        <f>'[3]DCF Model'!$C$6</f>
        <v>2.6375799595088917E-2</v>
      </c>
      <c r="O4" s="10" cm="1">
        <f t="array" aca="1" ref="O4" ca="1">_FV(A4,"Market cap",TRUE)</f>
        <v>93200251195</v>
      </c>
      <c r="P4" s="5">
        <f t="shared" si="0"/>
        <v>0.25996139699457538</v>
      </c>
      <c r="Q4" s="14" t="str" cm="1">
        <f t="array" aca="1" ref="Q4" ca="1">_FV(A4,"Industry")</f>
        <v>Software &amp; IT Services</v>
      </c>
    </row>
    <row r="5" spans="1:17" ht="34" customHeight="1" x14ac:dyDescent="0.2">
      <c r="A5" s="11" t="e" vm="4">
        <v>#VALUE!</v>
      </c>
      <c r="B5" s="12" cm="1">
        <f t="array" aca="1" ref="B5" ca="1">_FV(A5,"Price",TRUE)</f>
        <v>301.72000000000003</v>
      </c>
      <c r="C5" s="5">
        <f>'[4]DCF Model'!$K$6</f>
        <v>-0.53323965001686524</v>
      </c>
      <c r="D5" s="5">
        <f>'[4]DCF Model'!$K$11</f>
        <v>0.13602765876587025</v>
      </c>
      <c r="E5" s="5">
        <f>'[4]DCF Model'!$K$16</f>
        <v>0.22586032559755895</v>
      </c>
      <c r="F5" s="5">
        <f>'[4]DCF Model'!$K$19</f>
        <v>0.24119497834721662</v>
      </c>
      <c r="G5" s="5">
        <f>'[4]DCF Model'!$E$3</f>
        <v>0.89364303178484106</v>
      </c>
      <c r="H5" s="5">
        <f>'[4]DCF Model'!$E$4</f>
        <v>0.35010799136069115</v>
      </c>
      <c r="I5" s="5">
        <f>'[4]DCF Model'!$E$5</f>
        <v>0.37386609071274296</v>
      </c>
      <c r="J5" s="5">
        <f>'[4]DCF Model'!$E$6</f>
        <v>0.316</v>
      </c>
      <c r="K5" s="7">
        <f>'[4]DCF Model'!$C$3</f>
        <v>17.578303509719223</v>
      </c>
      <c r="L5" s="7">
        <f>'[4]DCF Model'!$C$4</f>
        <v>50.208232726711906</v>
      </c>
      <c r="M5" s="8">
        <f>'[4]DCF Model'!$C$5</f>
        <v>2.1268610506470585E-2</v>
      </c>
      <c r="N5" s="9">
        <f>'[4]DCF Model'!$C$6</f>
        <v>-8.1929990336103344E-3</v>
      </c>
      <c r="O5" s="10" cm="1">
        <f t="array" aca="1" ref="O5" ca="1">_FV(A5,"Market cap",TRUE)</f>
        <v>82750632360</v>
      </c>
      <c r="P5" s="5">
        <f t="shared" si="0"/>
        <v>0.25043255331900699</v>
      </c>
      <c r="Q5" s="14" t="str" cm="1">
        <f t="array" aca="1" ref="Q5" ca="1">_FV(A5,"Industry")</f>
        <v>Software &amp; IT Services</v>
      </c>
    </row>
    <row r="6" spans="1:17" ht="34" customHeight="1" x14ac:dyDescent="0.2">
      <c r="A6" s="11" t="e" vm="5">
        <v>#VALUE!</v>
      </c>
      <c r="B6" s="12" cm="1">
        <f t="array" aca="1" ref="B6" ca="1">_FV(A6,"Price",TRUE)</f>
        <v>180.75</v>
      </c>
      <c r="C6" s="5">
        <f>'[5]DCF Model'!$K$6</f>
        <v>6.0538626300434384E-2</v>
      </c>
      <c r="D6" s="5">
        <f>'[5]DCF Model'!$K$11</f>
        <v>0.10646413874887894</v>
      </c>
      <c r="E6" s="5">
        <f>'[5]DCF Model'!$K$16</f>
        <v>0.16318202578038626</v>
      </c>
      <c r="F6" s="5">
        <f>'[5]DCF Model'!$K$19</f>
        <v>0.25762744227414369</v>
      </c>
      <c r="G6" s="5">
        <f>'[5]DCF Model'!$E$3</f>
        <v>0.56929082628497074</v>
      </c>
      <c r="H6" s="5">
        <f>'[5]DCF Model'!$E$4</f>
        <v>0.27491940126655151</v>
      </c>
      <c r="I6" s="5">
        <f>'[5]DCF Model'!$E$5</f>
        <v>0.23854634427173288</v>
      </c>
      <c r="J6" s="5">
        <f>'[5]DCF Model'!$E$6</f>
        <v>0.23200000000000001</v>
      </c>
      <c r="K6" s="7">
        <f>'[5]DCF Model'!$C$3</f>
        <v>6.0075676453655724</v>
      </c>
      <c r="L6" s="7">
        <f>'[5]DCF Model'!$C$4</f>
        <v>21.852105081302941</v>
      </c>
      <c r="M6" s="8">
        <f>'[5]DCF Model'!$C$5</f>
        <v>3.9707641820022628E-2</v>
      </c>
      <c r="N6" s="9">
        <f>'[5]DCF Model'!$C$6</f>
        <v>-2.5591568825894268E-2</v>
      </c>
      <c r="O6" s="10" cm="1">
        <f t="array" aca="1" ref="O6" ca="1">_FV(A6,"Market cap",TRUE)</f>
        <v>2170731000000</v>
      </c>
      <c r="P6" s="5">
        <f t="shared" si="0"/>
        <v>0.23782110061588729</v>
      </c>
      <c r="Q6" s="14" t="str" cm="1">
        <f t="array" aca="1" ref="Q6" ca="1">_FV(A6,"Industry")</f>
        <v>Software &amp; IT Services</v>
      </c>
    </row>
    <row r="7" spans="1:17" ht="34" customHeight="1" x14ac:dyDescent="0.2">
      <c r="A7" s="11" t="e" vm="6">
        <v>#VALUE!</v>
      </c>
      <c r="B7" s="12" cm="1">
        <f t="array" aca="1" ref="B7" ca="1">_FV(A7,"Price",TRUE)</f>
        <v>43.42</v>
      </c>
      <c r="C7" s="5">
        <f>'[6]DCF Model'!$K$6</f>
        <v>-0.45507036497552544</v>
      </c>
      <c r="D7" s="5">
        <f>'[6]DCF Model'!$K$11</f>
        <v>8.8986865976866086E-2</v>
      </c>
      <c r="E7" s="5">
        <f>'[6]DCF Model'!$K$16</f>
        <v>0.17200523028277681</v>
      </c>
      <c r="F7" s="5">
        <f>'[6]DCF Model'!$K$19</f>
        <v>0.16124704242168778</v>
      </c>
      <c r="G7" s="5">
        <f>'[6]DCF Model'!$E$3</f>
        <v>0.89398401346234746</v>
      </c>
      <c r="H7" s="5">
        <f>'[6]DCF Model'!$E$4</f>
        <v>0.40769230769230769</v>
      </c>
      <c r="I7" s="5">
        <f>'[6]DCF Model'!$E$5</f>
        <v>0.39423076923076922</v>
      </c>
      <c r="J7" s="5">
        <f>'[6]DCF Model'!$E$6</f>
        <v>0.153</v>
      </c>
      <c r="K7" s="7">
        <f>'[6]DCF Model'!$C$3</f>
        <v>15.117057315384615</v>
      </c>
      <c r="L7" s="7">
        <f>'[6]DCF Model'!$C$4</f>
        <v>37.079574547169813</v>
      </c>
      <c r="M7" s="8">
        <f>'[6]DCF Model'!$C$5</f>
        <v>2.6078539030844377E-2</v>
      </c>
      <c r="N7" s="9">
        <f>'[6]DCF Model'!$C$6</f>
        <v>-7.3559695227233268E-3</v>
      </c>
      <c r="O7" s="10" cm="1">
        <f t="array" aca="1" ref="O7" ca="1">_FV(A7,"Market cap",TRUE)</f>
        <v>8061383252</v>
      </c>
      <c r="P7" s="5">
        <f t="shared" si="0"/>
        <v>0.2270094830114037</v>
      </c>
      <c r="Q7" s="14" t="str" cm="1">
        <f t="array" aca="1" ref="Q7" ca="1">_FV(A7,"Industry")</f>
        <v>Software &amp; IT Services</v>
      </c>
    </row>
    <row r="8" spans="1:17" ht="34" customHeight="1" x14ac:dyDescent="0.2">
      <c r="A8" s="11" t="e" vm="7">
        <v>#VALUE!</v>
      </c>
      <c r="B8" s="12" cm="1">
        <f t="array" aca="1" ref="B8" ca="1">_FV(A8,"Price",TRUE)</f>
        <v>3175.6145000000001</v>
      </c>
      <c r="C8" s="5">
        <f>'[7]DCF Model'!$K$6</f>
        <v>2.3040767299667753E-2</v>
      </c>
      <c r="D8" s="5">
        <f>'[7]DCF Model'!$K$11</f>
        <v>0.18366015628253668</v>
      </c>
      <c r="E8" s="5">
        <f>'[7]DCF Model'!$K$16</f>
        <v>0.21340306124024205</v>
      </c>
      <c r="F8" s="5">
        <f>'[7]DCF Model'!$K$19</f>
        <v>0.24902524744183124</v>
      </c>
      <c r="G8" s="5">
        <f>'[7]DCF Model'!$E$3</f>
        <v>0.35042226715832042</v>
      </c>
      <c r="H8" s="5">
        <f>'[7]DCF Model'!$E$4</f>
        <v>0.14733110104392358</v>
      </c>
      <c r="I8" s="5">
        <f>'[7]DCF Model'!$E$5</f>
        <v>0.25930667717155803</v>
      </c>
      <c r="J8" s="5">
        <f>'[7]DCF Model'!$E$6</f>
        <v>0.35199999999999998</v>
      </c>
      <c r="K8" s="7">
        <f>'[7]DCF Model'!$C$3</f>
        <v>8.8719342131179832</v>
      </c>
      <c r="L8" s="7">
        <f>'[7]DCF Model'!$C$4</f>
        <v>60.217660427807488</v>
      </c>
      <c r="M8" s="8">
        <f>'[7]DCF Model'!$C$5</f>
        <v>2.9227750222510542E-2</v>
      </c>
      <c r="N8" s="9">
        <f>'[7]DCF Model'!$C$6</f>
        <v>0</v>
      </c>
      <c r="O8" s="10" cm="1">
        <f t="array" aca="1" ref="O8" ca="1">_FV(A8,"Market cap",TRUE)</f>
        <v>92077200000</v>
      </c>
      <c r="P8" s="5">
        <f t="shared" si="0"/>
        <v>0.22227365970475993</v>
      </c>
      <c r="Q8" s="14" t="str" cm="1">
        <f t="array" aca="1" ref="Q8" ca="1">_FV(A8,"Industry")</f>
        <v>Software &amp; IT Services</v>
      </c>
    </row>
    <row r="9" spans="1:17" ht="34" customHeight="1" x14ac:dyDescent="0.2">
      <c r="A9" s="11" t="e" vm="8">
        <v>#VALUE!</v>
      </c>
      <c r="B9" s="12" cm="1">
        <f t="array" aca="1" ref="B9" ca="1">_FV(A9,"Price",TRUE)</f>
        <v>27.91</v>
      </c>
      <c r="C9" s="5">
        <f>'[8]DCF Model'!$K$6</f>
        <v>-0.36430931880675843</v>
      </c>
      <c r="D9" s="5">
        <f>'[8]DCF Model'!$K$11</f>
        <v>0.28615036662532922</v>
      </c>
      <c r="E9" s="5">
        <f>'[8]DCF Model'!$K$16</f>
        <v>0.64300772014364105</v>
      </c>
      <c r="F9" s="5">
        <f>'[8]DCF Model'!$K$19</f>
        <v>0.40234169038561712</v>
      </c>
      <c r="G9" s="5">
        <f>'[8]DCF Model'!$E$3</f>
        <v>0.71152607855763039</v>
      </c>
      <c r="H9" s="5">
        <f>'[8]DCF Model'!$E$4</f>
        <v>3.0674846625766871E-2</v>
      </c>
      <c r="I9" s="5">
        <f>'[8]DCF Model'!$E$5</f>
        <v>6.8506748466257664E-2</v>
      </c>
      <c r="J9" s="5">
        <f>'[8]DCF Model'!$E$6</f>
        <v>-4.2000000000000003E-2</v>
      </c>
      <c r="K9" s="7">
        <f>'[8]DCF Model'!$C$3</f>
        <v>10.641610260122699</v>
      </c>
      <c r="L9" s="13" t="s">
        <v>18</v>
      </c>
      <c r="M9" s="8">
        <f>'[8]DCF Model'!$C$5</f>
        <v>6.4376299067231369E-3</v>
      </c>
      <c r="N9" s="9">
        <f>'[8]DCF Model'!$C$6</f>
        <v>3.8598433657426247E-2</v>
      </c>
      <c r="O9" s="10" cm="1">
        <f t="array" aca="1" ref="O9" ca="1">_FV(A9,"Market cap",TRUE)</f>
        <v>8853730213</v>
      </c>
      <c r="P9" s="5">
        <f t="shared" si="0"/>
        <v>0.21698726649968547</v>
      </c>
      <c r="Q9" s="14" t="str" cm="1">
        <f t="array" aca="1" ref="Q9" ca="1">_FV(A9,"Industry")</f>
        <v>Software &amp; IT Services</v>
      </c>
    </row>
    <row r="10" spans="1:17" ht="34" customHeight="1" x14ac:dyDescent="0.2">
      <c r="A10" s="11" t="e" vm="9">
        <v>#VALUE!</v>
      </c>
      <c r="B10" s="12" cm="1">
        <f t="array" aca="1" ref="B10" ca="1">_FV(A10,"Price",TRUE)</f>
        <v>131.47</v>
      </c>
      <c r="C10" s="5">
        <f>'[9]DCF Model'!$K$6</f>
        <v>-0.57692258421914</v>
      </c>
      <c r="D10" s="5">
        <f>'[9]DCF Model'!$K$11</f>
        <v>0.27805004749024576</v>
      </c>
      <c r="E10" s="5">
        <f>'[9]DCF Model'!$K$16</f>
        <v>0.34114639395578517</v>
      </c>
      <c r="F10" s="5">
        <f>'[9]DCF Model'!$K$19</f>
        <v>0.55777597266396661</v>
      </c>
      <c r="G10" s="5">
        <f>'[9]DCF Model'!$E$3</f>
        <v>0.86194029850746268</v>
      </c>
      <c r="H10" s="5">
        <f>'[9]DCF Model'!$E$4</f>
        <v>0.20368818105616093</v>
      </c>
      <c r="I10" s="5">
        <f>'[9]DCF Model'!$E$5</f>
        <v>0.11483654652137469</v>
      </c>
      <c r="J10" s="5">
        <f>'[9]DCF Model'!$E$6</f>
        <v>-5.7000000000000002E-2</v>
      </c>
      <c r="K10" s="7">
        <f>'[9]DCF Model'!$C$3</f>
        <v>17.818327561609387</v>
      </c>
      <c r="L10" s="7">
        <f>'[9]DCF Model'!$C$4</f>
        <v>87.478455888888888</v>
      </c>
      <c r="M10" s="8">
        <f>'[9]DCF Model'!$C$5</f>
        <v>6.4448555075840358E-3</v>
      </c>
      <c r="N10" s="9">
        <f>'[9]DCF Model'!$C$6</f>
        <v>0</v>
      </c>
      <c r="O10" s="10" cm="1">
        <f t="array" aca="1" ref="O10" ca="1">_FV(A10,"Market cap",TRUE)</f>
        <v>23083279101</v>
      </c>
      <c r="P10" s="5">
        <f t="shared" si="0"/>
        <v>0.21543935699698197</v>
      </c>
      <c r="Q10" s="14" t="str" cm="1">
        <f t="array" aca="1" ref="Q10" ca="1">_FV(A10,"Industry")</f>
        <v>Software &amp; IT Services</v>
      </c>
    </row>
    <row r="11" spans="1:17" ht="34" customHeight="1" x14ac:dyDescent="0.2">
      <c r="A11" s="11" t="e" vm="10">
        <v>#VALUE!</v>
      </c>
      <c r="B11" s="12" cm="1">
        <f t="array" aca="1" ref="B11" ca="1">_FV(A11,"Price",TRUE)</f>
        <v>330.78</v>
      </c>
      <c r="C11" s="5">
        <f>'[10]DCF Model'!$K$6</f>
        <v>-0.69320976692716707</v>
      </c>
      <c r="D11" s="5">
        <f>'[10]DCF Model'!$K$11</f>
        <v>0.25462214682484519</v>
      </c>
      <c r="E11" s="5">
        <f>'[10]DCF Model'!$K$16</f>
        <v>0.29483859800965134</v>
      </c>
      <c r="F11" s="5">
        <f>'[10]DCF Model'!$K$19</f>
        <v>0.27455603467408651</v>
      </c>
      <c r="G11" s="5">
        <f>'[10]DCF Model'!$E$3</f>
        <v>0.75261780104712039</v>
      </c>
      <c r="H11" s="5">
        <f>'[10]DCF Model'!$E$4</f>
        <v>0.23434291581108829</v>
      </c>
      <c r="I11" s="5">
        <f>'[10]DCF Model'!$E$5</f>
        <v>0.23100616016427106</v>
      </c>
      <c r="J11" s="5">
        <f>'[10]DCF Model'!$E$6</f>
        <v>0.36599999999999999</v>
      </c>
      <c r="K11" s="7">
        <f>'[10]DCF Model'!$C$3</f>
        <v>20.133585215605748</v>
      </c>
      <c r="L11" s="7">
        <f>'[10]DCF Model'!$C$4</f>
        <v>85.915058050383351</v>
      </c>
      <c r="M11" s="8">
        <f>'[10]DCF Model'!$C$5</f>
        <v>1.1473672358424062E-2</v>
      </c>
      <c r="N11" s="9">
        <f>'[10]DCF Model'!$C$6</f>
        <v>2.7569677873846565E-2</v>
      </c>
      <c r="O11" s="10" cm="1">
        <f t="array" aca="1" ref="O11" ca="1">_FV(A11,"Market cap",TRUE)</f>
        <v>81082910592</v>
      </c>
      <c r="P11" s="5">
        <f t="shared" si="0"/>
        <v>0.21434673620048694</v>
      </c>
      <c r="Q11" s="14" t="str" cm="1">
        <f t="array" aca="1" ref="Q11" ca="1">_FV(A11,"Industry")</f>
        <v>Software &amp; IT Services</v>
      </c>
    </row>
    <row r="12" spans="1:17" ht="34" customHeight="1" x14ac:dyDescent="0.2">
      <c r="A12" s="11" t="e" vm="11">
        <v>#VALUE!</v>
      </c>
      <c r="B12" s="12" cm="1">
        <f t="array" aca="1" ref="B12" ca="1">_FV(A12,"Price",TRUE)</f>
        <v>425.42</v>
      </c>
      <c r="C12" s="5">
        <f>'[11]DCF Model'!$K$6</f>
        <v>-0.41649269077741546</v>
      </c>
      <c r="D12" s="5">
        <f>'[11]DCF Model'!$K$11</f>
        <v>0.13163999597200804</v>
      </c>
      <c r="E12" s="5">
        <f>'[11]DCF Model'!$K$16</f>
        <v>0.14041525910974922</v>
      </c>
      <c r="F12" s="5">
        <f>'[11]DCF Model'!$K$19</f>
        <v>0.18188571263816136</v>
      </c>
      <c r="G12" s="5">
        <f>'[11]DCF Model'!$E$3</f>
        <v>0.69767441860465118</v>
      </c>
      <c r="H12" s="5">
        <f>'[11]DCF Model'!$E$4</f>
        <v>0.34982033776500182</v>
      </c>
      <c r="I12" s="5">
        <f>'[11]DCF Model'!$E$5</f>
        <v>0.2790693496227093</v>
      </c>
      <c r="J12" s="5">
        <f>'[11]DCF Model'!$E$6</f>
        <v>0.28199999999999997</v>
      </c>
      <c r="K12" s="7">
        <f>'[11]DCF Model'!$C$3</f>
        <v>11.225254396622351</v>
      </c>
      <c r="L12" s="7">
        <f>'[11]DCF Model'!$C$4</f>
        <v>32.088627174567307</v>
      </c>
      <c r="M12" s="8">
        <f>'[11]DCF Model'!$C$5</f>
        <v>2.4860848561853579E-2</v>
      </c>
      <c r="N12" s="9">
        <f>'[11]DCF Model'!$C$6</f>
        <v>-4.4410933615544783E-3</v>
      </c>
      <c r="O12" s="10" cm="1">
        <f t="array" aca="1" ref="O12" ca="1">_FV(A12,"Market cap",TRUE)</f>
        <v>3162947075020</v>
      </c>
      <c r="P12" s="5">
        <f t="shared" si="0"/>
        <v>0.20575154786685818</v>
      </c>
      <c r="Q12" s="14" t="str" cm="1">
        <f t="array" aca="1" ref="Q12" ca="1">_FV(A12,"Industry")</f>
        <v>Software &amp; IT Services</v>
      </c>
    </row>
    <row r="13" spans="1:17" ht="34" customHeight="1" x14ac:dyDescent="0.2">
      <c r="A13" s="11" t="e" vm="12">
        <v>#VALUE!</v>
      </c>
      <c r="B13" s="12" cm="1">
        <f t="array" aca="1" ref="B13" ca="1">_FV(A13,"Price",TRUE)</f>
        <v>283.67</v>
      </c>
      <c r="C13" s="5">
        <f>'[12]DCF Model'!$K$6</f>
        <v>-0.62641167862767844</v>
      </c>
      <c r="D13" s="5">
        <f>'[12]DCF Model'!$K$11</f>
        <v>0.11855439315009186</v>
      </c>
      <c r="E13" s="5">
        <f>'[12]DCF Model'!$K$16</f>
        <v>0.22606494566420066</v>
      </c>
      <c r="F13" s="5">
        <f>'[12]DCF Model'!$K$19</f>
        <v>0.15625995299446765</v>
      </c>
      <c r="G13" s="5">
        <f>'[12]DCF Model'!$E$3</f>
        <v>0.53606027987082883</v>
      </c>
      <c r="H13" s="5">
        <f>'[12]DCF Model'!$E$4</f>
        <v>0.27596153846153848</v>
      </c>
      <c r="I13" s="5">
        <f>'[12]DCF Model'!$E$5</f>
        <v>0.28269230769230769</v>
      </c>
      <c r="J13" s="5">
        <f>'[12]DCF Model'!$E$6</f>
        <v>0.61</v>
      </c>
      <c r="K13" s="7">
        <f>'[12]DCF Model'!$C$3</f>
        <v>16.503832632692308</v>
      </c>
      <c r="L13" s="7">
        <f>'[12]DCF Model'!$C$4</f>
        <v>59.804829052264807</v>
      </c>
      <c r="M13" s="8">
        <f>'[12]DCF Model'!$C$5</f>
        <v>1.7128888421488523E-2</v>
      </c>
      <c r="N13" s="9">
        <f>'[12]DCF Model'!$C$6</f>
        <v>-1.0381304809631989E-2</v>
      </c>
      <c r="O13" s="10" cm="1">
        <f t="array" aca="1" ref="O13" ca="1">_FV(A13,"Market cap",TRUE)</f>
        <v>17325224677</v>
      </c>
      <c r="P13" s="5">
        <f t="shared" si="0"/>
        <v>0.1973977174007196</v>
      </c>
      <c r="Q13" s="14" t="str" cm="1">
        <f t="array" aca="1" ref="Q13" ca="1">_FV(A13,"Industry")</f>
        <v>Software &amp; IT Services</v>
      </c>
    </row>
    <row r="14" spans="1:17" ht="34" customHeight="1" x14ac:dyDescent="0.2">
      <c r="A14" s="11" t="e" vm="13">
        <v>#VALUE!</v>
      </c>
      <c r="B14" s="12" cm="1">
        <f t="array" aca="1" ref="B14" ca="1">_FV(A14,"Price",TRUE)</f>
        <v>294.12</v>
      </c>
      <c r="C14" s="5">
        <f>'[13]DCF Model'!$K$6</f>
        <v>-0.66439305286208106</v>
      </c>
      <c r="D14" s="5">
        <f>'[13]DCF Model'!$K$11</f>
        <v>0.19442148531031861</v>
      </c>
      <c r="E14" s="5">
        <f>'[13]DCF Model'!$K$16</f>
        <v>0.56155582674464977</v>
      </c>
      <c r="F14" s="5">
        <f>'[13]DCF Model'!$K$19</f>
        <v>0.47519390467664568</v>
      </c>
      <c r="G14" s="5">
        <f>'[13]DCF Model'!$E$3</f>
        <v>0.74806892453951279</v>
      </c>
      <c r="H14" s="5">
        <f>'[13]DCF Model'!$E$4</f>
        <v>0.10690192008303062</v>
      </c>
      <c r="I14" s="5">
        <f>'[13]DCF Model'!$E$5</f>
        <v>8.354955889984432E-2</v>
      </c>
      <c r="J14" s="5">
        <f>'[13]DCF Model'!$E$6</f>
        <v>-9.4E-2</v>
      </c>
      <c r="K14" s="7">
        <f>'[13]DCF Model'!$C$3</f>
        <v>10.771062823559937</v>
      </c>
      <c r="L14" s="7">
        <f>'[13]DCF Model'!$C$4</f>
        <v>100.75649544174757</v>
      </c>
      <c r="M14" s="8">
        <f>'[13]DCF Model'!$C$5</f>
        <v>7.7568537356493108E-3</v>
      </c>
      <c r="N14" s="9">
        <f>'[13]DCF Model'!$C$6</f>
        <v>0.05</v>
      </c>
      <c r="O14" s="10" cm="1">
        <f t="array" aca="1" ref="O14" ca="1">_FV(A14,"Market cap",TRUE)</f>
        <v>21726482634</v>
      </c>
      <c r="P14" s="5">
        <f t="shared" si="0"/>
        <v>0.17641232092399006</v>
      </c>
      <c r="Q14" s="14" t="str" cm="1">
        <f t="array" aca="1" ref="Q14" ca="1">_FV(A14,"Industry")</f>
        <v>Software &amp; IT Services</v>
      </c>
    </row>
    <row r="15" spans="1:17" ht="34" customHeight="1" x14ac:dyDescent="0.2">
      <c r="A15" s="11" t="e" vm="14">
        <v>#VALUE!</v>
      </c>
      <c r="B15" s="12" cm="1">
        <f t="array" aca="1" ref="B15" ca="1">_FV(A15,"Price",TRUE)</f>
        <v>210.05</v>
      </c>
      <c r="C15" s="5">
        <f>'[14]DCF Model'!$K$6</f>
        <v>-0.24553544702990959</v>
      </c>
      <c r="D15" s="5">
        <f>'[14]DCF Model'!$K$11</f>
        <v>0.10603841743810807</v>
      </c>
      <c r="E15" s="5">
        <f>'[14]DCF Model'!$K$16</f>
        <v>0.31035400854532963</v>
      </c>
      <c r="F15" s="5">
        <f>'[14]DCF Model'!$K$19</f>
        <v>0.41731667865266359</v>
      </c>
      <c r="G15" s="5">
        <f>'[14]DCF Model'!$E$3</f>
        <v>0.46972860125260962</v>
      </c>
      <c r="H15" s="5">
        <f>'[14]DCF Model'!$E$4</f>
        <v>8.623313460935049E-2</v>
      </c>
      <c r="I15" s="5">
        <f>'[14]DCF Model'!$E$5</f>
        <v>9.9077502353310323E-2</v>
      </c>
      <c r="J15" s="5">
        <f>'[14]DCF Model'!$E$6</f>
        <v>9.1999999999999998E-2</v>
      </c>
      <c r="K15" s="7">
        <f>'[14]DCF Model'!$C$3</f>
        <v>3.4163059631314714</v>
      </c>
      <c r="L15" s="7">
        <f>'[14]DCF Model'!$C$4</f>
        <v>39.617091256253978</v>
      </c>
      <c r="M15" s="8">
        <f>'[14]DCF Model'!$C$5</f>
        <v>2.9001355095986017E-2</v>
      </c>
      <c r="N15" s="9">
        <f>'[14]DCF Model'!$C$6</f>
        <v>9.8392636008117016E-3</v>
      </c>
      <c r="O15" s="10" cm="1">
        <f t="array" aca="1" ref="O15" ca="1">_FV(A15,"Market cap",TRUE)</f>
        <v>2208677850500</v>
      </c>
      <c r="P15" s="5">
        <f t="shared" si="0"/>
        <v>0.1669016119776828</v>
      </c>
      <c r="Q15" s="14" t="str" cm="1">
        <f t="array" aca="1" ref="Q15" ca="1">_FV(A15,"Industry")</f>
        <v>Diversified Retail</v>
      </c>
    </row>
    <row r="16" spans="1:17" ht="34" customHeight="1" x14ac:dyDescent="0.2">
      <c r="A16" s="11" t="e" vm="15">
        <v>#VALUE!</v>
      </c>
      <c r="B16" s="12" cm="1">
        <f t="array" aca="1" ref="B16" ca="1">_FV(A16,"Price",TRUE)</f>
        <v>85.55</v>
      </c>
      <c r="C16" s="5">
        <f>'[15]DCF Model'!$K$6</f>
        <v>-0.49808155036452273</v>
      </c>
      <c r="D16" s="5">
        <f>'[15]DCF Model'!$K$11</f>
        <v>0.19851711270280772</v>
      </c>
      <c r="E16" s="5">
        <f>'[15]DCF Model'!$K$16</f>
        <v>0.17945249925664331</v>
      </c>
      <c r="F16" s="5">
        <f>'[15]DCF Model'!$K$19</f>
        <v>0.48617827157150678</v>
      </c>
      <c r="G16" s="5">
        <f>'[15]DCF Model'!$E$3</f>
        <v>0.49787535410764872</v>
      </c>
      <c r="H16" s="5">
        <f>'[15]DCF Model'!$E$4</f>
        <v>0.1660303135485364</v>
      </c>
      <c r="I16" s="5">
        <f>'[15]DCF Model'!$E$5</f>
        <v>0.12518801342126576</v>
      </c>
      <c r="J16" s="5">
        <f>'[15]DCF Model'!$E$6</f>
        <v>9.0999999999999998E-2</v>
      </c>
      <c r="K16" s="7">
        <f>'[15]DCF Model'!$C$3</f>
        <v>12.226452860118014</v>
      </c>
      <c r="L16" s="7">
        <f>'[15]DCF Model'!$C$4</f>
        <v>73.639882975609751</v>
      </c>
      <c r="M16" s="8">
        <f>'[15]DCF Model'!$C$5</f>
        <v>1.0239111445775238E-2</v>
      </c>
      <c r="N16" s="9">
        <f>'[15]DCF Model'!$C$6</f>
        <v>1.5793341545650597E-2</v>
      </c>
      <c r="O16" s="10" cm="1">
        <f t="array" aca="1" ref="O16" ca="1">_FV(A16,"Market cap",TRUE)</f>
        <v>105660400000</v>
      </c>
      <c r="P16" s="5">
        <f t="shared" si="0"/>
        <v>0.15577000178048572</v>
      </c>
      <c r="Q16" s="14" t="str" cm="1">
        <f t="array" aca="1" ref="Q16" ca="1">_FV(A16,"Industry")</f>
        <v>Software &amp; IT Services</v>
      </c>
    </row>
    <row r="17" spans="1:17" ht="34" customHeight="1" x14ac:dyDescent="0.2">
      <c r="A17" s="11" t="e" vm="16">
        <v>#VALUE!</v>
      </c>
      <c r="B17" s="12" cm="1">
        <f t="array" aca="1" ref="B17" ca="1">_FV(A17,"Price",TRUE)</f>
        <v>245.97</v>
      </c>
      <c r="C17" s="5">
        <f>'[16]DCF Model'!$K$6</f>
        <v>-0.50098426677637398</v>
      </c>
      <c r="D17" s="5">
        <f>'[16]DCF Model'!$K$11</f>
        <v>8.3286327139882085E-2</v>
      </c>
      <c r="E17" s="5">
        <f>'[16]DCF Model'!$K$16</f>
        <v>9.180488398592096E-2</v>
      </c>
      <c r="F17" s="5">
        <f>'[16]DCF Model'!$K$19</f>
        <v>0.1300038997325704</v>
      </c>
      <c r="G17" s="5">
        <f>'[16]DCF Model'!$E$3</f>
        <v>0.66104702750665478</v>
      </c>
      <c r="H17" s="5">
        <f>'[16]DCF Model'!$E$4</f>
        <v>0.40134340890008396</v>
      </c>
      <c r="I17" s="5">
        <f>'[16]DCF Model'!$E$5</f>
        <v>0.29974811083123426</v>
      </c>
      <c r="J17" s="5">
        <f>'[16]DCF Model'!$E$6</f>
        <v>2.5000000000000001E-2</v>
      </c>
      <c r="K17" s="7">
        <f>'[16]DCF Model'!$C$3</f>
        <v>12.975160035264484</v>
      </c>
      <c r="L17" s="7">
        <f>'[16]DCF Model'!$C$4</f>
        <v>32.329321343096233</v>
      </c>
      <c r="M17" s="8">
        <f>'[16]DCF Model'!$C$5</f>
        <v>2.3101688920719676E-2</v>
      </c>
      <c r="N17" s="9">
        <f>'[16]DCF Model'!$C$6</f>
        <v>-2.3177547447191211E-2</v>
      </c>
      <c r="O17" s="10" cm="1">
        <f t="array" aca="1" ref="O17" ca="1">_FV(A17,"Market cap",TRUE)</f>
        <v>15453410000</v>
      </c>
      <c r="P17" s="5">
        <f t="shared" si="0"/>
        <v>0.14890617391499655</v>
      </c>
      <c r="Q17" s="14" t="str" cm="1">
        <f t="array" aca="1" ref="Q17" ca="1">_FV(A17,"Industry")</f>
        <v>Software &amp; IT Services</v>
      </c>
    </row>
    <row r="18" spans="1:17" ht="34" customHeight="1" x14ac:dyDescent="0.2">
      <c r="A18" s="11" t="e" vm="17">
        <v>#VALUE!</v>
      </c>
      <c r="B18" s="12" cm="1">
        <f t="array" aca="1" ref="B18" ca="1">_FV(A18,"Price",TRUE)</f>
        <v>399.71</v>
      </c>
      <c r="C18" s="5">
        <f>'[17]DCF Model'!$K$6</f>
        <v>-0.47153223689011126</v>
      </c>
      <c r="D18" s="5">
        <f>'[17]DCF Model'!$K$11</f>
        <v>0.15263660528930229</v>
      </c>
      <c r="E18" s="5">
        <f>'[17]DCF Model'!$K$16</f>
        <v>0.22540232675225663</v>
      </c>
      <c r="F18" s="5">
        <f>'[17]DCF Model'!$K$19</f>
        <v>0.20786218366111942</v>
      </c>
      <c r="G18" s="5">
        <f>'[17]DCF Model'!$E$3</f>
        <v>0.2603076923076923</v>
      </c>
      <c r="H18" s="5">
        <f>'[17]DCF Model'!$E$4</f>
        <v>7.6470588235294124E-2</v>
      </c>
      <c r="I18" s="5">
        <f>'[17]DCF Model'!$E$5</f>
        <v>0.1021764705882353</v>
      </c>
      <c r="J18" s="5">
        <f>'[17]DCF Model'!$E$6</f>
        <v>0.16</v>
      </c>
      <c r="K18" s="7">
        <f>'[17]DCF Model'!$C$3</f>
        <v>4.6200651308823533</v>
      </c>
      <c r="L18" s="7">
        <f>'[17]DCF Model'!$C$4</f>
        <v>60.416236326923077</v>
      </c>
      <c r="M18" s="8">
        <f>'[17]DCF Model'!$C$5</f>
        <v>2.2115807395278287E-2</v>
      </c>
      <c r="N18" s="9">
        <f>'[17]DCF Model'!$C$6</f>
        <v>9.5782203456843042E-3</v>
      </c>
      <c r="O18" s="10" cm="1">
        <f t="array" aca="1" ref="O18" ca="1">_FV(A18,"Market cap",TRUE)</f>
        <v>80265045622</v>
      </c>
      <c r="P18" s="5">
        <f t="shared" si="0"/>
        <v>8.9165453742973605E-2</v>
      </c>
      <c r="Q18" s="14" t="str" cm="1">
        <f t="array" aca="1" ref="Q18" ca="1">_FV(A18,"Industry")</f>
        <v>Software &amp; IT Services</v>
      </c>
    </row>
    <row r="19" spans="1:17" ht="34" customHeight="1" x14ac:dyDescent="0.2">
      <c r="A19" s="11" t="e" vm="18">
        <v>#VALUE!</v>
      </c>
      <c r="B19" s="12" cm="1">
        <f t="array" aca="1" ref="B19" ca="1">_FV(A19,"Price",TRUE)</f>
        <v>4.0049999999999999</v>
      </c>
      <c r="C19" s="5">
        <f>'[18]DCF Model'!$K$6</f>
        <v>0.34186226574914658</v>
      </c>
      <c r="D19" s="5">
        <f>'[18]DCF Model'!$K$11</f>
        <v>0.1949423248121232</v>
      </c>
      <c r="E19" s="5">
        <f>'[18]DCF Model'!$K$16</f>
        <v>7.9589366221192698E-2</v>
      </c>
      <c r="F19" s="5">
        <f>'[18]DCF Model'!$K$19</f>
        <v>0.32716547712375299</v>
      </c>
      <c r="G19" s="5">
        <f>'[18]DCF Model'!$E$3</f>
        <v>0.57403433476394849</v>
      </c>
      <c r="H19" s="5">
        <f>'[18]DCF Model'!$E$4</f>
        <v>-0.5842696629213483</v>
      </c>
      <c r="I19" s="5">
        <f>'[18]DCF Model'!$E$5</f>
        <v>-0.24157303370786518</v>
      </c>
      <c r="J19" s="5">
        <f>'[18]DCF Model'!$E$6</f>
        <v>-0.307</v>
      </c>
      <c r="K19" s="7">
        <f>'[18]DCF Model'!$C$3</f>
        <v>3.3161275056179775</v>
      </c>
      <c r="L19" s="13" t="s">
        <v>18</v>
      </c>
      <c r="M19" s="8">
        <f>'[18]DCF Model'!$C$5</f>
        <v>-7.2847932806747367E-2</v>
      </c>
      <c r="N19" s="9">
        <f>'[18]DCF Model'!$C$6</f>
        <v>8.0082872056490714E-2</v>
      </c>
      <c r="O19" s="10" cm="1">
        <f t="array" aca="1" ref="O19" ca="1">_FV(A19,"Market cap",TRUE)</f>
        <v>490463514</v>
      </c>
      <c r="P19" s="5">
        <f t="shared" si="0"/>
        <v>4.8093884005118805E-2</v>
      </c>
      <c r="Q19" s="14" t="str" cm="1">
        <f t="array" aca="1" ref="Q19" ca="1">_FV(A19,"Industry")</f>
        <v>Software &amp; IT Services</v>
      </c>
    </row>
    <row r="20" spans="1:17" ht="34" customHeight="1" x14ac:dyDescent="0.2">
      <c r="A20" s="11" t="e" vm="19">
        <v>#VALUE!</v>
      </c>
      <c r="B20" s="12" cm="1">
        <f t="array" aca="1" ref="B20" ca="1">_FV(A20,"Price",TRUE)</f>
        <v>44.47</v>
      </c>
      <c r="C20" s="5">
        <f>'[19]DCF Model'!$K$6</f>
        <v>-0.66657664373232661</v>
      </c>
      <c r="D20" s="5">
        <f>'[19]DCF Model'!$K$11</f>
        <v>0.25691034030276072</v>
      </c>
      <c r="E20" s="5">
        <f>'[19]DCF Model'!$K$16</f>
        <v>-0.71404162894057666</v>
      </c>
      <c r="F20" s="5">
        <f>'[19]DCF Model'!$K$19</f>
        <v>0.46193305113608712</v>
      </c>
      <c r="G20" s="5">
        <f>'[19]DCF Model'!$E$3</f>
        <v>0.76910828025477707</v>
      </c>
      <c r="H20" s="5">
        <f>'[19]DCF Model'!$E$4</f>
        <v>-0.38682634730538923</v>
      </c>
      <c r="I20" s="5">
        <f>'[19]DCF Model'!$E$5</f>
        <v>-0.18562874251497005</v>
      </c>
      <c r="J20" s="5">
        <f>'[19]DCF Model'!$E$6</f>
        <v>6.2E-2</v>
      </c>
      <c r="K20" s="7">
        <f>'[19]DCF Model'!$C$3</f>
        <v>9.4176850634730531</v>
      </c>
      <c r="L20" s="15" t="s">
        <v>18</v>
      </c>
      <c r="M20" s="8">
        <f>'[19]DCF Model'!$C$5</f>
        <v>-1.9710655141244857E-2</v>
      </c>
      <c r="N20" s="9">
        <f>'[19]DCF Model'!$C$6</f>
        <v>0</v>
      </c>
      <c r="O20" s="10" cm="1">
        <f t="array" aca="1" ref="O20" ca="1">_FV(A20,"Market cap",TRUE)</f>
        <v>8078117804</v>
      </c>
      <c r="P20" s="5">
        <f t="shared" si="0"/>
        <v>-5.0390211349954701E-2</v>
      </c>
      <c r="Q20" s="14" t="str" cm="1">
        <f t="array" aca="1" ref="Q20" ca="1">_FV(A20,"Industry")</f>
        <v>Software &amp; IT Services</v>
      </c>
    </row>
    <row r="21" spans="1:17" ht="34" customHeight="1" x14ac:dyDescent="0.2">
      <c r="A21" s="11"/>
      <c r="B21" s="12"/>
      <c r="J21" s="6"/>
      <c r="M21" s="8"/>
      <c r="O21" s="10"/>
      <c r="P21" s="6"/>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sheetData>
  <autoFilter ref="A1:P29" xr:uid="{29BB830F-6CB2-A446-9573-F3AE78C789D0}">
    <sortState xmlns:xlrd2="http://schemas.microsoft.com/office/spreadsheetml/2017/richdata2" ref="A2:P29">
      <sortCondition descending="1" ref="P1:P29"/>
    </sortState>
  </autoFilter>
  <conditionalFormatting sqref="C2:C3">
    <cfRule type="colorScale" priority="6848">
      <colorScale>
        <cfvo type="min"/>
        <cfvo type="percentile" val="50"/>
        <cfvo type="max"/>
        <color rgb="FFF8696B"/>
        <color rgb="FFFCFCFF"/>
        <color rgb="FF63BE7B"/>
      </colorScale>
    </cfRule>
  </conditionalFormatting>
  <conditionalFormatting sqref="C2:C4">
    <cfRule type="colorScale" priority="6559">
      <colorScale>
        <cfvo type="min"/>
        <cfvo type="percentile" val="50"/>
        <cfvo type="max"/>
        <color rgb="FFF8696B"/>
        <color rgb="FFFCFCFF"/>
        <color rgb="FF63BE7B"/>
      </colorScale>
    </cfRule>
  </conditionalFormatting>
  <conditionalFormatting sqref="C2:C5">
    <cfRule type="colorScale" priority="6561">
      <colorScale>
        <cfvo type="min"/>
        <cfvo type="percentile" val="50"/>
        <cfvo type="max"/>
        <color rgb="FFF8696B"/>
        <color rgb="FFFCFCFF"/>
        <color rgb="FF63BE7B"/>
      </colorScale>
    </cfRule>
  </conditionalFormatting>
  <conditionalFormatting sqref="C2:C15">
    <cfRule type="colorScale" priority="6888">
      <colorScale>
        <cfvo type="min"/>
        <cfvo type="percentile" val="50"/>
        <cfvo type="max"/>
        <color rgb="FFF8696B"/>
        <color rgb="FFFCFCFF"/>
        <color rgb="FF63BE7B"/>
      </colorScale>
    </cfRule>
  </conditionalFormatting>
  <conditionalFormatting sqref="C2:C16">
    <cfRule type="colorScale" priority="6761">
      <colorScale>
        <cfvo type="min"/>
        <cfvo type="percentile" val="50"/>
        <cfvo type="max"/>
        <color rgb="FFF8696B"/>
        <color rgb="FFFCFCFF"/>
        <color rgb="FF63BE7B"/>
      </colorScale>
    </cfRule>
  </conditionalFormatting>
  <conditionalFormatting sqref="C2:C17">
    <cfRule type="colorScale" priority="6733">
      <colorScale>
        <cfvo type="min"/>
        <cfvo type="percentile" val="50"/>
        <cfvo type="max"/>
        <color rgb="FFF8696B"/>
        <color rgb="FFFCFCFF"/>
        <color rgb="FF63BE7B"/>
      </colorScale>
    </cfRule>
  </conditionalFormatting>
  <conditionalFormatting sqref="C2:C18">
    <cfRule type="colorScale" priority="6533">
      <colorScale>
        <cfvo type="min"/>
        <cfvo type="percentile" val="50"/>
        <cfvo type="max"/>
        <color rgb="FFF8696B"/>
        <color rgb="FFFCFCFF"/>
        <color rgb="FF63BE7B"/>
      </colorScale>
    </cfRule>
  </conditionalFormatting>
  <conditionalFormatting sqref="C2:C19">
    <cfRule type="colorScale" priority="6318">
      <colorScale>
        <cfvo type="min"/>
        <cfvo type="percentile" val="50"/>
        <cfvo type="max"/>
        <color rgb="FFF8696B"/>
        <color rgb="FFFCFCFF"/>
        <color rgb="FF63BE7B"/>
      </colorScale>
    </cfRule>
  </conditionalFormatting>
  <conditionalFormatting sqref="C2:C20">
    <cfRule type="colorScale" priority="61">
      <colorScale>
        <cfvo type="min"/>
        <cfvo type="percentile" val="50"/>
        <cfvo type="max"/>
        <color rgb="FFF8696B"/>
        <color rgb="FFFCFCFF"/>
        <color rgb="FF63BE7B"/>
      </colorScale>
    </cfRule>
  </conditionalFormatting>
  <conditionalFormatting sqref="C6:J6">
    <cfRule type="colorScale" priority="1762">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33">
      <colorScale>
        <cfvo type="min"/>
        <cfvo type="percentile" val="50"/>
        <cfvo type="max"/>
        <color rgb="FFF8696B"/>
        <color rgb="FFFCFCFF"/>
        <color rgb="FF63BE7B"/>
      </colorScale>
    </cfRule>
    <cfRule type="colorScale" priority="1840">
      <colorScale>
        <cfvo type="min"/>
        <cfvo type="percentile" val="50"/>
        <cfvo type="max"/>
        <color rgb="FFF8696B"/>
        <color rgb="FFFCFCFF"/>
        <color rgb="FF63BE7B"/>
      </colorScale>
    </cfRule>
    <cfRule type="colorScale" priority="1847">
      <colorScale>
        <cfvo type="min"/>
        <cfvo type="percentile" val="50"/>
        <cfvo type="max"/>
        <color rgb="FFF8696B"/>
        <color rgb="FFFCFCFF"/>
        <color rgb="FF63BE7B"/>
      </colorScale>
    </cfRule>
    <cfRule type="colorScale" priority="1854">
      <colorScale>
        <cfvo type="min"/>
        <cfvo type="percentile" val="50"/>
        <cfvo type="max"/>
        <color rgb="FFF8696B"/>
        <color rgb="FFFCFCFF"/>
        <color rgb="FF63BE7B"/>
      </colorScale>
    </cfRule>
    <cfRule type="colorScale" priority="1863">
      <colorScale>
        <cfvo type="min"/>
        <cfvo type="percentile" val="50"/>
        <cfvo type="max"/>
        <color rgb="FFF8696B"/>
        <color rgb="FFFCFCFF"/>
        <color rgb="FF63BE7B"/>
      </colorScale>
    </cfRule>
    <cfRule type="colorScale" priority="1869">
      <colorScale>
        <cfvo type="min"/>
        <cfvo type="percentile" val="50"/>
        <cfvo type="max"/>
        <color rgb="FFF8696B"/>
        <color rgb="FFFCFCFF"/>
        <color rgb="FF63BE7B"/>
      </colorScale>
    </cfRule>
  </conditionalFormatting>
  <conditionalFormatting sqref="C7:J7">
    <cfRule type="colorScale" priority="1882">
      <colorScale>
        <cfvo type="min"/>
        <cfvo type="percentile" val="50"/>
        <cfvo type="max"/>
        <color rgb="FFF8696B"/>
        <color rgb="FFFCFCFF"/>
        <color rgb="FF63BE7B"/>
      </colorScale>
    </cfRule>
    <cfRule type="colorScale" priority="1924">
      <colorScale>
        <cfvo type="min"/>
        <cfvo type="percentile" val="50"/>
        <cfvo type="max"/>
        <color rgb="FFF8696B"/>
        <color rgb="FFFCFCFF"/>
        <color rgb="FF63BE7B"/>
      </colorScale>
    </cfRule>
    <cfRule type="colorScale" priority="1946">
      <colorScale>
        <cfvo type="min"/>
        <cfvo type="percentile" val="50"/>
        <cfvo type="max"/>
        <color rgb="FFF8696B"/>
        <color rgb="FFFCFCFF"/>
        <color rgb="FF63BE7B"/>
      </colorScale>
    </cfRule>
    <cfRule type="colorScale" priority="1953">
      <colorScale>
        <cfvo type="min"/>
        <cfvo type="percentile" val="50"/>
        <cfvo type="max"/>
        <color rgb="FFF8696B"/>
        <color rgb="FFFCFCFF"/>
        <color rgb="FF63BE7B"/>
      </colorScale>
    </cfRule>
    <cfRule type="colorScale" priority="1960">
      <colorScale>
        <cfvo type="min"/>
        <cfvo type="percentile" val="50"/>
        <cfvo type="max"/>
        <color rgb="FFF8696B"/>
        <color rgb="FFFCFCFF"/>
        <color rgb="FF63BE7B"/>
      </colorScale>
    </cfRule>
    <cfRule type="colorScale" priority="1967">
      <colorScale>
        <cfvo type="min"/>
        <cfvo type="percentile" val="50"/>
        <cfvo type="max"/>
        <color rgb="FFF8696B"/>
        <color rgb="FFFCFCFF"/>
        <color rgb="FF63BE7B"/>
      </colorScale>
    </cfRule>
    <cfRule type="colorScale" priority="1974">
      <colorScale>
        <cfvo type="min"/>
        <cfvo type="percentile" val="50"/>
        <cfvo type="max"/>
        <color rgb="FFF8696B"/>
        <color rgb="FFFCFCFF"/>
        <color rgb="FF63BE7B"/>
      </colorScale>
    </cfRule>
    <cfRule type="colorScale" priority="1983">
      <colorScale>
        <cfvo type="min"/>
        <cfvo type="percentile" val="50"/>
        <cfvo type="max"/>
        <color rgb="FFF8696B"/>
        <color rgb="FFFCFCFF"/>
        <color rgb="FF63BE7B"/>
      </colorScale>
    </cfRule>
    <cfRule type="colorScale" priority="1989">
      <colorScale>
        <cfvo type="min"/>
        <cfvo type="percentile" val="50"/>
        <cfvo type="max"/>
        <color rgb="FFF8696B"/>
        <color rgb="FFFCFCFF"/>
        <color rgb="FF63BE7B"/>
      </colorScale>
    </cfRule>
  </conditionalFormatting>
  <conditionalFormatting sqref="C8:J8">
    <cfRule type="colorScale" priority="1642">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706">
      <colorScale>
        <cfvo type="min"/>
        <cfvo type="percentile" val="50"/>
        <cfvo type="max"/>
        <color rgb="FFF8696B"/>
        <color rgb="FFFCFCFF"/>
        <color rgb="FF63BE7B"/>
      </colorScale>
    </cfRule>
    <cfRule type="colorScale" priority="1713">
      <colorScale>
        <cfvo type="min"/>
        <cfvo type="percentile" val="50"/>
        <cfvo type="max"/>
        <color rgb="FFF8696B"/>
        <color rgb="FFFCFCFF"/>
        <color rgb="FF63BE7B"/>
      </colorScale>
    </cfRule>
    <cfRule type="colorScale" priority="1720">
      <colorScale>
        <cfvo type="min"/>
        <cfvo type="percentile" val="50"/>
        <cfvo type="max"/>
        <color rgb="FFF8696B"/>
        <color rgb="FFFCFCFF"/>
        <color rgb="FF63BE7B"/>
      </colorScale>
    </cfRule>
    <cfRule type="colorScale" priority="1727">
      <colorScale>
        <cfvo type="min"/>
        <cfvo type="percentile" val="50"/>
        <cfvo type="max"/>
        <color rgb="FFF8696B"/>
        <color rgb="FFFCFCFF"/>
        <color rgb="FF63BE7B"/>
      </colorScale>
    </cfRule>
    <cfRule type="colorScale" priority="1734">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fRule type="colorScale" priority="1749">
      <colorScale>
        <cfvo type="min"/>
        <cfvo type="percentile" val="50"/>
        <cfvo type="max"/>
        <color rgb="FFF8696B"/>
        <color rgb="FFFCFCFF"/>
        <color rgb="FF63BE7B"/>
      </colorScale>
    </cfRule>
  </conditionalFormatting>
  <conditionalFormatting sqref="C9:J9">
    <cfRule type="colorScale" priority="1522">
      <colorScale>
        <cfvo type="min"/>
        <cfvo type="percentile" val="50"/>
        <cfvo type="max"/>
        <color rgb="FFF8696B"/>
        <color rgb="FFFCFCFF"/>
        <color rgb="FF63BE7B"/>
      </colorScale>
    </cfRule>
    <cfRule type="colorScale" priority="1564">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93">
      <colorScale>
        <cfvo type="min"/>
        <cfvo type="percentile" val="50"/>
        <cfvo type="max"/>
        <color rgb="FFF8696B"/>
        <color rgb="FFFCFCFF"/>
        <color rgb="FF63BE7B"/>
      </colorScale>
    </cfRule>
    <cfRule type="colorScale" priority="1600">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23">
      <colorScale>
        <cfvo type="min"/>
        <cfvo type="percentile" val="50"/>
        <cfvo type="max"/>
        <color rgb="FFF8696B"/>
        <color rgb="FFFCFCFF"/>
        <color rgb="FF63BE7B"/>
      </colorScale>
    </cfRule>
    <cfRule type="colorScale" priority="1629">
      <colorScale>
        <cfvo type="min"/>
        <cfvo type="percentile" val="50"/>
        <cfvo type="max"/>
        <color rgb="FFF8696B"/>
        <color rgb="FFFCFCFF"/>
        <color rgb="FF63BE7B"/>
      </colorScale>
    </cfRule>
  </conditionalFormatting>
  <conditionalFormatting sqref="C10:J10">
    <cfRule type="colorScale" priority="1402">
      <colorScale>
        <cfvo type="min"/>
        <cfvo type="percentile" val="50"/>
        <cfvo type="max"/>
        <color rgb="FFF8696B"/>
        <color rgb="FFFCFCFF"/>
        <color rgb="FF63BE7B"/>
      </colorScale>
    </cfRule>
    <cfRule type="colorScale" priority="1444">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80">
      <colorScale>
        <cfvo type="min"/>
        <cfvo type="percentile" val="50"/>
        <cfvo type="max"/>
        <color rgb="FFF8696B"/>
        <color rgb="FFFCFCFF"/>
        <color rgb="FF63BE7B"/>
      </colorScale>
    </cfRule>
    <cfRule type="colorScale" priority="1487">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09">
      <colorScale>
        <cfvo type="min"/>
        <cfvo type="percentile" val="50"/>
        <cfvo type="max"/>
        <color rgb="FFF8696B"/>
        <color rgb="FFFCFCFF"/>
        <color rgb="FF63BE7B"/>
      </colorScale>
    </cfRule>
  </conditionalFormatting>
  <conditionalFormatting sqref="C11:J11">
    <cfRule type="colorScale" priority="1295">
      <colorScale>
        <cfvo type="min"/>
        <cfvo type="percentile" val="50"/>
        <cfvo type="max"/>
        <color rgb="FFF8696B"/>
        <color rgb="FFFCFCFF"/>
        <color rgb="FF63BE7B"/>
      </colorScale>
    </cfRule>
    <cfRule type="colorScale" priority="1333">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7">
      <colorScale>
        <cfvo type="min"/>
        <cfvo type="percentile" val="50"/>
        <cfvo type="max"/>
        <color rgb="FFF8696B"/>
        <color rgb="FFFCFCFF"/>
        <color rgb="FF63BE7B"/>
      </colorScale>
    </cfRule>
    <cfRule type="colorScale" priority="1374">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onditionalFormatting>
  <conditionalFormatting sqref="C12:J12">
    <cfRule type="colorScale" priority="1188">
      <colorScale>
        <cfvo type="min"/>
        <cfvo type="percentile" val="50"/>
        <cfvo type="max"/>
        <color rgb="FFF8696B"/>
        <color rgb="FFFCFCFF"/>
        <color rgb="FF63BE7B"/>
      </colorScale>
    </cfRule>
    <cfRule type="colorScale" priority="1226">
      <colorScale>
        <cfvo type="min"/>
        <cfvo type="percentile" val="50"/>
        <cfvo type="max"/>
        <color rgb="FFF8696B"/>
        <color rgb="FFFCFCFF"/>
        <color rgb="FF63BE7B"/>
      </colorScale>
    </cfRule>
    <cfRule type="colorScale" priority="1246">
      <colorScale>
        <cfvo type="min"/>
        <cfvo type="percentile" val="50"/>
        <cfvo type="max"/>
        <color rgb="FFF8696B"/>
        <color rgb="FFFCFCFF"/>
        <color rgb="FF63BE7B"/>
      </colorScale>
    </cfRule>
    <cfRule type="colorScale" priority="1253">
      <colorScale>
        <cfvo type="min"/>
        <cfvo type="percentile" val="50"/>
        <cfvo type="max"/>
        <color rgb="FFF8696B"/>
        <color rgb="FFFCFCFF"/>
        <color rgb="FF63BE7B"/>
      </colorScale>
    </cfRule>
    <cfRule type="colorScale" priority="1260">
      <colorScale>
        <cfvo type="min"/>
        <cfvo type="percentile" val="50"/>
        <cfvo type="max"/>
        <color rgb="FFF8696B"/>
        <color rgb="FFFCFCFF"/>
        <color rgb="FF63BE7B"/>
      </colorScale>
    </cfRule>
    <cfRule type="colorScale" priority="1267">
      <colorScale>
        <cfvo type="min"/>
        <cfvo type="percentile" val="50"/>
        <cfvo type="max"/>
        <color rgb="FFF8696B"/>
        <color rgb="FFFCFCFF"/>
        <color rgb="FF63BE7B"/>
      </colorScale>
    </cfRule>
    <cfRule type="colorScale" priority="1274">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63BE7B"/>
      </colorScale>
    </cfRule>
  </conditionalFormatting>
  <conditionalFormatting sqref="C13:J13">
    <cfRule type="colorScale" priority="1138">
      <colorScale>
        <cfvo type="min"/>
        <cfvo type="percentile" val="50"/>
        <cfvo type="max"/>
        <color rgb="FFF8696B"/>
        <color rgb="FFFCFCFF"/>
        <color rgb="FF63BE7B"/>
      </colorScale>
    </cfRule>
    <cfRule type="colorScale" priority="1148">
      <colorScale>
        <cfvo type="min"/>
        <cfvo type="percentile" val="50"/>
        <cfvo type="max"/>
        <color rgb="FFF8696B"/>
        <color rgb="FFFCFCFF"/>
        <color rgb="FF63BE7B"/>
      </colorScale>
    </cfRule>
    <cfRule type="colorScale" priority="1169">
      <colorScale>
        <cfvo type="min"/>
        <cfvo type="percentile" val="50"/>
        <cfvo type="max"/>
        <color rgb="FFF8696B"/>
        <color rgb="FFFCFCFF"/>
        <color rgb="FF63BE7B"/>
      </colorScale>
    </cfRule>
    <cfRule type="colorScale" priority="1175">
      <colorScale>
        <cfvo type="min"/>
        <cfvo type="percentile" val="50"/>
        <cfvo type="max"/>
        <color rgb="FFF8696B"/>
        <color rgb="FFFCFCFF"/>
        <color rgb="FF63BE7B"/>
      </colorScale>
    </cfRule>
  </conditionalFormatting>
  <conditionalFormatting sqref="C14:J14">
    <cfRule type="colorScale" priority="1036">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63">
      <colorScale>
        <cfvo type="min"/>
        <cfvo type="percentile" val="50"/>
        <cfvo type="max"/>
        <color rgb="FFF8696B"/>
        <color rgb="FFFCFCFF"/>
        <color rgb="FF63BE7B"/>
      </colorScale>
    </cfRule>
  </conditionalFormatting>
  <conditionalFormatting sqref="C15:J15">
    <cfRule type="colorScale" priority="992">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fRule type="colorScale" priority="1019">
      <colorScale>
        <cfvo type="min"/>
        <cfvo type="percentile" val="50"/>
        <cfvo type="max"/>
        <color rgb="FFF8696B"/>
        <color rgb="FFFCFCFF"/>
        <color rgb="FF63BE7B"/>
      </colorScale>
    </cfRule>
  </conditionalFormatting>
  <conditionalFormatting sqref="D2:D3">
    <cfRule type="colorScale" priority="6860">
      <colorScale>
        <cfvo type="min"/>
        <cfvo type="percentile" val="50"/>
        <cfvo type="max"/>
        <color rgb="FFF8696B"/>
        <color rgb="FFFCFCFF"/>
        <color rgb="FF63BE7B"/>
      </colorScale>
    </cfRule>
  </conditionalFormatting>
  <conditionalFormatting sqref="D2:D4">
    <cfRule type="colorScale" priority="6615">
      <colorScale>
        <cfvo type="min"/>
        <cfvo type="percentile" val="50"/>
        <cfvo type="max"/>
        <color rgb="FFF8696B"/>
        <color rgb="FFFCFCFF"/>
        <color rgb="FF63BE7B"/>
      </colorScale>
    </cfRule>
  </conditionalFormatting>
  <conditionalFormatting sqref="D2:D5">
    <cfRule type="colorScale" priority="6617">
      <colorScale>
        <cfvo type="min"/>
        <cfvo type="percentile" val="50"/>
        <cfvo type="max"/>
        <color rgb="FFF8696B"/>
        <color rgb="FFFCFCFF"/>
        <color rgb="FF63BE7B"/>
      </colorScale>
    </cfRule>
  </conditionalFormatting>
  <conditionalFormatting sqref="D2:D15">
    <cfRule type="colorScale" priority="6893">
      <colorScale>
        <cfvo type="min"/>
        <cfvo type="percentile" val="50"/>
        <cfvo type="max"/>
        <color rgb="FFF8696B"/>
        <color rgb="FFFCFCFF"/>
        <color rgb="FF63BE7B"/>
      </colorScale>
    </cfRule>
  </conditionalFormatting>
  <conditionalFormatting sqref="D2:D16">
    <cfRule type="colorScale" priority="6771">
      <colorScale>
        <cfvo type="min"/>
        <cfvo type="percentile" val="50"/>
        <cfvo type="max"/>
        <color rgb="FFF8696B"/>
        <color rgb="FFFCFCFF"/>
        <color rgb="FF63BE7B"/>
      </colorScale>
    </cfRule>
  </conditionalFormatting>
  <conditionalFormatting sqref="D2:D17">
    <cfRule type="colorScale" priority="6743">
      <colorScale>
        <cfvo type="min"/>
        <cfvo type="percentile" val="50"/>
        <cfvo type="max"/>
        <color rgb="FFF8696B"/>
        <color rgb="FFFCFCFF"/>
        <color rgb="FF63BE7B"/>
      </colorScale>
    </cfRule>
  </conditionalFormatting>
  <conditionalFormatting sqref="D2:D18">
    <cfRule type="colorScale" priority="6543">
      <colorScale>
        <cfvo type="min"/>
        <cfvo type="percentile" val="50"/>
        <cfvo type="max"/>
        <color rgb="FFF8696B"/>
        <color rgb="FFFCFCFF"/>
        <color rgb="FF63BE7B"/>
      </colorScale>
    </cfRule>
  </conditionalFormatting>
  <conditionalFormatting sqref="D2:D19">
    <cfRule type="colorScale" priority="6328">
      <colorScale>
        <cfvo type="min"/>
        <cfvo type="percentile" val="50"/>
        <cfvo type="max"/>
        <color rgb="FFF8696B"/>
        <color rgb="FFFCFCFF"/>
        <color rgb="FF63BE7B"/>
      </colorScale>
    </cfRule>
  </conditionalFormatting>
  <conditionalFormatting sqref="D2:D20">
    <cfRule type="colorScale" priority="60">
      <colorScale>
        <cfvo type="min"/>
        <cfvo type="percentile" val="50"/>
        <cfvo type="max"/>
        <color rgb="FFF8696B"/>
        <color rgb="FFFCFCFF"/>
        <color rgb="FF63BE7B"/>
      </colorScale>
    </cfRule>
  </conditionalFormatting>
  <conditionalFormatting sqref="E2:E3">
    <cfRule type="colorScale" priority="58">
      <colorScale>
        <cfvo type="min"/>
        <cfvo type="percentile" val="50"/>
        <cfvo type="max"/>
        <color rgb="FFF8696B"/>
        <color rgb="FFFCFCFF"/>
        <color rgb="FF63BE7B"/>
      </colorScale>
    </cfRule>
  </conditionalFormatting>
  <conditionalFormatting sqref="E2:E4">
    <cfRule type="colorScale" priority="54">
      <colorScale>
        <cfvo type="min"/>
        <cfvo type="percentile" val="50"/>
        <cfvo type="max"/>
        <color rgb="FFF8696B"/>
        <color rgb="FFFCFCFF"/>
        <color rgb="FF63BE7B"/>
      </colorScale>
    </cfRule>
  </conditionalFormatting>
  <conditionalFormatting sqref="E2:E5">
    <cfRule type="colorScale" priority="55">
      <colorScale>
        <cfvo type="min"/>
        <cfvo type="percentile" val="50"/>
        <cfvo type="max"/>
        <color rgb="FFF8696B"/>
        <color rgb="FFFCFCFF"/>
        <color rgb="FF63BE7B"/>
      </colorScale>
    </cfRule>
  </conditionalFormatting>
  <conditionalFormatting sqref="E2:E15">
    <cfRule type="colorScale" priority="59">
      <colorScale>
        <cfvo type="min"/>
        <cfvo type="percentile" val="50"/>
        <cfvo type="max"/>
        <color rgb="FFF8696B"/>
        <color rgb="FFFCFCFF"/>
        <color rgb="FF63BE7B"/>
      </colorScale>
    </cfRule>
  </conditionalFormatting>
  <conditionalFormatting sqref="E2:E16">
    <cfRule type="colorScale" priority="57">
      <colorScale>
        <cfvo type="min"/>
        <cfvo type="percentile" val="50"/>
        <cfvo type="max"/>
        <color rgb="FFF8696B"/>
        <color rgb="FFFCFCFF"/>
        <color rgb="FF63BE7B"/>
      </colorScale>
    </cfRule>
  </conditionalFormatting>
  <conditionalFormatting sqref="E2:E17">
    <cfRule type="colorScale" priority="56">
      <colorScale>
        <cfvo type="min"/>
        <cfvo type="percentile" val="50"/>
        <cfvo type="max"/>
        <color rgb="FFF8696B"/>
        <color rgb="FFFCFCFF"/>
        <color rgb="FF63BE7B"/>
      </colorScale>
    </cfRule>
  </conditionalFormatting>
  <conditionalFormatting sqref="E2:E18">
    <cfRule type="colorScale" priority="53">
      <colorScale>
        <cfvo type="min"/>
        <cfvo type="percentile" val="50"/>
        <cfvo type="max"/>
        <color rgb="FFF8696B"/>
        <color rgb="FFFCFCFF"/>
        <color rgb="FF63BE7B"/>
      </colorScale>
    </cfRule>
  </conditionalFormatting>
  <conditionalFormatting sqref="E2:E19">
    <cfRule type="colorScale" priority="52">
      <colorScale>
        <cfvo type="min"/>
        <cfvo type="percentile" val="50"/>
        <cfvo type="max"/>
        <color rgb="FFF8696B"/>
        <color rgb="FFFCFCFF"/>
        <color rgb="FF63BE7B"/>
      </colorScale>
    </cfRule>
  </conditionalFormatting>
  <conditionalFormatting sqref="E2:E20">
    <cfRule type="colorScale" priority="51">
      <colorScale>
        <cfvo type="min"/>
        <cfvo type="percentile" val="50"/>
        <cfvo type="max"/>
        <color rgb="FFF8696B"/>
        <color rgb="FFFCFCFF"/>
        <color rgb="FF63BE7B"/>
      </colorScale>
    </cfRule>
  </conditionalFormatting>
  <conditionalFormatting sqref="F2:F3">
    <cfRule type="colorScale" priority="49">
      <colorScale>
        <cfvo type="min"/>
        <cfvo type="percentile" val="50"/>
        <cfvo type="max"/>
        <color rgb="FFF8696B"/>
        <color rgb="FFFCFCFF"/>
        <color rgb="FF63BE7B"/>
      </colorScale>
    </cfRule>
  </conditionalFormatting>
  <conditionalFormatting sqref="F2:F4">
    <cfRule type="colorScale" priority="45">
      <colorScale>
        <cfvo type="min"/>
        <cfvo type="percentile" val="50"/>
        <cfvo type="max"/>
        <color rgb="FFF8696B"/>
        <color rgb="FFFCFCFF"/>
        <color rgb="FF63BE7B"/>
      </colorScale>
    </cfRule>
  </conditionalFormatting>
  <conditionalFormatting sqref="F2:F5">
    <cfRule type="colorScale" priority="46">
      <colorScale>
        <cfvo type="min"/>
        <cfvo type="percentile" val="50"/>
        <cfvo type="max"/>
        <color rgb="FFF8696B"/>
        <color rgb="FFFCFCFF"/>
        <color rgb="FF63BE7B"/>
      </colorScale>
    </cfRule>
  </conditionalFormatting>
  <conditionalFormatting sqref="F2:F15">
    <cfRule type="colorScale" priority="50">
      <colorScale>
        <cfvo type="min"/>
        <cfvo type="percentile" val="50"/>
        <cfvo type="max"/>
        <color rgb="FFF8696B"/>
        <color rgb="FFFCFCFF"/>
        <color rgb="FF63BE7B"/>
      </colorScale>
    </cfRule>
  </conditionalFormatting>
  <conditionalFormatting sqref="F2:F16">
    <cfRule type="colorScale" priority="48">
      <colorScale>
        <cfvo type="min"/>
        <cfvo type="percentile" val="50"/>
        <cfvo type="max"/>
        <color rgb="FFF8696B"/>
        <color rgb="FFFCFCFF"/>
        <color rgb="FF63BE7B"/>
      </colorScale>
    </cfRule>
  </conditionalFormatting>
  <conditionalFormatting sqref="F2:F17">
    <cfRule type="colorScale" priority="47">
      <colorScale>
        <cfvo type="min"/>
        <cfvo type="percentile" val="50"/>
        <cfvo type="max"/>
        <color rgb="FFF8696B"/>
        <color rgb="FFFCFCFF"/>
        <color rgb="FF63BE7B"/>
      </colorScale>
    </cfRule>
  </conditionalFormatting>
  <conditionalFormatting sqref="F2:F18">
    <cfRule type="colorScale" priority="44">
      <colorScale>
        <cfvo type="min"/>
        <cfvo type="percentile" val="50"/>
        <cfvo type="max"/>
        <color rgb="FFF8696B"/>
        <color rgb="FFFCFCFF"/>
        <color rgb="FF63BE7B"/>
      </colorScale>
    </cfRule>
  </conditionalFormatting>
  <conditionalFormatting sqref="F2:F19">
    <cfRule type="colorScale" priority="43">
      <colorScale>
        <cfvo type="min"/>
        <cfvo type="percentile" val="50"/>
        <cfvo type="max"/>
        <color rgb="FFF8696B"/>
        <color rgb="FFFCFCFF"/>
        <color rgb="FF63BE7B"/>
      </colorScale>
    </cfRule>
  </conditionalFormatting>
  <conditionalFormatting sqref="F2:F20">
    <cfRule type="colorScale" priority="42">
      <colorScale>
        <cfvo type="min"/>
        <cfvo type="percentile" val="50"/>
        <cfvo type="max"/>
        <color rgb="FFF8696B"/>
        <color rgb="FFFCFCFF"/>
        <color rgb="FF63BE7B"/>
      </colorScale>
    </cfRule>
  </conditionalFormatting>
  <conditionalFormatting sqref="G2:G3">
    <cfRule type="colorScale" priority="40">
      <colorScale>
        <cfvo type="min"/>
        <cfvo type="percentile" val="50"/>
        <cfvo type="max"/>
        <color rgb="FFF8696B"/>
        <color rgb="FFFCFCFF"/>
        <color rgb="FF63BE7B"/>
      </colorScale>
    </cfRule>
  </conditionalFormatting>
  <conditionalFormatting sqref="G2:G4">
    <cfRule type="colorScale" priority="36">
      <colorScale>
        <cfvo type="min"/>
        <cfvo type="percentile" val="50"/>
        <cfvo type="max"/>
        <color rgb="FFF8696B"/>
        <color rgb="FFFCFCFF"/>
        <color rgb="FF63BE7B"/>
      </colorScale>
    </cfRule>
  </conditionalFormatting>
  <conditionalFormatting sqref="G2:G5">
    <cfRule type="colorScale" priority="37">
      <colorScale>
        <cfvo type="min"/>
        <cfvo type="percentile" val="50"/>
        <cfvo type="max"/>
        <color rgb="FFF8696B"/>
        <color rgb="FFFCFCFF"/>
        <color rgb="FF63BE7B"/>
      </colorScale>
    </cfRule>
  </conditionalFormatting>
  <conditionalFormatting sqref="G2:G15">
    <cfRule type="colorScale" priority="41">
      <colorScale>
        <cfvo type="min"/>
        <cfvo type="percentile" val="50"/>
        <cfvo type="max"/>
        <color rgb="FFF8696B"/>
        <color rgb="FFFCFCFF"/>
        <color rgb="FF63BE7B"/>
      </colorScale>
    </cfRule>
  </conditionalFormatting>
  <conditionalFormatting sqref="G2:G16">
    <cfRule type="colorScale" priority="39">
      <colorScale>
        <cfvo type="min"/>
        <cfvo type="percentile" val="50"/>
        <cfvo type="max"/>
        <color rgb="FFF8696B"/>
        <color rgb="FFFCFCFF"/>
        <color rgb="FF63BE7B"/>
      </colorScale>
    </cfRule>
  </conditionalFormatting>
  <conditionalFormatting sqref="G2:G17">
    <cfRule type="colorScale" priority="38">
      <colorScale>
        <cfvo type="min"/>
        <cfvo type="percentile" val="50"/>
        <cfvo type="max"/>
        <color rgb="FFF8696B"/>
        <color rgb="FFFCFCFF"/>
        <color rgb="FF63BE7B"/>
      </colorScale>
    </cfRule>
  </conditionalFormatting>
  <conditionalFormatting sqref="G2:G18">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3">
    <cfRule type="colorScale" priority="31">
      <colorScale>
        <cfvo type="min"/>
        <cfvo type="percentile" val="50"/>
        <cfvo type="max"/>
        <color rgb="FFF8696B"/>
        <color rgb="FFFCFCFF"/>
        <color rgb="FF63BE7B"/>
      </colorScale>
    </cfRule>
  </conditionalFormatting>
  <conditionalFormatting sqref="H2:H4">
    <cfRule type="colorScale" priority="27">
      <colorScale>
        <cfvo type="min"/>
        <cfvo type="percentile" val="50"/>
        <cfvo type="max"/>
        <color rgb="FFF8696B"/>
        <color rgb="FFFCFCFF"/>
        <color rgb="FF63BE7B"/>
      </colorScale>
    </cfRule>
  </conditionalFormatting>
  <conditionalFormatting sqref="H2:H5">
    <cfRule type="colorScale" priority="28">
      <colorScale>
        <cfvo type="min"/>
        <cfvo type="percentile" val="50"/>
        <cfvo type="max"/>
        <color rgb="FFF8696B"/>
        <color rgb="FFFCFCFF"/>
        <color rgb="FF63BE7B"/>
      </colorScale>
    </cfRule>
  </conditionalFormatting>
  <conditionalFormatting sqref="H2:H15">
    <cfRule type="colorScale" priority="32">
      <colorScale>
        <cfvo type="min"/>
        <cfvo type="percentile" val="50"/>
        <cfvo type="max"/>
        <color rgb="FFF8696B"/>
        <color rgb="FFFCFCFF"/>
        <color rgb="FF63BE7B"/>
      </colorScale>
    </cfRule>
  </conditionalFormatting>
  <conditionalFormatting sqref="H2:H16">
    <cfRule type="colorScale" priority="30">
      <colorScale>
        <cfvo type="min"/>
        <cfvo type="percentile" val="50"/>
        <cfvo type="max"/>
        <color rgb="FFF8696B"/>
        <color rgb="FFFCFCFF"/>
        <color rgb="FF63BE7B"/>
      </colorScale>
    </cfRule>
  </conditionalFormatting>
  <conditionalFormatting sqref="H2:H17">
    <cfRule type="colorScale" priority="29">
      <colorScale>
        <cfvo type="min"/>
        <cfvo type="percentile" val="50"/>
        <cfvo type="max"/>
        <color rgb="FFF8696B"/>
        <color rgb="FFFCFCFF"/>
        <color rgb="FF63BE7B"/>
      </colorScale>
    </cfRule>
  </conditionalFormatting>
  <conditionalFormatting sqref="H2:H18">
    <cfRule type="colorScale" priority="26">
      <colorScale>
        <cfvo type="min"/>
        <cfvo type="percentile" val="50"/>
        <cfvo type="max"/>
        <color rgb="FFF8696B"/>
        <color rgb="FFFCFCFF"/>
        <color rgb="FF63BE7B"/>
      </colorScale>
    </cfRule>
  </conditionalFormatting>
  <conditionalFormatting sqref="H2:H19">
    <cfRule type="colorScale" priority="25">
      <colorScale>
        <cfvo type="min"/>
        <cfvo type="percentile" val="50"/>
        <cfvo type="max"/>
        <color rgb="FFF8696B"/>
        <color rgb="FFFCFCFF"/>
        <color rgb="FF63BE7B"/>
      </colorScale>
    </cfRule>
  </conditionalFormatting>
  <conditionalFormatting sqref="H2:H20">
    <cfRule type="colorScale" priority="24">
      <colorScale>
        <cfvo type="min"/>
        <cfvo type="percentile" val="50"/>
        <cfvo type="max"/>
        <color rgb="FFF8696B"/>
        <color rgb="FFFCFCFF"/>
        <color rgb="FF63BE7B"/>
      </colorScale>
    </cfRule>
  </conditionalFormatting>
  <conditionalFormatting sqref="I2:I3">
    <cfRule type="colorScale" priority="22">
      <colorScale>
        <cfvo type="min"/>
        <cfvo type="percentile" val="50"/>
        <cfvo type="max"/>
        <color rgb="FFF8696B"/>
        <color rgb="FFFCFCFF"/>
        <color rgb="FF63BE7B"/>
      </colorScale>
    </cfRule>
  </conditionalFormatting>
  <conditionalFormatting sqref="I2:I4">
    <cfRule type="colorScale" priority="18">
      <colorScale>
        <cfvo type="min"/>
        <cfvo type="percentile" val="50"/>
        <cfvo type="max"/>
        <color rgb="FFF8696B"/>
        <color rgb="FFFCFCFF"/>
        <color rgb="FF63BE7B"/>
      </colorScale>
    </cfRule>
  </conditionalFormatting>
  <conditionalFormatting sqref="I2:I5">
    <cfRule type="colorScale" priority="19">
      <colorScale>
        <cfvo type="min"/>
        <cfvo type="percentile" val="50"/>
        <cfvo type="max"/>
        <color rgb="FFF8696B"/>
        <color rgb="FFFCFCFF"/>
        <color rgb="FF63BE7B"/>
      </colorScale>
    </cfRule>
  </conditionalFormatting>
  <conditionalFormatting sqref="I2:I15">
    <cfRule type="colorScale" priority="23">
      <colorScale>
        <cfvo type="min"/>
        <cfvo type="percentile" val="50"/>
        <cfvo type="max"/>
        <color rgb="FFF8696B"/>
        <color rgb="FFFCFCFF"/>
        <color rgb="FF63BE7B"/>
      </colorScale>
    </cfRule>
  </conditionalFormatting>
  <conditionalFormatting sqref="I2:I16">
    <cfRule type="colorScale" priority="21">
      <colorScale>
        <cfvo type="min"/>
        <cfvo type="percentile" val="50"/>
        <cfvo type="max"/>
        <color rgb="FFF8696B"/>
        <color rgb="FFFCFCFF"/>
        <color rgb="FF63BE7B"/>
      </colorScale>
    </cfRule>
  </conditionalFormatting>
  <conditionalFormatting sqref="I2:I17">
    <cfRule type="colorScale" priority="20">
      <colorScale>
        <cfvo type="min"/>
        <cfvo type="percentile" val="50"/>
        <cfvo type="max"/>
        <color rgb="FFF8696B"/>
        <color rgb="FFFCFCFF"/>
        <color rgb="FF63BE7B"/>
      </colorScale>
    </cfRule>
  </conditionalFormatting>
  <conditionalFormatting sqref="I2:I18">
    <cfRule type="colorScale" priority="17">
      <colorScale>
        <cfvo type="min"/>
        <cfvo type="percentile" val="50"/>
        <cfvo type="max"/>
        <color rgb="FFF8696B"/>
        <color rgb="FFFCFCFF"/>
        <color rgb="FF63BE7B"/>
      </colorScale>
    </cfRule>
  </conditionalFormatting>
  <conditionalFormatting sqref="I2:I19">
    <cfRule type="colorScale" priority="16">
      <colorScale>
        <cfvo type="min"/>
        <cfvo type="percentile" val="50"/>
        <cfvo type="max"/>
        <color rgb="FFF8696B"/>
        <color rgb="FFFCFCFF"/>
        <color rgb="FF63BE7B"/>
      </colorScale>
    </cfRule>
  </conditionalFormatting>
  <conditionalFormatting sqref="I2:I20">
    <cfRule type="colorScale" priority="15">
      <colorScale>
        <cfvo type="min"/>
        <cfvo type="percentile" val="50"/>
        <cfvo type="max"/>
        <color rgb="FFF8696B"/>
        <color rgb="FFFCFCFF"/>
        <color rgb="FF63BE7B"/>
      </colorScale>
    </cfRule>
  </conditionalFormatting>
  <conditionalFormatting sqref="J2:J3">
    <cfRule type="colorScale" priority="13">
      <colorScale>
        <cfvo type="min"/>
        <cfvo type="percentile" val="50"/>
        <cfvo type="max"/>
        <color rgb="FFF8696B"/>
        <color rgb="FFFCFCFF"/>
        <color rgb="FF63BE7B"/>
      </colorScale>
    </cfRule>
  </conditionalFormatting>
  <conditionalFormatting sqref="J2:J4">
    <cfRule type="colorScale" priority="9">
      <colorScale>
        <cfvo type="min"/>
        <cfvo type="percentile" val="50"/>
        <cfvo type="max"/>
        <color rgb="FFF8696B"/>
        <color rgb="FFFCFCFF"/>
        <color rgb="FF63BE7B"/>
      </colorScale>
    </cfRule>
  </conditionalFormatting>
  <conditionalFormatting sqref="J2:J5">
    <cfRule type="colorScale" priority="10">
      <colorScale>
        <cfvo type="min"/>
        <cfvo type="percentile" val="50"/>
        <cfvo type="max"/>
        <color rgb="FFF8696B"/>
        <color rgb="FFFCFCFF"/>
        <color rgb="FF63BE7B"/>
      </colorScale>
    </cfRule>
  </conditionalFormatting>
  <conditionalFormatting sqref="J2:J15">
    <cfRule type="colorScale" priority="14">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8">
    <cfRule type="colorScale" priority="8">
      <colorScale>
        <cfvo type="min"/>
        <cfvo type="percentile" val="50"/>
        <cfvo type="max"/>
        <color rgb="FFF8696B"/>
        <color rgb="FFFCFCFF"/>
        <color rgb="FF63BE7B"/>
      </colorScale>
    </cfRule>
  </conditionalFormatting>
  <conditionalFormatting sqref="J2:J19">
    <cfRule type="colorScale" priority="7">
      <colorScale>
        <cfvo type="min"/>
        <cfvo type="percentile" val="50"/>
        <cfvo type="max"/>
        <color rgb="FFF8696B"/>
        <color rgb="FFFCFCFF"/>
        <color rgb="FF63BE7B"/>
      </colorScale>
    </cfRule>
  </conditionalFormatting>
  <conditionalFormatting sqref="J2:J20">
    <cfRule type="colorScale" priority="6">
      <colorScale>
        <cfvo type="min"/>
        <cfvo type="percentile" val="50"/>
        <cfvo type="max"/>
        <color rgb="FFF8696B"/>
        <color rgb="FFFCFCFF"/>
        <color rgb="FF63BE7B"/>
      </colorScale>
    </cfRule>
  </conditionalFormatting>
  <conditionalFormatting sqref="K2:K3">
    <cfRule type="colorScale" priority="6850">
      <colorScale>
        <cfvo type="min"/>
        <cfvo type="percentile" val="50"/>
        <cfvo type="max"/>
        <color rgb="FF63BE7B"/>
        <color rgb="FFFCFCFF"/>
        <color rgb="FFF8696B"/>
      </colorScale>
    </cfRule>
  </conditionalFormatting>
  <conditionalFormatting sqref="K2:K4">
    <cfRule type="colorScale" priority="6569">
      <colorScale>
        <cfvo type="min"/>
        <cfvo type="percentile" val="50"/>
        <cfvo type="max"/>
        <color rgb="FF63BE7B"/>
        <color rgb="FFFCFCFF"/>
        <color rgb="FFF8696B"/>
      </colorScale>
    </cfRule>
  </conditionalFormatting>
  <conditionalFormatting sqref="K2:K5">
    <cfRule type="colorScale" priority="6571">
      <colorScale>
        <cfvo type="min"/>
        <cfvo type="percentile" val="50"/>
        <cfvo type="max"/>
        <color rgb="FF63BE7B"/>
        <color rgb="FFFCFCFF"/>
        <color rgb="FFF8696B"/>
      </colorScale>
    </cfRule>
  </conditionalFormatting>
  <conditionalFormatting sqref="K2:K15">
    <cfRule type="colorScale" priority="6889">
      <colorScale>
        <cfvo type="min"/>
        <cfvo type="percentile" val="50"/>
        <cfvo type="max"/>
        <color rgb="FF63BE7B"/>
        <color rgb="FFFCFCFF"/>
        <color rgb="FFF8696B"/>
      </colorScale>
    </cfRule>
  </conditionalFormatting>
  <conditionalFormatting sqref="K2:K16">
    <cfRule type="colorScale" priority="6763">
      <colorScale>
        <cfvo type="min"/>
        <cfvo type="percentile" val="50"/>
        <cfvo type="max"/>
        <color rgb="FF63BE7B"/>
        <color rgb="FFFCFCFF"/>
        <color rgb="FFF8696B"/>
      </colorScale>
    </cfRule>
  </conditionalFormatting>
  <conditionalFormatting sqref="K2:K17">
    <cfRule type="colorScale" priority="6735">
      <colorScale>
        <cfvo type="min"/>
        <cfvo type="percentile" val="50"/>
        <cfvo type="max"/>
        <color rgb="FF63BE7B"/>
        <color rgb="FFFCFCFF"/>
        <color rgb="FFF8696B"/>
      </colorScale>
    </cfRule>
  </conditionalFormatting>
  <conditionalFormatting sqref="K2:K18">
    <cfRule type="colorScale" priority="6535">
      <colorScale>
        <cfvo type="min"/>
        <cfvo type="percentile" val="50"/>
        <cfvo type="max"/>
        <color rgb="FF63BE7B"/>
        <color rgb="FFFCFCFF"/>
        <color rgb="FFF8696B"/>
      </colorScale>
    </cfRule>
  </conditionalFormatting>
  <conditionalFormatting sqref="K2:K19">
    <cfRule type="colorScale" priority="6320">
      <colorScale>
        <cfvo type="min"/>
        <cfvo type="percentile" val="50"/>
        <cfvo type="max"/>
        <color rgb="FF63BE7B"/>
        <color rgb="FFFCFCFF"/>
        <color rgb="FFF8696B"/>
      </colorScale>
    </cfRule>
  </conditionalFormatting>
  <conditionalFormatting sqref="K2:K20">
    <cfRule type="colorScale" priority="5">
      <colorScale>
        <cfvo type="min"/>
        <cfvo type="percentile" val="50"/>
        <cfvo type="max"/>
        <color rgb="FF63BE7B"/>
        <color rgb="FFFCFCFF"/>
        <color rgb="FFF8696B"/>
      </colorScale>
    </cfRule>
  </conditionalFormatting>
  <conditionalFormatting sqref="K6:L6">
    <cfRule type="colorScale" priority="1754">
      <colorScale>
        <cfvo type="min"/>
        <cfvo type="percentile" val="50"/>
        <cfvo type="max"/>
        <color rgb="FF63BE7B"/>
        <color rgb="FFFCFCFF"/>
        <color rgb="FFF8696B"/>
      </colorScale>
    </cfRule>
    <cfRule type="colorScale" priority="1766">
      <colorScale>
        <cfvo type="min"/>
        <cfvo type="percentile" val="50"/>
        <cfvo type="max"/>
        <color rgb="FF63BE7B"/>
        <color rgb="FFFCFCFF"/>
        <color rgb="FFF8696B"/>
      </colorScale>
    </cfRule>
    <cfRule type="colorScale" priority="1807">
      <colorScale>
        <cfvo type="min"/>
        <cfvo type="percentile" val="50"/>
        <cfvo type="max"/>
        <color rgb="FF63BE7B"/>
        <color rgb="FFFCFCFF"/>
        <color rgb="FFF8696B"/>
      </colorScale>
    </cfRule>
    <cfRule type="colorScale" priority="1830">
      <colorScale>
        <cfvo type="min"/>
        <cfvo type="percentile" val="50"/>
        <cfvo type="max"/>
        <color rgb="FF63BE7B"/>
        <color rgb="FFFCFCFF"/>
        <color rgb="FFF8696B"/>
      </colorScale>
    </cfRule>
    <cfRule type="colorScale" priority="1837">
      <colorScale>
        <cfvo type="min"/>
        <cfvo type="percentile" val="50"/>
        <cfvo type="max"/>
        <color rgb="FF63BE7B"/>
        <color rgb="FFFCFCFF"/>
        <color rgb="FFF8696B"/>
      </colorScale>
    </cfRule>
    <cfRule type="colorScale" priority="1844">
      <colorScale>
        <cfvo type="min"/>
        <cfvo type="percentile" val="50"/>
        <cfvo type="max"/>
        <color rgb="FF63BE7B"/>
        <color rgb="FFFCFCFF"/>
        <color rgb="FFF8696B"/>
      </colorScale>
    </cfRule>
    <cfRule type="colorScale" priority="1851">
      <colorScale>
        <cfvo type="min"/>
        <cfvo type="percentile" val="50"/>
        <cfvo type="max"/>
        <color rgb="FF63BE7B"/>
        <color rgb="FFFCFCFF"/>
        <color rgb="FFF8696B"/>
      </colorScale>
    </cfRule>
    <cfRule type="colorScale" priority="1858">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K7:L7">
    <cfRule type="colorScale" priority="1874">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50">
      <colorScale>
        <cfvo type="min"/>
        <cfvo type="percentile" val="50"/>
        <cfvo type="max"/>
        <color rgb="FF63BE7B"/>
        <color rgb="FFFCFCFF"/>
        <color rgb="FFF8696B"/>
      </colorScale>
    </cfRule>
    <cfRule type="colorScale" priority="1957">
      <colorScale>
        <cfvo type="min"/>
        <cfvo type="percentile" val="50"/>
        <cfvo type="max"/>
        <color rgb="FF63BE7B"/>
        <color rgb="FFFCFCFF"/>
        <color rgb="FFF8696B"/>
      </colorScale>
    </cfRule>
    <cfRule type="colorScale" priority="1964">
      <colorScale>
        <cfvo type="min"/>
        <cfvo type="percentile" val="50"/>
        <cfvo type="max"/>
        <color rgb="FF63BE7B"/>
        <color rgb="FFFCFCFF"/>
        <color rgb="FFF8696B"/>
      </colorScale>
    </cfRule>
    <cfRule type="colorScale" priority="1971">
      <colorScale>
        <cfvo type="min"/>
        <cfvo type="percentile" val="50"/>
        <cfvo type="max"/>
        <color rgb="FF63BE7B"/>
        <color rgb="FFFCFCFF"/>
        <color rgb="FFF8696B"/>
      </colorScale>
    </cfRule>
    <cfRule type="colorScale" priority="1978">
      <colorScale>
        <cfvo type="min"/>
        <cfvo type="percentile" val="50"/>
        <cfvo type="max"/>
        <color rgb="FF63BE7B"/>
        <color rgb="FFFCFCFF"/>
        <color rgb="FFF8696B"/>
      </colorScale>
    </cfRule>
    <cfRule type="colorScale" priority="1987">
      <colorScale>
        <cfvo type="min"/>
        <cfvo type="percentile" val="50"/>
        <cfvo type="max"/>
        <color rgb="FF63BE7B"/>
        <color rgb="FFFCFCFF"/>
        <color rgb="FFF8696B"/>
      </colorScale>
    </cfRule>
  </conditionalFormatting>
  <conditionalFormatting sqref="K8:L8">
    <cfRule type="colorScale" priority="1634">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87">
      <colorScale>
        <cfvo type="min"/>
        <cfvo type="percentile" val="50"/>
        <cfvo type="max"/>
        <color rgb="FF63BE7B"/>
        <color rgb="FFFCFCFF"/>
        <color rgb="FFF8696B"/>
      </colorScale>
    </cfRule>
    <cfRule type="colorScale" priority="1710">
      <colorScale>
        <cfvo type="min"/>
        <cfvo type="percentile" val="50"/>
        <cfvo type="max"/>
        <color rgb="FF63BE7B"/>
        <color rgb="FFFCFCFF"/>
        <color rgb="FFF8696B"/>
      </colorScale>
    </cfRule>
    <cfRule type="colorScale" priority="1717">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fRule type="colorScale" priority="1738">
      <colorScale>
        <cfvo type="min"/>
        <cfvo type="percentile" val="50"/>
        <cfvo type="max"/>
        <color rgb="FF63BE7B"/>
        <color rgb="FFFCFCFF"/>
        <color rgb="FFF8696B"/>
      </colorScale>
    </cfRule>
    <cfRule type="colorScale" priority="1747">
      <colorScale>
        <cfvo type="min"/>
        <cfvo type="percentile" val="50"/>
        <cfvo type="max"/>
        <color rgb="FF63BE7B"/>
        <color rgb="FFFCFCFF"/>
        <color rgb="FFF8696B"/>
      </colorScale>
    </cfRule>
  </conditionalFormatting>
  <conditionalFormatting sqref="K9:L9">
    <cfRule type="colorScale" priority="1514">
      <colorScale>
        <cfvo type="min"/>
        <cfvo type="percentile" val="50"/>
        <cfvo type="max"/>
        <color rgb="FF63BE7B"/>
        <color rgb="FFFCFCFF"/>
        <color rgb="FFF8696B"/>
      </colorScale>
    </cfRule>
    <cfRule type="colorScale" priority="1526">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90">
      <colorScale>
        <cfvo type="min"/>
        <cfvo type="percentile" val="50"/>
        <cfvo type="max"/>
        <color rgb="FF63BE7B"/>
        <color rgb="FFFCFCFF"/>
        <color rgb="FFF8696B"/>
      </colorScale>
    </cfRule>
    <cfRule type="colorScale" priority="1597">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fRule type="colorScale" priority="1611">
      <colorScale>
        <cfvo type="min"/>
        <cfvo type="percentile" val="50"/>
        <cfvo type="max"/>
        <color rgb="FF63BE7B"/>
        <color rgb="FFFCFCFF"/>
        <color rgb="FFF8696B"/>
      </colorScale>
    </cfRule>
    <cfRule type="colorScale" priority="1618">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onditionalFormatting>
  <conditionalFormatting sqref="K10:L10">
    <cfRule type="colorScale" priority="1394">
      <colorScale>
        <cfvo type="min"/>
        <cfvo type="percentile" val="50"/>
        <cfvo type="max"/>
        <color rgb="FF63BE7B"/>
        <color rgb="FFFCFCFF"/>
        <color rgb="FFF8696B"/>
      </colorScale>
    </cfRule>
    <cfRule type="colorScale" priority="1406">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70">
      <colorScale>
        <cfvo type="min"/>
        <cfvo type="percentile" val="50"/>
        <cfvo type="max"/>
        <color rgb="FF63BE7B"/>
        <color rgb="FFFCFCFF"/>
        <color rgb="FFF8696B"/>
      </colorScale>
    </cfRule>
    <cfRule type="colorScale" priority="1477">
      <colorScale>
        <cfvo type="min"/>
        <cfvo type="percentile" val="50"/>
        <cfvo type="max"/>
        <color rgb="FF63BE7B"/>
        <color rgb="FFFCFCFF"/>
        <color rgb="FFF8696B"/>
      </colorScale>
    </cfRule>
    <cfRule type="colorScale" priority="1484">
      <colorScale>
        <cfvo type="min"/>
        <cfvo type="percentile" val="50"/>
        <cfvo type="max"/>
        <color rgb="FF63BE7B"/>
        <color rgb="FFFCFCFF"/>
        <color rgb="FFF8696B"/>
      </colorScale>
    </cfRule>
    <cfRule type="colorScale" priority="1491">
      <colorScale>
        <cfvo type="min"/>
        <cfvo type="percentile" val="50"/>
        <cfvo type="max"/>
        <color rgb="FF63BE7B"/>
        <color rgb="FFFCFCFF"/>
        <color rgb="FFF8696B"/>
      </colorScale>
    </cfRule>
    <cfRule type="colorScale" priority="1498">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onditionalFormatting>
  <conditionalFormatting sqref="K11:L11">
    <cfRule type="colorScale" priority="1287">
      <colorScale>
        <cfvo type="min"/>
        <cfvo type="percentile" val="50"/>
        <cfvo type="max"/>
        <color rgb="FF63BE7B"/>
        <color rgb="FFFCFCFF"/>
        <color rgb="FFF8696B"/>
      </colorScale>
    </cfRule>
    <cfRule type="colorScale" priority="1299">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71">
      <colorScale>
        <cfvo type="min"/>
        <cfvo type="percentile" val="50"/>
        <cfvo type="max"/>
        <color rgb="FF63BE7B"/>
        <color rgb="FFFCFCFF"/>
        <color rgb="FFF8696B"/>
      </colorScale>
    </cfRule>
    <cfRule type="colorScale" priority="1378">
      <colorScale>
        <cfvo type="min"/>
        <cfvo type="percentile" val="50"/>
        <cfvo type="max"/>
        <color rgb="FF63BE7B"/>
        <color rgb="FFFCFCFF"/>
        <color rgb="FFF8696B"/>
      </colorScale>
    </cfRule>
    <cfRule type="colorScale" priority="1385">
      <colorScale>
        <cfvo type="min"/>
        <cfvo type="percentile" val="50"/>
        <cfvo type="max"/>
        <color rgb="FF63BE7B"/>
        <color rgb="FFFCFCFF"/>
        <color rgb="FFF8696B"/>
      </colorScale>
    </cfRule>
  </conditionalFormatting>
  <conditionalFormatting sqref="K12:L12">
    <cfRule type="colorScale" priority="1180">
      <colorScale>
        <cfvo type="min"/>
        <cfvo type="percentile" val="50"/>
        <cfvo type="max"/>
        <color rgb="FF63BE7B"/>
        <color rgb="FFFCFCFF"/>
        <color rgb="FFF8696B"/>
      </colorScale>
    </cfRule>
    <cfRule type="colorScale" priority="1192">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50">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8">
      <colorScale>
        <cfvo type="min"/>
        <cfvo type="percentile" val="50"/>
        <cfvo type="max"/>
        <color rgb="FF63BE7B"/>
        <color rgb="FFFCFCFF"/>
        <color rgb="FFF8696B"/>
      </colorScale>
    </cfRule>
  </conditionalFormatting>
  <conditionalFormatting sqref="K13:L13">
    <cfRule type="colorScale" priority="1124">
      <colorScale>
        <cfvo type="min"/>
        <cfvo type="percentile" val="50"/>
        <cfvo type="max"/>
        <color rgb="FF63BE7B"/>
        <color rgb="FFFCFCFF"/>
        <color rgb="FFF8696B"/>
      </colorScale>
    </cfRule>
    <cfRule type="colorScale" priority="1142">
      <colorScale>
        <cfvo type="min"/>
        <cfvo type="percentile" val="50"/>
        <cfvo type="max"/>
        <color rgb="FF63BE7B"/>
        <color rgb="FFFCFCFF"/>
        <color rgb="FFF8696B"/>
      </colorScale>
    </cfRule>
    <cfRule type="colorScale" priority="1155">
      <colorScale>
        <cfvo type="min"/>
        <cfvo type="percentile" val="50"/>
        <cfvo type="max"/>
        <color rgb="FF63BE7B"/>
        <color rgb="FFFCFCFF"/>
        <color rgb="FFF8696B"/>
      </colorScale>
    </cfRule>
    <cfRule type="colorScale" priority="1173">
      <colorScale>
        <cfvo type="min"/>
        <cfvo type="percentile" val="50"/>
        <cfvo type="max"/>
        <color rgb="FF63BE7B"/>
        <color rgb="FFFCFCFF"/>
        <color rgb="FFF8696B"/>
      </colorScale>
    </cfRule>
  </conditionalFormatting>
  <conditionalFormatting sqref="K14:L14">
    <cfRule type="colorScale" priority="1024">
      <colorScale>
        <cfvo type="min"/>
        <cfvo type="percentile" val="50"/>
        <cfvo type="max"/>
        <color rgb="FF63BE7B"/>
        <color rgb="FFFCFCFF"/>
        <color rgb="FFF8696B"/>
      </colorScale>
    </cfRule>
    <cfRule type="colorScale" priority="1040">
      <colorScale>
        <cfvo type="min"/>
        <cfvo type="percentile" val="50"/>
        <cfvo type="max"/>
        <color rgb="FF63BE7B"/>
        <color rgb="FFFCFCFF"/>
        <color rgb="FFF8696B"/>
      </colorScale>
    </cfRule>
    <cfRule type="colorScale" priority="1053">
      <colorScale>
        <cfvo type="min"/>
        <cfvo type="percentile" val="50"/>
        <cfvo type="max"/>
        <color rgb="FF63BE7B"/>
        <color rgb="FFFCFCFF"/>
        <color rgb="FFF8696B"/>
      </colorScale>
    </cfRule>
  </conditionalFormatting>
  <conditionalFormatting sqref="K15:L15">
    <cfRule type="colorScale" priority="980">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1009">
      <colorScale>
        <cfvo type="min"/>
        <cfvo type="percentile" val="50"/>
        <cfvo type="max"/>
        <color rgb="FF63BE7B"/>
        <color rgb="FFFCFCFF"/>
        <color rgb="FFF8696B"/>
      </colorScale>
    </cfRule>
  </conditionalFormatting>
  <conditionalFormatting sqref="L2:L3">
    <cfRule type="colorScale" priority="6852">
      <colorScale>
        <cfvo type="min"/>
        <cfvo type="percentile" val="50"/>
        <cfvo type="max"/>
        <color rgb="FF63BE7B"/>
        <color rgb="FFFCFCFF"/>
        <color rgb="FFF8696B"/>
      </colorScale>
    </cfRule>
  </conditionalFormatting>
  <conditionalFormatting sqref="L2:L4">
    <cfRule type="colorScale" priority="6579">
      <colorScale>
        <cfvo type="min"/>
        <cfvo type="percentile" val="50"/>
        <cfvo type="max"/>
        <color rgb="FF63BE7B"/>
        <color rgb="FFFCFCFF"/>
        <color rgb="FFF8696B"/>
      </colorScale>
    </cfRule>
  </conditionalFormatting>
  <conditionalFormatting sqref="L2:L5">
    <cfRule type="colorScale" priority="6581">
      <colorScale>
        <cfvo type="min"/>
        <cfvo type="percentile" val="50"/>
        <cfvo type="max"/>
        <color rgb="FF63BE7B"/>
        <color rgb="FFFCFCFF"/>
        <color rgb="FFF8696B"/>
      </colorScale>
    </cfRule>
  </conditionalFormatting>
  <conditionalFormatting sqref="L2:L15">
    <cfRule type="colorScale" priority="6890">
      <colorScale>
        <cfvo type="min"/>
        <cfvo type="percentile" val="50"/>
        <cfvo type="max"/>
        <color rgb="FF63BE7B"/>
        <color rgb="FFFCFCFF"/>
        <color rgb="FFF8696B"/>
      </colorScale>
    </cfRule>
  </conditionalFormatting>
  <conditionalFormatting sqref="L2:L16">
    <cfRule type="colorScale" priority="6765">
      <colorScale>
        <cfvo type="min"/>
        <cfvo type="percentile" val="50"/>
        <cfvo type="max"/>
        <color rgb="FF63BE7B"/>
        <color rgb="FFFCFCFF"/>
        <color rgb="FFF8696B"/>
      </colorScale>
    </cfRule>
  </conditionalFormatting>
  <conditionalFormatting sqref="L2:L17">
    <cfRule type="colorScale" priority="6737">
      <colorScale>
        <cfvo type="min"/>
        <cfvo type="percentile" val="50"/>
        <cfvo type="max"/>
        <color rgb="FF63BE7B"/>
        <color rgb="FFFCFCFF"/>
        <color rgb="FFF8696B"/>
      </colorScale>
    </cfRule>
  </conditionalFormatting>
  <conditionalFormatting sqref="L2:L18">
    <cfRule type="colorScale" priority="6537">
      <colorScale>
        <cfvo type="min"/>
        <cfvo type="percentile" val="50"/>
        <cfvo type="max"/>
        <color rgb="FF63BE7B"/>
        <color rgb="FFFCFCFF"/>
        <color rgb="FFF8696B"/>
      </colorScale>
    </cfRule>
  </conditionalFormatting>
  <conditionalFormatting sqref="L2:L19">
    <cfRule type="colorScale" priority="6322">
      <colorScale>
        <cfvo type="min"/>
        <cfvo type="percentile" val="50"/>
        <cfvo type="max"/>
        <color rgb="FF63BE7B"/>
        <color rgb="FFFCFCFF"/>
        <color rgb="FFF8696B"/>
      </colorScale>
    </cfRule>
  </conditionalFormatting>
  <conditionalFormatting sqref="L2:L20">
    <cfRule type="colorScale" priority="4">
      <colorScale>
        <cfvo type="min"/>
        <cfvo type="percentile" val="50"/>
        <cfvo type="max"/>
        <color rgb="FF63BE7B"/>
        <color rgb="FFFCFCFF"/>
        <color rgb="FFF8696B"/>
      </colorScale>
    </cfRule>
  </conditionalFormatting>
  <conditionalFormatting sqref="M2:M3">
    <cfRule type="colorScale" priority="6854">
      <colorScale>
        <cfvo type="min"/>
        <cfvo type="percentile" val="50"/>
        <cfvo type="max"/>
        <color rgb="FFF8696B"/>
        <color rgb="FFFCFCFF"/>
        <color rgb="FF63BE7B"/>
      </colorScale>
    </cfRule>
  </conditionalFormatting>
  <conditionalFormatting sqref="M2:M4">
    <cfRule type="colorScale" priority="6589">
      <colorScale>
        <cfvo type="min"/>
        <cfvo type="percentile" val="50"/>
        <cfvo type="max"/>
        <color rgb="FFF8696B"/>
        <color rgb="FFFCFCFF"/>
        <color rgb="FF63BE7B"/>
      </colorScale>
    </cfRule>
  </conditionalFormatting>
  <conditionalFormatting sqref="M2:M5">
    <cfRule type="colorScale" priority="6591">
      <colorScale>
        <cfvo type="min"/>
        <cfvo type="percentile" val="50"/>
        <cfvo type="max"/>
        <color rgb="FFF8696B"/>
        <color rgb="FFFCFCFF"/>
        <color rgb="FF63BE7B"/>
      </colorScale>
    </cfRule>
  </conditionalFormatting>
  <conditionalFormatting sqref="M2:M15">
    <cfRule type="colorScale" priority="6891">
      <colorScale>
        <cfvo type="min"/>
        <cfvo type="percentile" val="50"/>
        <cfvo type="max"/>
        <color rgb="FFF8696B"/>
        <color rgb="FFFCFCFF"/>
        <color rgb="FF63BE7B"/>
      </colorScale>
    </cfRule>
  </conditionalFormatting>
  <conditionalFormatting sqref="M2:M16">
    <cfRule type="colorScale" priority="6767">
      <colorScale>
        <cfvo type="min"/>
        <cfvo type="percentile" val="50"/>
        <cfvo type="max"/>
        <color rgb="FFF8696B"/>
        <color rgb="FFFCFCFF"/>
        <color rgb="FF63BE7B"/>
      </colorScale>
    </cfRule>
  </conditionalFormatting>
  <conditionalFormatting sqref="M2:M17">
    <cfRule type="colorScale" priority="6739">
      <colorScale>
        <cfvo type="min"/>
        <cfvo type="percentile" val="50"/>
        <cfvo type="max"/>
        <color rgb="FFF8696B"/>
        <color rgb="FFFCFCFF"/>
        <color rgb="FF63BE7B"/>
      </colorScale>
    </cfRule>
  </conditionalFormatting>
  <conditionalFormatting sqref="M2:M18">
    <cfRule type="colorScale" priority="6539">
      <colorScale>
        <cfvo type="min"/>
        <cfvo type="percentile" val="50"/>
        <cfvo type="max"/>
        <color rgb="FFF8696B"/>
        <color rgb="FFFCFCFF"/>
        <color rgb="FF63BE7B"/>
      </colorScale>
    </cfRule>
  </conditionalFormatting>
  <conditionalFormatting sqref="M2:M19">
    <cfRule type="colorScale" priority="6324">
      <colorScale>
        <cfvo type="min"/>
        <cfvo type="percentile" val="50"/>
        <cfvo type="max"/>
        <color rgb="FFF8696B"/>
        <color rgb="FFFCFCFF"/>
        <color rgb="FF63BE7B"/>
      </colorScale>
    </cfRule>
  </conditionalFormatting>
  <conditionalFormatting sqref="M2:M20">
    <cfRule type="colorScale" priority="3">
      <colorScale>
        <cfvo type="min"/>
        <cfvo type="percentile" val="50"/>
        <cfvo type="max"/>
        <color rgb="FFF8696B"/>
        <color rgb="FFFCFCFF"/>
        <color rgb="FF63BE7B"/>
      </colorScale>
    </cfRule>
  </conditionalFormatting>
  <conditionalFormatting sqref="M6">
    <cfRule type="colorScale" priority="1752">
      <colorScale>
        <cfvo type="min"/>
        <cfvo type="percentile" val="50"/>
        <cfvo type="max"/>
        <color rgb="FFF8696B"/>
        <color rgb="FFFCFCFF"/>
        <color rgb="FF63BE7B"/>
      </colorScale>
    </cfRule>
    <cfRule type="colorScale" priority="1764">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28">
      <colorScale>
        <cfvo type="min"/>
        <cfvo type="percentile" val="50"/>
        <cfvo type="max"/>
        <color rgb="FFF8696B"/>
        <color rgb="FFFCFCFF"/>
        <color rgb="FF63BE7B"/>
      </colorScale>
    </cfRule>
    <cfRule type="colorScale" priority="1835">
      <colorScale>
        <cfvo type="min"/>
        <cfvo type="percentile" val="50"/>
        <cfvo type="max"/>
        <color rgb="FFF8696B"/>
        <color rgb="FFFCFCFF"/>
        <color rgb="FF63BE7B"/>
      </colorScale>
    </cfRule>
    <cfRule type="colorScale" priority="1842">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6">
      <colorScale>
        <cfvo type="min"/>
        <cfvo type="percentile" val="50"/>
        <cfvo type="max"/>
        <color rgb="FFF8696B"/>
        <color rgb="FFFCFCFF"/>
        <color rgb="FF63BE7B"/>
      </colorScale>
    </cfRule>
    <cfRule type="colorScale" priority="1865">
      <colorScale>
        <cfvo type="min"/>
        <cfvo type="percentile" val="50"/>
        <cfvo type="max"/>
        <color rgb="FFF8696B"/>
        <color rgb="FFFCFCFF"/>
        <color rgb="FF63BE7B"/>
      </colorScale>
    </cfRule>
  </conditionalFormatting>
  <conditionalFormatting sqref="M7">
    <cfRule type="colorScale" priority="1872">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929">
      <colorScale>
        <cfvo type="min"/>
        <cfvo type="percentile" val="50"/>
        <cfvo type="max"/>
        <color rgb="FFF8696B"/>
        <color rgb="FFFCFCFF"/>
        <color rgb="FF63BE7B"/>
      </colorScale>
    </cfRule>
    <cfRule type="colorScale" priority="1948">
      <colorScale>
        <cfvo type="min"/>
        <cfvo type="percentile" val="50"/>
        <cfvo type="max"/>
        <color rgb="FFF8696B"/>
        <color rgb="FFFCFCFF"/>
        <color rgb="FF63BE7B"/>
      </colorScale>
    </cfRule>
    <cfRule type="colorScale" priority="1955">
      <colorScale>
        <cfvo type="min"/>
        <cfvo type="percentile" val="50"/>
        <cfvo type="max"/>
        <color rgb="FFF8696B"/>
        <color rgb="FFFCFCFF"/>
        <color rgb="FF63BE7B"/>
      </colorScale>
    </cfRule>
    <cfRule type="colorScale" priority="1962">
      <colorScale>
        <cfvo type="min"/>
        <cfvo type="percentile" val="50"/>
        <cfvo type="max"/>
        <color rgb="FFF8696B"/>
        <color rgb="FFFCFCFF"/>
        <color rgb="FF63BE7B"/>
      </colorScale>
    </cfRule>
    <cfRule type="colorScale" priority="1969">
      <colorScale>
        <cfvo type="min"/>
        <cfvo type="percentile" val="50"/>
        <cfvo type="max"/>
        <color rgb="FFF8696B"/>
        <color rgb="FFFCFCFF"/>
        <color rgb="FF63BE7B"/>
      </colorScale>
    </cfRule>
    <cfRule type="colorScale" priority="1976">
      <colorScale>
        <cfvo type="min"/>
        <cfvo type="percentile" val="50"/>
        <cfvo type="max"/>
        <color rgb="FFF8696B"/>
        <color rgb="FFFCFCFF"/>
        <color rgb="FF63BE7B"/>
      </colorScale>
    </cfRule>
    <cfRule type="colorScale" priority="1985">
      <colorScale>
        <cfvo type="min"/>
        <cfvo type="percentile" val="50"/>
        <cfvo type="max"/>
        <color rgb="FFF8696B"/>
        <color rgb="FFFCFCFF"/>
        <color rgb="FF63BE7B"/>
      </colorScale>
    </cfRule>
  </conditionalFormatting>
  <conditionalFormatting sqref="M8">
    <cfRule type="colorScale" priority="1632">
      <colorScale>
        <cfvo type="min"/>
        <cfvo type="percentile" val="50"/>
        <cfvo type="max"/>
        <color rgb="FFF8696B"/>
        <color rgb="FFFCFCFF"/>
        <color rgb="FF63BE7B"/>
      </colorScale>
    </cfRule>
    <cfRule type="colorScale" priority="1644">
      <colorScale>
        <cfvo type="min"/>
        <cfvo type="percentile" val="50"/>
        <cfvo type="max"/>
        <color rgb="FFF8696B"/>
        <color rgb="FFFCFCFF"/>
        <color rgb="FF63BE7B"/>
      </colorScale>
    </cfRule>
    <cfRule type="colorScale" priority="1689">
      <colorScale>
        <cfvo type="min"/>
        <cfvo type="percentile" val="50"/>
        <cfvo type="max"/>
        <color rgb="FFF8696B"/>
        <color rgb="FFFCFCFF"/>
        <color rgb="FF63BE7B"/>
      </colorScale>
    </cfRule>
    <cfRule type="colorScale" priority="1708">
      <colorScale>
        <cfvo type="min"/>
        <cfvo type="percentile" val="50"/>
        <cfvo type="max"/>
        <color rgb="FFF8696B"/>
        <color rgb="FFFCFCFF"/>
        <color rgb="FF63BE7B"/>
      </colorScale>
    </cfRule>
    <cfRule type="colorScale" priority="1715">
      <colorScale>
        <cfvo type="min"/>
        <cfvo type="percentile" val="50"/>
        <cfvo type="max"/>
        <color rgb="FFF8696B"/>
        <color rgb="FFFCFCFF"/>
        <color rgb="FF63BE7B"/>
      </colorScale>
    </cfRule>
    <cfRule type="colorScale" priority="1722">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63BE7B"/>
      </colorScale>
    </cfRule>
    <cfRule type="colorScale" priority="1736">
      <colorScale>
        <cfvo type="min"/>
        <cfvo type="percentile" val="50"/>
        <cfvo type="max"/>
        <color rgb="FFF8696B"/>
        <color rgb="FFFCFCFF"/>
        <color rgb="FF63BE7B"/>
      </colorScale>
    </cfRule>
    <cfRule type="colorScale" priority="1745">
      <colorScale>
        <cfvo type="min"/>
        <cfvo type="percentile" val="50"/>
        <cfvo type="max"/>
        <color rgb="FFF8696B"/>
        <color rgb="FFFCFCFF"/>
        <color rgb="FF63BE7B"/>
      </colorScale>
    </cfRule>
  </conditionalFormatting>
  <conditionalFormatting sqref="M9">
    <cfRule type="colorScale" priority="1512">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fRule type="colorScale" priority="1588">
      <colorScale>
        <cfvo type="min"/>
        <cfvo type="percentile" val="50"/>
        <cfvo type="max"/>
        <color rgb="FFF8696B"/>
        <color rgb="FFFCFCFF"/>
        <color rgb="FF63BE7B"/>
      </colorScale>
    </cfRule>
    <cfRule type="colorScale" priority="1595">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09">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fRule type="colorScale" priority="1625">
      <colorScale>
        <cfvo type="min"/>
        <cfvo type="percentile" val="50"/>
        <cfvo type="max"/>
        <color rgb="FFF8696B"/>
        <color rgb="FFFCFCFF"/>
        <color rgb="FF63BE7B"/>
      </colorScale>
    </cfRule>
  </conditionalFormatting>
  <conditionalFormatting sqref="M10">
    <cfRule type="colorScale" priority="1392">
      <colorScale>
        <cfvo type="min"/>
        <cfvo type="percentile" val="50"/>
        <cfvo type="max"/>
        <color rgb="FFF8696B"/>
        <color rgb="FFFCFCFF"/>
        <color rgb="FF63BE7B"/>
      </colorScale>
    </cfRule>
    <cfRule type="colorScale" priority="1404">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fRule type="colorScale" priority="1489">
      <colorScale>
        <cfvo type="min"/>
        <cfvo type="percentile" val="50"/>
        <cfvo type="max"/>
        <color rgb="FFF8696B"/>
        <color rgb="FFFCFCFF"/>
        <color rgb="FF63BE7B"/>
      </colorScale>
    </cfRule>
    <cfRule type="colorScale" priority="1496">
      <colorScale>
        <cfvo type="min"/>
        <cfvo type="percentile" val="50"/>
        <cfvo type="max"/>
        <color rgb="FFF8696B"/>
        <color rgb="FFFCFCFF"/>
        <color rgb="FF63BE7B"/>
      </colorScale>
    </cfRule>
    <cfRule type="colorScale" priority="1505">
      <colorScale>
        <cfvo type="min"/>
        <cfvo type="percentile" val="50"/>
        <cfvo type="max"/>
        <color rgb="FFF8696B"/>
        <color rgb="FFFCFCFF"/>
        <color rgb="FF63BE7B"/>
      </colorScale>
    </cfRule>
  </conditionalFormatting>
  <conditionalFormatting sqref="M11">
    <cfRule type="colorScale" priority="1285">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38">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62">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6">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63BE7B"/>
      </colorScale>
    </cfRule>
  </conditionalFormatting>
  <conditionalFormatting sqref="M12">
    <cfRule type="colorScale" priority="1178">
      <colorScale>
        <cfvo type="min"/>
        <cfvo type="percentile" val="50"/>
        <cfvo type="max"/>
        <color rgb="FFF8696B"/>
        <color rgb="FFFCFCFF"/>
        <color rgb="FF63BE7B"/>
      </colorScale>
    </cfRule>
    <cfRule type="colorScale" priority="119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onditionalFormatting>
  <conditionalFormatting sqref="M13">
    <cfRule type="colorScale" priority="1122">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fRule type="colorScale" priority="1153">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63BE7B"/>
      </colorScale>
    </cfRule>
  </conditionalFormatting>
  <conditionalFormatting sqref="M14">
    <cfRule type="colorScale" priority="1022">
      <colorScale>
        <cfvo type="min"/>
        <cfvo type="percentile" val="50"/>
        <cfvo type="max"/>
        <color rgb="FFF8696B"/>
        <color rgb="FFFCFCFF"/>
        <color rgb="FF63BE7B"/>
      </colorScale>
    </cfRule>
    <cfRule type="colorScale" priority="1038">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onditionalFormatting>
  <conditionalFormatting sqref="M15">
    <cfRule type="colorScale" priority="978">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onditionalFormatting>
  <conditionalFormatting sqref="N2:N3">
    <cfRule type="colorScale" priority="6856">
      <colorScale>
        <cfvo type="min"/>
        <cfvo type="percentile" val="50"/>
        <cfvo type="max"/>
        <color rgb="FF63BE7B"/>
        <color rgb="FFFCFCFF"/>
        <color rgb="FFF8696B"/>
      </colorScale>
    </cfRule>
  </conditionalFormatting>
  <conditionalFormatting sqref="N2:N4">
    <cfRule type="colorScale" priority="6599">
      <colorScale>
        <cfvo type="min"/>
        <cfvo type="percentile" val="50"/>
        <cfvo type="max"/>
        <color rgb="FF63BE7B"/>
        <color rgb="FFFCFCFF"/>
        <color rgb="FFF8696B"/>
      </colorScale>
    </cfRule>
  </conditionalFormatting>
  <conditionalFormatting sqref="N2:N5">
    <cfRule type="colorScale" priority="6601">
      <colorScale>
        <cfvo type="min"/>
        <cfvo type="percentile" val="50"/>
        <cfvo type="max"/>
        <color rgb="FF63BE7B"/>
        <color rgb="FFFCFCFF"/>
        <color rgb="FFF8696B"/>
      </colorScale>
    </cfRule>
  </conditionalFormatting>
  <conditionalFormatting sqref="N2:N15">
    <cfRule type="colorScale" priority="6892">
      <colorScale>
        <cfvo type="min"/>
        <cfvo type="percentile" val="50"/>
        <cfvo type="max"/>
        <color rgb="FF63BE7B"/>
        <color rgb="FFFCFCFF"/>
        <color rgb="FFF8696B"/>
      </colorScale>
    </cfRule>
  </conditionalFormatting>
  <conditionalFormatting sqref="N2:N16">
    <cfRule type="colorScale" priority="6769">
      <colorScale>
        <cfvo type="min"/>
        <cfvo type="percentile" val="50"/>
        <cfvo type="max"/>
        <color rgb="FF63BE7B"/>
        <color rgb="FFFCFCFF"/>
        <color rgb="FFF8696B"/>
      </colorScale>
    </cfRule>
  </conditionalFormatting>
  <conditionalFormatting sqref="N2:N17">
    <cfRule type="colorScale" priority="6741">
      <colorScale>
        <cfvo type="min"/>
        <cfvo type="percentile" val="50"/>
        <cfvo type="max"/>
        <color rgb="FF63BE7B"/>
        <color rgb="FFFCFCFF"/>
        <color rgb="FFF8696B"/>
      </colorScale>
    </cfRule>
  </conditionalFormatting>
  <conditionalFormatting sqref="N2:N18">
    <cfRule type="colorScale" priority="6541">
      <colorScale>
        <cfvo type="min"/>
        <cfvo type="percentile" val="50"/>
        <cfvo type="max"/>
        <color rgb="FF63BE7B"/>
        <color rgb="FFFCFCFF"/>
        <color rgb="FFF8696B"/>
      </colorScale>
    </cfRule>
  </conditionalFormatting>
  <conditionalFormatting sqref="N2:N19">
    <cfRule type="colorScale" priority="6326">
      <colorScale>
        <cfvo type="min"/>
        <cfvo type="percentile" val="50"/>
        <cfvo type="max"/>
        <color rgb="FF63BE7B"/>
        <color rgb="FFFCFCFF"/>
        <color rgb="FFF8696B"/>
      </colorScale>
    </cfRule>
  </conditionalFormatting>
  <conditionalFormatting sqref="N2:N20">
    <cfRule type="colorScale" priority="2">
      <colorScale>
        <cfvo type="min"/>
        <cfvo type="percentile" val="50"/>
        <cfvo type="max"/>
        <color rgb="FF63BE7B"/>
        <color rgb="FFFCFCFF"/>
        <color rgb="FFF8696B"/>
      </colorScale>
    </cfRule>
  </conditionalFormatting>
  <conditionalFormatting sqref="N6">
    <cfRule type="colorScale" priority="1751">
      <colorScale>
        <cfvo type="min"/>
        <cfvo type="percentile" val="50"/>
        <cfvo type="max"/>
        <color rgb="FF63BE7B"/>
        <color rgb="FFFCFCFF"/>
        <color rgb="FFF8696B"/>
      </colorScale>
    </cfRule>
    <cfRule type="colorScale" priority="1763">
      <colorScale>
        <cfvo type="min"/>
        <cfvo type="percentile" val="50"/>
        <cfvo type="max"/>
        <color rgb="FF63BE7B"/>
        <color rgb="FFFCFCFF"/>
        <color rgb="FFF8696B"/>
      </colorScale>
    </cfRule>
    <cfRule type="colorScale" priority="1810">
      <colorScale>
        <cfvo type="min"/>
        <cfvo type="percentile" val="50"/>
        <cfvo type="max"/>
        <color rgb="FFF8696B"/>
        <color rgb="FFFCFCFF"/>
        <color rgb="FF63BE7B"/>
      </colorScale>
    </cfRule>
    <cfRule type="colorScale" priority="1827">
      <colorScale>
        <cfvo type="min"/>
        <cfvo type="percentile" val="50"/>
        <cfvo type="max"/>
        <color rgb="FF63BE7B"/>
        <color rgb="FFFCFCFF"/>
        <color rgb="FFF8696B"/>
      </colorScale>
    </cfRule>
    <cfRule type="colorScale" priority="1834">
      <colorScale>
        <cfvo type="min"/>
        <cfvo type="percentile" val="50"/>
        <cfvo type="max"/>
        <color rgb="FF63BE7B"/>
        <color rgb="FFFCFCFF"/>
        <color rgb="FFF8696B"/>
      </colorScale>
    </cfRule>
    <cfRule type="colorScale" priority="1841">
      <colorScale>
        <cfvo type="min"/>
        <cfvo type="percentile" val="50"/>
        <cfvo type="max"/>
        <color rgb="FF63BE7B"/>
        <color rgb="FFFCFCFF"/>
        <color rgb="FFF8696B"/>
      </colorScale>
    </cfRule>
    <cfRule type="colorScale" priority="1848">
      <colorScale>
        <cfvo type="min"/>
        <cfvo type="percentile" val="50"/>
        <cfvo type="max"/>
        <color rgb="FF63BE7B"/>
        <color rgb="FFFCFCFF"/>
        <color rgb="FFF8696B"/>
      </colorScale>
    </cfRule>
    <cfRule type="colorScale" priority="1855">
      <colorScale>
        <cfvo type="min"/>
        <cfvo type="percentile" val="50"/>
        <cfvo type="max"/>
        <color rgb="FF63BE7B"/>
        <color rgb="FFFCFCFF"/>
        <color rgb="FFF8696B"/>
      </colorScale>
    </cfRule>
    <cfRule type="colorScale" priority="1864">
      <colorScale>
        <cfvo type="min"/>
        <cfvo type="percentile" val="50"/>
        <cfvo type="max"/>
        <color rgb="FF63BE7B"/>
        <color rgb="FFFCFCFF"/>
        <color rgb="FFF8696B"/>
      </colorScale>
    </cfRule>
  </conditionalFormatting>
  <conditionalFormatting sqref="N7">
    <cfRule type="colorScale" priority="1871">
      <colorScale>
        <cfvo type="min"/>
        <cfvo type="percentile" val="50"/>
        <cfvo type="max"/>
        <color rgb="FF63BE7B"/>
        <color rgb="FFFCFCFF"/>
        <color rgb="FFF8696B"/>
      </colorScale>
    </cfRule>
    <cfRule type="colorScale" priority="1883">
      <colorScale>
        <cfvo type="min"/>
        <cfvo type="percentile" val="50"/>
        <cfvo type="max"/>
        <color rgb="FF63BE7B"/>
        <color rgb="FFFCFCFF"/>
        <color rgb="FFF8696B"/>
      </colorScale>
    </cfRule>
    <cfRule type="colorScale" priority="1930">
      <colorScale>
        <cfvo type="min"/>
        <cfvo type="percentile" val="50"/>
        <cfvo type="max"/>
        <color rgb="FFF8696B"/>
        <color rgb="FFFCFCFF"/>
        <color rgb="FF63BE7B"/>
      </colorScale>
    </cfRule>
    <cfRule type="colorScale" priority="1947">
      <colorScale>
        <cfvo type="min"/>
        <cfvo type="percentile" val="50"/>
        <cfvo type="max"/>
        <color rgb="FF63BE7B"/>
        <color rgb="FFFCFCFF"/>
        <color rgb="FFF8696B"/>
      </colorScale>
    </cfRule>
    <cfRule type="colorScale" priority="1954">
      <colorScale>
        <cfvo type="min"/>
        <cfvo type="percentile" val="50"/>
        <cfvo type="max"/>
        <color rgb="FF63BE7B"/>
        <color rgb="FFFCFCFF"/>
        <color rgb="FFF8696B"/>
      </colorScale>
    </cfRule>
    <cfRule type="colorScale" priority="1961">
      <colorScale>
        <cfvo type="min"/>
        <cfvo type="percentile" val="50"/>
        <cfvo type="max"/>
        <color rgb="FF63BE7B"/>
        <color rgb="FFFCFCFF"/>
        <color rgb="FFF8696B"/>
      </colorScale>
    </cfRule>
    <cfRule type="colorScale" priority="1968">
      <colorScale>
        <cfvo type="min"/>
        <cfvo type="percentile" val="50"/>
        <cfvo type="max"/>
        <color rgb="FF63BE7B"/>
        <color rgb="FFFCFCFF"/>
        <color rgb="FFF8696B"/>
      </colorScale>
    </cfRule>
    <cfRule type="colorScale" priority="1975">
      <colorScale>
        <cfvo type="min"/>
        <cfvo type="percentile" val="50"/>
        <cfvo type="max"/>
        <color rgb="FF63BE7B"/>
        <color rgb="FFFCFCFF"/>
        <color rgb="FFF8696B"/>
      </colorScale>
    </cfRule>
    <cfRule type="colorScale" priority="1984">
      <colorScale>
        <cfvo type="min"/>
        <cfvo type="percentile" val="50"/>
        <cfvo type="max"/>
        <color rgb="FF63BE7B"/>
        <color rgb="FFFCFCFF"/>
        <color rgb="FFF8696B"/>
      </colorScale>
    </cfRule>
  </conditionalFormatting>
  <conditionalFormatting sqref="N8">
    <cfRule type="colorScale" priority="1631">
      <colorScale>
        <cfvo type="min"/>
        <cfvo type="percentile" val="50"/>
        <cfvo type="max"/>
        <color rgb="FF63BE7B"/>
        <color rgb="FFFCFCFF"/>
        <color rgb="FFF8696B"/>
      </colorScale>
    </cfRule>
    <cfRule type="colorScale" priority="1643">
      <colorScale>
        <cfvo type="min"/>
        <cfvo type="percentile" val="50"/>
        <cfvo type="max"/>
        <color rgb="FF63BE7B"/>
        <color rgb="FFFCFCFF"/>
        <color rgb="FFF8696B"/>
      </colorScale>
    </cfRule>
    <cfRule type="colorScale" priority="1690">
      <colorScale>
        <cfvo type="min"/>
        <cfvo type="percentile" val="50"/>
        <cfvo type="max"/>
        <color rgb="FFF8696B"/>
        <color rgb="FFFCFCFF"/>
        <color rgb="FF63BE7B"/>
      </colorScale>
    </cfRule>
    <cfRule type="colorScale" priority="1707">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fRule type="colorScale" priority="1721">
      <colorScale>
        <cfvo type="min"/>
        <cfvo type="percentile" val="50"/>
        <cfvo type="max"/>
        <color rgb="FF63BE7B"/>
        <color rgb="FFFCFCFF"/>
        <color rgb="FFF8696B"/>
      </colorScale>
    </cfRule>
    <cfRule type="colorScale" priority="1728">
      <colorScale>
        <cfvo type="min"/>
        <cfvo type="percentile" val="50"/>
        <cfvo type="max"/>
        <color rgb="FF63BE7B"/>
        <color rgb="FFFCFCFF"/>
        <color rgb="FFF8696B"/>
      </colorScale>
    </cfRule>
    <cfRule type="colorScale" priority="1735">
      <colorScale>
        <cfvo type="min"/>
        <cfvo type="percentile" val="50"/>
        <cfvo type="max"/>
        <color rgb="FF63BE7B"/>
        <color rgb="FFFCFCFF"/>
        <color rgb="FFF8696B"/>
      </colorScale>
    </cfRule>
    <cfRule type="colorScale" priority="1744">
      <colorScale>
        <cfvo type="min"/>
        <cfvo type="percentile" val="50"/>
        <cfvo type="max"/>
        <color rgb="FF63BE7B"/>
        <color rgb="FFFCFCFF"/>
        <color rgb="FFF8696B"/>
      </colorScale>
    </cfRule>
  </conditionalFormatting>
  <conditionalFormatting sqref="N9">
    <cfRule type="colorScale" priority="1511">
      <colorScale>
        <cfvo type="min"/>
        <cfvo type="percentile" val="50"/>
        <cfvo type="max"/>
        <color rgb="FF63BE7B"/>
        <color rgb="FFFCFCFF"/>
        <color rgb="FFF8696B"/>
      </colorScale>
    </cfRule>
    <cfRule type="colorScale" priority="1523">
      <colorScale>
        <cfvo type="min"/>
        <cfvo type="percentile" val="50"/>
        <cfvo type="max"/>
        <color rgb="FF63BE7B"/>
        <color rgb="FFFCFCFF"/>
        <color rgb="FFF8696B"/>
      </colorScale>
    </cfRule>
    <cfRule type="colorScale" priority="1570">
      <colorScale>
        <cfvo type="min"/>
        <cfvo type="percentile" val="50"/>
        <cfvo type="max"/>
        <color rgb="FFF8696B"/>
        <color rgb="FFFCFCFF"/>
        <color rgb="FF63BE7B"/>
      </colorScale>
    </cfRule>
    <cfRule type="colorScale" priority="1587">
      <colorScale>
        <cfvo type="min"/>
        <cfvo type="percentile" val="50"/>
        <cfvo type="max"/>
        <color rgb="FF63BE7B"/>
        <color rgb="FFFCFCFF"/>
        <color rgb="FFF8696B"/>
      </colorScale>
    </cfRule>
    <cfRule type="colorScale" priority="1594">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08">
      <colorScale>
        <cfvo type="min"/>
        <cfvo type="percentile" val="50"/>
        <cfvo type="max"/>
        <color rgb="FF63BE7B"/>
        <color rgb="FFFCFCFF"/>
        <color rgb="FFF8696B"/>
      </colorScale>
    </cfRule>
    <cfRule type="colorScale" priority="1615">
      <colorScale>
        <cfvo type="min"/>
        <cfvo type="percentile" val="50"/>
        <cfvo type="max"/>
        <color rgb="FF63BE7B"/>
        <color rgb="FFFCFCFF"/>
        <color rgb="FFF8696B"/>
      </colorScale>
    </cfRule>
    <cfRule type="colorScale" priority="1624">
      <colorScale>
        <cfvo type="min"/>
        <cfvo type="percentile" val="50"/>
        <cfvo type="max"/>
        <color rgb="FF63BE7B"/>
        <color rgb="FFFCFCFF"/>
        <color rgb="FFF8696B"/>
      </colorScale>
    </cfRule>
  </conditionalFormatting>
  <conditionalFormatting sqref="N10">
    <cfRule type="colorScale" priority="1391">
      <colorScale>
        <cfvo type="min"/>
        <cfvo type="percentile" val="50"/>
        <cfvo type="max"/>
        <color rgb="FF63BE7B"/>
        <color rgb="FFFCFCFF"/>
        <color rgb="FFF8696B"/>
      </colorScale>
    </cfRule>
    <cfRule type="colorScale" priority="1403">
      <colorScale>
        <cfvo type="min"/>
        <cfvo type="percentile" val="50"/>
        <cfvo type="max"/>
        <color rgb="FF63BE7B"/>
        <color rgb="FFFCFCFF"/>
        <color rgb="FFF8696B"/>
      </colorScale>
    </cfRule>
    <cfRule type="colorScale" priority="1450">
      <colorScale>
        <cfvo type="min"/>
        <cfvo type="percentile" val="50"/>
        <cfvo type="max"/>
        <color rgb="FFF8696B"/>
        <color rgb="FFFCFCFF"/>
        <color rgb="FF63BE7B"/>
      </colorScale>
    </cfRule>
    <cfRule type="colorScale" priority="1467">
      <colorScale>
        <cfvo type="min"/>
        <cfvo type="percentile" val="50"/>
        <cfvo type="max"/>
        <color rgb="FF63BE7B"/>
        <color rgb="FFFCFCFF"/>
        <color rgb="FFF8696B"/>
      </colorScale>
    </cfRule>
    <cfRule type="colorScale" priority="1474">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488">
      <colorScale>
        <cfvo type="min"/>
        <cfvo type="percentile" val="50"/>
        <cfvo type="max"/>
        <color rgb="FF63BE7B"/>
        <color rgb="FFFCFCFF"/>
        <color rgb="FFF8696B"/>
      </colorScale>
    </cfRule>
    <cfRule type="colorScale" priority="1495">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onditionalFormatting>
  <conditionalFormatting sqref="N11">
    <cfRule type="colorScale" priority="1284">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339">
      <colorScale>
        <cfvo type="min"/>
        <cfvo type="percentile" val="50"/>
        <cfvo type="max"/>
        <color rgb="FFF8696B"/>
        <color rgb="FFFCFCFF"/>
        <color rgb="FF63BE7B"/>
      </colorScale>
    </cfRule>
    <cfRule type="colorScale" priority="1354">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8">
      <colorScale>
        <cfvo type="min"/>
        <cfvo type="percentile" val="50"/>
        <cfvo type="max"/>
        <color rgb="FF63BE7B"/>
        <color rgb="FFFCFCFF"/>
        <color rgb="FFF8696B"/>
      </colorScale>
    </cfRule>
    <cfRule type="colorScale" priority="1375">
      <colorScale>
        <cfvo type="min"/>
        <cfvo type="percentile" val="50"/>
        <cfvo type="max"/>
        <color rgb="FF63BE7B"/>
        <color rgb="FFFCFCFF"/>
        <color rgb="FFF8696B"/>
      </colorScale>
    </cfRule>
    <cfRule type="colorScale" priority="1382">
      <colorScale>
        <cfvo type="min"/>
        <cfvo type="percentile" val="50"/>
        <cfvo type="max"/>
        <color rgb="FF63BE7B"/>
        <color rgb="FFFCFCFF"/>
        <color rgb="FFF8696B"/>
      </colorScale>
    </cfRule>
  </conditionalFormatting>
  <conditionalFormatting sqref="N12">
    <cfRule type="colorScale" priority="1177">
      <colorScale>
        <cfvo type="min"/>
        <cfvo type="percentile" val="50"/>
        <cfvo type="max"/>
        <color rgb="FF63BE7B"/>
        <color rgb="FFFCFCFF"/>
        <color rgb="FFF8696B"/>
      </colorScale>
    </cfRule>
    <cfRule type="colorScale" priority="1189">
      <colorScale>
        <cfvo type="min"/>
        <cfvo type="percentile" val="50"/>
        <cfvo type="max"/>
        <color rgb="FF63BE7B"/>
        <color rgb="FFFCFCFF"/>
        <color rgb="FFF8696B"/>
      </colorScale>
    </cfRule>
    <cfRule type="colorScale" priority="1232">
      <colorScale>
        <cfvo type="min"/>
        <cfvo type="percentile" val="50"/>
        <cfvo type="max"/>
        <color rgb="FFF8696B"/>
        <color rgb="FFFCFCFF"/>
        <color rgb="FF63BE7B"/>
      </colorScale>
    </cfRule>
    <cfRule type="colorScale" priority="1247">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61">
      <colorScale>
        <cfvo type="min"/>
        <cfvo type="percentile" val="50"/>
        <cfvo type="max"/>
        <color rgb="FF63BE7B"/>
        <color rgb="FFFCFCFF"/>
        <color rgb="FFF8696B"/>
      </colorScale>
    </cfRule>
    <cfRule type="colorScale" priority="1268">
      <colorScale>
        <cfvo type="min"/>
        <cfvo type="percentile" val="50"/>
        <cfvo type="max"/>
        <color rgb="FF63BE7B"/>
        <color rgb="FFFCFCFF"/>
        <color rgb="FFF8696B"/>
      </colorScale>
    </cfRule>
    <cfRule type="colorScale" priority="1275">
      <colorScale>
        <cfvo type="min"/>
        <cfvo type="percentile" val="50"/>
        <cfvo type="max"/>
        <color rgb="FF63BE7B"/>
        <color rgb="FFFCFCFF"/>
        <color rgb="FFF8696B"/>
      </colorScale>
    </cfRule>
  </conditionalFormatting>
  <conditionalFormatting sqref="N13">
    <cfRule type="colorScale" priority="1121">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fRule type="colorScale" priority="1152">
      <colorScale>
        <cfvo type="min"/>
        <cfvo type="percentile" val="50"/>
        <cfvo type="max"/>
        <color rgb="FF63BE7B"/>
        <color rgb="FFFCFCFF"/>
        <color rgb="FFF8696B"/>
      </colorScale>
    </cfRule>
    <cfRule type="colorScale" priority="1170">
      <colorScale>
        <cfvo type="min"/>
        <cfvo type="percentile" val="50"/>
        <cfvo type="max"/>
        <color rgb="FF63BE7B"/>
        <color rgb="FFFCFCFF"/>
        <color rgb="FFF8696B"/>
      </colorScale>
    </cfRule>
  </conditionalFormatting>
  <conditionalFormatting sqref="N14">
    <cfRule type="colorScale" priority="1021">
      <colorScale>
        <cfvo type="min"/>
        <cfvo type="percentile" val="50"/>
        <cfvo type="max"/>
        <color rgb="FF63BE7B"/>
        <color rgb="FFFCFCFF"/>
        <color rgb="FFF8696B"/>
      </colorScale>
    </cfRule>
    <cfRule type="colorScale" priority="1037">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onditionalFormatting>
  <conditionalFormatting sqref="N15">
    <cfRule type="colorScale" priority="977">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P2:P3">
    <cfRule type="colorScale" priority="6858">
      <colorScale>
        <cfvo type="min"/>
        <cfvo type="percentile" val="50"/>
        <cfvo type="max"/>
        <color rgb="FFF8696B"/>
        <color rgb="FFFCFCFF"/>
        <color rgb="FF63BE7B"/>
      </colorScale>
    </cfRule>
  </conditionalFormatting>
  <conditionalFormatting sqref="P2:P4">
    <cfRule type="colorScale" priority="6609">
      <colorScale>
        <cfvo type="min"/>
        <cfvo type="percentile" val="50"/>
        <cfvo type="max"/>
        <color rgb="FFF8696B"/>
        <color rgb="FFFCFCFF"/>
        <color rgb="FF63BE7B"/>
      </colorScale>
    </cfRule>
  </conditionalFormatting>
  <conditionalFormatting sqref="P2:P5">
    <cfRule type="colorScale" priority="6611">
      <colorScale>
        <cfvo type="min"/>
        <cfvo type="percentile" val="50"/>
        <cfvo type="max"/>
        <color rgb="FFF8696B"/>
        <color rgb="FFFCFCFF"/>
        <color rgb="FF63BE7B"/>
      </colorScale>
    </cfRule>
    <cfRule type="colorScale" priority="6886">
      <colorScale>
        <cfvo type="min"/>
        <cfvo type="percentile" val="50"/>
        <cfvo type="max"/>
        <color rgb="FFF8696B"/>
        <color rgb="FFFCFCFF"/>
        <color rgb="FF63BE7B"/>
      </colorScale>
    </cfRule>
    <cfRule type="colorScale" priority="6887">
      <colorScale>
        <cfvo type="min"/>
        <cfvo type="max"/>
        <color rgb="FFFFEF9C"/>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6901">
      <colorScale>
        <cfvo type="min"/>
        <cfvo type="percentile" val="50"/>
        <cfvo type="max"/>
        <color rgb="FFF8696B"/>
        <color rgb="FFFCFCFF"/>
        <color rgb="FF63BE7B"/>
      </colorScale>
    </cfRule>
  </conditionalFormatting>
  <conditionalFormatting sqref="P6">
    <cfRule type="colorScale" priority="1750">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percentile" val="50"/>
        <cfvo type="max"/>
        <color rgb="FFF8696B"/>
        <color rgb="FFFCFCFF"/>
        <color rgb="FF63BE7B"/>
      </colorScale>
    </cfRule>
    <cfRule type="colorScale" priority="1814">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onditionalFormatting>
  <conditionalFormatting sqref="P7">
    <cfRule type="colorScale" priority="1870">
      <colorScale>
        <cfvo type="min"/>
        <cfvo type="percentile" val="50"/>
        <cfvo type="max"/>
        <color rgb="FFF8696B"/>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percentile" val="50"/>
        <cfvo type="max"/>
        <color rgb="FFF8696B"/>
        <color rgb="FFFCFCFF"/>
        <color rgb="FF63BE7B"/>
      </colorScale>
    </cfRule>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percentile" val="50"/>
        <cfvo type="max"/>
        <color rgb="FFF8696B"/>
        <color rgb="FFFCFCFF"/>
        <color rgb="FF63BE7B"/>
      </colorScale>
    </cfRule>
    <cfRule type="colorScale" priority="1936">
      <colorScale>
        <cfvo type="min"/>
        <cfvo type="max"/>
        <color rgb="FFFCFCFF"/>
        <color rgb="FF63BE7B"/>
      </colorScale>
    </cfRule>
    <cfRule type="colorScale" priority="1937">
      <colorScale>
        <cfvo type="min"/>
        <cfvo type="max"/>
        <color rgb="FFFCFCFF"/>
        <color rgb="FF63BE7B"/>
      </colorScale>
    </cfRule>
  </conditionalFormatting>
  <conditionalFormatting sqref="P8">
    <cfRule type="colorScale" priority="1630">
      <colorScale>
        <cfvo type="min"/>
        <cfvo type="percentile" val="50"/>
        <cfvo type="max"/>
        <color rgb="FFF8696B"/>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percentile" val="50"/>
        <cfvo type="max"/>
        <color rgb="FFF8696B"/>
        <color rgb="FFFCFCFF"/>
        <color rgb="FF63BE7B"/>
      </colorScale>
    </cfRule>
    <cfRule type="colorScale" priority="1693">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fRule type="colorScale" priority="1697">
      <colorScale>
        <cfvo type="min"/>
        <cfvo type="max"/>
        <color rgb="FFFCFCFF"/>
        <color rgb="FF63BE7B"/>
      </colorScale>
    </cfRule>
  </conditionalFormatting>
  <conditionalFormatting sqref="P9">
    <cfRule type="colorScale" priority="1510">
      <colorScale>
        <cfvo type="min"/>
        <cfvo type="percentile" val="50"/>
        <cfvo type="max"/>
        <color rgb="FFF8696B"/>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fRule type="colorScale" priority="1577">
      <colorScale>
        <cfvo type="min"/>
        <cfvo type="max"/>
        <color rgb="FFFCFCFF"/>
        <color rgb="FF63BE7B"/>
      </colorScale>
    </cfRule>
  </conditionalFormatting>
  <conditionalFormatting sqref="P10">
    <cfRule type="colorScale" priority="1390">
      <colorScale>
        <cfvo type="min"/>
        <cfvo type="percentile" val="50"/>
        <cfvo type="max"/>
        <color rgb="FFF8696B"/>
        <color rgb="FFFCFCFF"/>
        <color rgb="FF63BE7B"/>
      </colorScale>
    </cfRule>
    <cfRule type="colorScale" priority="1451">
      <colorScale>
        <cfvo type="min"/>
        <cfvo type="percentile" val="50"/>
        <cfvo type="max"/>
        <color rgb="FFF8696B"/>
        <color rgb="FFFCFCFF"/>
        <color rgb="FF63BE7B"/>
      </colorScale>
    </cfRule>
    <cfRule type="colorScale" priority="1452">
      <colorScale>
        <cfvo type="min"/>
        <cfvo type="percentile" val="50"/>
        <cfvo type="max"/>
        <color rgb="FFF8696B"/>
        <color rgb="FFFCFCFF"/>
        <color rgb="FF63BE7B"/>
      </colorScale>
    </cfRule>
    <cfRule type="colorScale" priority="1453">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onditionalFormatting>
  <conditionalFormatting sqref="P11">
    <cfRule type="colorScale" priority="1283">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onditionalFormatting>
  <conditionalFormatting sqref="P12">
    <cfRule type="colorScale" priority="1176">
      <colorScale>
        <cfvo type="min"/>
        <cfvo type="percentile" val="50"/>
        <cfvo type="max"/>
        <color rgb="FFF8696B"/>
        <color rgb="FFFCFCFF"/>
        <color rgb="FF63BE7B"/>
      </colorScale>
    </cfRule>
    <cfRule type="colorScale" priority="1233">
      <colorScale>
        <cfvo type="min"/>
        <cfvo type="percentile" val="50"/>
        <cfvo type="max"/>
        <color rgb="FFF8696B"/>
        <color rgb="FFFCFCFF"/>
        <color rgb="FF63BE7B"/>
      </colorScale>
    </cfRule>
    <cfRule type="colorScale" priority="1234">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P13">
    <cfRule type="colorScale" priority="1120">
      <colorScale>
        <cfvo type="min"/>
        <cfvo type="percentile" val="50"/>
        <cfvo type="max"/>
        <color rgb="FFF8696B"/>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max"/>
        <color rgb="FFFCFCFF"/>
        <color rgb="FF63BE7B"/>
      </colorScale>
    </cfRule>
  </conditionalFormatting>
  <conditionalFormatting sqref="P14">
    <cfRule type="colorScale" priority="1020">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49">
      <colorScale>
        <cfvo type="min"/>
        <cfvo type="max"/>
        <color rgb="FFFCFCFF"/>
        <color rgb="FF63BE7B"/>
      </colorScale>
    </cfRule>
  </conditionalFormatting>
  <conditionalFormatting sqref="P15:P20">
    <cfRule type="colorScale" priority="6021">
      <colorScale>
        <cfvo type="min"/>
        <cfvo type="percentile" val="50"/>
        <cfvo type="max"/>
        <color rgb="FFF8696B"/>
        <color rgb="FFFCFCFF"/>
        <color rgb="FF63BE7B"/>
      </colorScale>
    </cfRule>
    <cfRule type="colorScale" priority="6022">
      <colorScale>
        <cfvo type="min"/>
        <cfvo type="percentile" val="50"/>
        <cfvo type="max"/>
        <color rgb="FFF8696B"/>
        <color rgb="FFFCFCFF"/>
        <color rgb="FF63BE7B"/>
      </colorScale>
    </cfRule>
    <cfRule type="colorScale" priority="6023">
      <colorScale>
        <cfvo type="min"/>
        <cfvo type="max"/>
        <color rgb="FFFCFCFF"/>
        <color rgb="FF63BE7B"/>
      </colorScale>
    </cfRule>
    <cfRule type="colorScale" priority="6024">
      <colorScale>
        <cfvo type="min"/>
        <cfvo type="max"/>
        <color rgb="FFFCFCFF"/>
        <color rgb="FF63BE7B"/>
      </colorScale>
    </cfRule>
  </conditionalFormatting>
  <hyperlinks>
    <hyperlink ref="A15" r:id="rId1" display="Software/AMZN.xlsx" xr:uid="{E0380770-B69B-8A44-B7E8-C6E2219A21F7}"/>
    <hyperlink ref="A6" r:id="rId2" display="Software/GOOGL.xlsx" xr:uid="{F61AF81D-0236-0D43-94B6-16F1618E6C38}"/>
    <hyperlink ref="A12" r:id="rId3" display="Software/MSFT.xlsx" xr:uid="{3B986E1C-B56B-5C42-AFE5-9950F9B32975}"/>
    <hyperlink ref="A16" r:id="rId4" display="Software/SHOP.xlsx" xr:uid="{67A29EDE-3B97-A948-8C61-2AAC2F75CC6F}"/>
    <hyperlink ref="A3" r:id="rId5" display="Software/GDDY.xlsx" xr:uid="{C7464526-B0ED-BA4C-A4B2-3F17BC59B684}"/>
    <hyperlink ref="A2" r:id="rId6" display="Software/APP.xlsx" xr:uid="{C3634E90-5896-D44A-8A5F-BF7FB6292DD3}"/>
    <hyperlink ref="A4" r:id="rId7" display="Consumer/ABNB.xlsx" xr:uid="{E12DA6E9-763A-9242-8BA1-D88A9F6010C7}"/>
    <hyperlink ref="A5" r:id="rId8" display="Software/CDNS.xlsx" xr:uid="{B0727608-7FF4-274B-B005-B192059297F0}"/>
    <hyperlink ref="A8" r:id="rId9" display="Software/CNSWF.xlsx" xr:uid="{F24E5381-148C-C240-9D72-06219F3CB2E7}"/>
    <hyperlink ref="A11" r:id="rId10" display="Software/CRWD.xlsx" xr:uid="{F56EE7BB-CE1E-E144-8F4C-AF7AE732E632}"/>
    <hyperlink ref="A14" r:id="rId11" display="Software/MDB.xlsx" xr:uid="{A7CBAF56-1A85-6F4F-B889-9D80D1828A25}"/>
    <hyperlink ref="A7" r:id="rId12" display="Small Caps/DOCS.xlsx" xr:uid="{6563DC47-95DC-A949-B3D4-013A8C151DF0}"/>
    <hyperlink ref="A9" r:id="rId13" display="Small Caps/S.xlsx" xr:uid="{813E8C31-1B27-3444-9771-20B5478BB782}"/>
    <hyperlink ref="A19" r:id="rId14" display="Small Caps/JMIA.xlsx" xr:uid="{2C759224-8FC4-6141-99EC-A36BD48DED3B}"/>
    <hyperlink ref="A17" r:id="rId15" display="Software/AZPN.xlsx" xr:uid="{A1AC025C-0C87-E542-B95A-0036D6F880FD}"/>
    <hyperlink ref="A18" r:id="rId16" display="Software/SPOT.xlsx" xr:uid="{A5FB9F38-7D2E-8746-93CA-F70EF35971C9}"/>
    <hyperlink ref="A10" r:id="rId17" display="Software/RDDT.xlsx" xr:uid="{A5870957-6857-7240-A98B-4FD0B0A5003D}"/>
    <hyperlink ref="A13" r:id="rId18" display="Software/MANH.xlsx" xr:uid="{A1DC2277-8277-1B4A-BFEF-8CA87B307718}"/>
    <hyperlink ref="A20" r:id="rId19" display="Software/RBRK.xlsx" xr:uid="{052698C9-8FEC-8D46-AA6C-C274DB42D7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260D-71F2-F648-8B5E-22547E42C3CD}">
  <dimension ref="A1:Q22"/>
  <sheetViews>
    <sheetView workbookViewId="0">
      <pane ySplit="1" topLeftCell="A2" activePane="bottomLeft" state="frozen"/>
      <selection pane="bottomLeft" activeCell="K11" sqref="K1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28</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0">
        <v>#VALUE!</v>
      </c>
      <c r="B2" s="12" cm="1">
        <f t="array" aca="1" ref="B2" ca="1">_FV(A2,"Price",TRUE)</f>
        <v>25.48</v>
      </c>
      <c r="C2" s="5">
        <f>'[20]DCF Model'!$K$6</f>
        <v>2.1575471624838949</v>
      </c>
      <c r="D2" s="5">
        <f>'[20]DCF Model'!$K$11</f>
        <v>0.30041863262238988</v>
      </c>
      <c r="E2" s="5">
        <f>'[20]DCF Model'!$K$16</f>
        <v>0.34229104083514766</v>
      </c>
      <c r="F2" s="5">
        <f>'[20]DCF Model'!$K$19</f>
        <v>0.4887949901602846</v>
      </c>
      <c r="G2" s="5">
        <f>'[20]DCF Model'!$E$3</f>
        <v>0.14133708090744831</v>
      </c>
      <c r="H2" s="5">
        <f>'[20]DCF Model'!$E$4</f>
        <v>8.0892857142857141E-2</v>
      </c>
      <c r="I2" s="5">
        <f>'[20]DCF Model'!$E$5</f>
        <v>-4.9785714285714287E-2</v>
      </c>
      <c r="J2" s="5">
        <f>'[20]DCF Model'!$E$6</f>
        <v>0.20399999999999999</v>
      </c>
      <c r="K2" s="7">
        <f>'[20]DCF Model'!$C$3</f>
        <v>0.47472607285714286</v>
      </c>
      <c r="L2" s="7">
        <f>'[20]DCF Model'!$C$4</f>
        <v>5.8685783841059607</v>
      </c>
      <c r="M2" s="8">
        <f>'[20]DCF Model'!$C$5</f>
        <v>-0.10487250886827965</v>
      </c>
      <c r="N2" s="9">
        <f>'[20]DCF Model'!$C$6</f>
        <v>5.5489925524245289E-2</v>
      </c>
      <c r="O2" s="10" cm="1">
        <f t="array" aca="1" ref="O2" ca="1">_FV(A2,"Market cap",TRUE)</f>
        <v>14920201296</v>
      </c>
      <c r="P2" s="5">
        <f t="shared" ref="P2:P14" si="0">AVERAGE(C2,D2,E2,F2,G2,H2,I2,J2)</f>
        <v>0.45818700623328851</v>
      </c>
      <c r="Q2" s="14" t="str" cm="1">
        <f t="array" aca="1" ref="Q2" ca="1">_FV(A2,"Industry")</f>
        <v>Computers, Phones &amp; Household Electronics</v>
      </c>
    </row>
    <row r="3" spans="1:17" ht="34" customHeight="1" x14ac:dyDescent="0.2">
      <c r="A3" s="11" t="e" vm="21">
        <v>#VALUE!</v>
      </c>
      <c r="B3" s="12" cm="1">
        <f t="array" aca="1" ref="B3" ca="1">_FV(A3,"Price",TRUE)</f>
        <v>179.25</v>
      </c>
      <c r="C3" s="5">
        <f>'[21]DCF Model'!$K$6</f>
        <v>0.76341041030559587</v>
      </c>
      <c r="D3" s="5">
        <f>'[21]DCF Model'!$K$11</f>
        <v>0.13073770438562615</v>
      </c>
      <c r="E3" s="5">
        <f>'[21]DCF Model'!$K$16</f>
        <v>0.13590686615415123</v>
      </c>
      <c r="F3" s="5">
        <f>'[21]DCF Model'!$K$19</f>
        <v>0.14552123813956297</v>
      </c>
      <c r="G3" s="5">
        <f>'[21]DCF Model'!$E$3</f>
        <v>0.86909090909090914</v>
      </c>
      <c r="H3" s="5">
        <f>'[21]DCF Model'!$E$4</f>
        <v>0.38741258741258744</v>
      </c>
      <c r="I3" s="5">
        <f>'[21]DCF Model'!$E$5</f>
        <v>0.4853146853146853</v>
      </c>
      <c r="J3" s="5">
        <f>'[21]DCF Model'!$E$6</f>
        <v>0.13400000000000001</v>
      </c>
      <c r="K3" s="7">
        <f>'[21]DCF Model'!$C$3</f>
        <v>6.2311260839160836</v>
      </c>
      <c r="L3" s="7">
        <f>'[21]DCF Model'!$C$4</f>
        <v>16.083953610108303</v>
      </c>
      <c r="M3" s="8">
        <f>'[21]DCF Model'!$C$5</f>
        <v>7.788555050545197E-2</v>
      </c>
      <c r="N3" s="9">
        <f>'[21]DCF Model'!$C$6</f>
        <v>-4.2693151209922481E-2</v>
      </c>
      <c r="O3" s="10" cm="1">
        <f t="array" aca="1" ref="O3" ca="1">_FV(A3,"Market cap",TRUE)</f>
        <v>4504509480</v>
      </c>
      <c r="P3" s="5">
        <f t="shared" si="0"/>
        <v>0.38142430010038975</v>
      </c>
      <c r="Q3" s="14" t="str" cm="1">
        <f t="array" aca="1" ref="Q3" ca="1">_FV(A3,"Industry")</f>
        <v>Communications &amp; Networking</v>
      </c>
    </row>
    <row r="4" spans="1:17" ht="34" customHeight="1" x14ac:dyDescent="0.2">
      <c r="A4" s="11" t="e" vm="22">
        <v>#VALUE!</v>
      </c>
      <c r="B4" s="12" cm="1">
        <f t="array" aca="1" ref="B4" ca="1">_FV(A4,"Price",TRUE)</f>
        <v>148.88</v>
      </c>
      <c r="C4" s="5">
        <f>'[22]DCF Model'!$K$6</f>
        <v>-0.55051006715917383</v>
      </c>
      <c r="D4" s="5">
        <f>'[22]DCF Model'!$K$11</f>
        <v>0.35996592928852433</v>
      </c>
      <c r="E4" s="5">
        <f>'[22]DCF Model'!$K$16</f>
        <v>0.41044319014551772</v>
      </c>
      <c r="F4" s="5">
        <f>'[22]DCF Model'!$K$19</f>
        <v>0.51182567891475217</v>
      </c>
      <c r="G4" s="5">
        <f>'[22]DCF Model'!$E$3</f>
        <v>0.72717573290436954</v>
      </c>
      <c r="H4" s="5">
        <f>'[22]DCF Model'!$E$4</f>
        <v>0.4884934834706674</v>
      </c>
      <c r="I4" s="5">
        <f>'[22]DCF Model'!$E$5</f>
        <v>0.39767243360362431</v>
      </c>
      <c r="J4" s="5">
        <f>'[22]DCF Model'!$E$6</f>
        <v>0.64300000000000002</v>
      </c>
      <c r="K4" s="7">
        <f>'[22]DCF Model'!$C$3</f>
        <v>28.551665067945642</v>
      </c>
      <c r="L4" s="7">
        <f>'[22]DCF Model'!$C$4</f>
        <v>50.951660437648002</v>
      </c>
      <c r="M4" s="8">
        <f>'[22]DCF Model'!$C$5</f>
        <v>1.8198039634378427E-2</v>
      </c>
      <c r="N4" s="9">
        <f>'[22]DCF Model'!$C$6</f>
        <v>-7.4996556950790438E-4</v>
      </c>
      <c r="O4" s="10" cm="1">
        <f t="array" aca="1" ref="O4" ca="1">_FV(A4,"Market cap",TRUE)</f>
        <v>3652026400000</v>
      </c>
      <c r="P4" s="5">
        <f t="shared" si="0"/>
        <v>0.37350829764603521</v>
      </c>
      <c r="Q4" s="14" t="str" cm="1">
        <f t="array" aca="1" ref="Q4" ca="1">_FV(A4,"Industry")</f>
        <v>Semiconductors &amp; Semiconductor Equipment</v>
      </c>
    </row>
    <row r="5" spans="1:17" ht="34" customHeight="1" x14ac:dyDescent="0.2">
      <c r="A5" s="11" t="e" vm="23">
        <v>#VALUE!</v>
      </c>
      <c r="B5" s="12" cm="1">
        <f t="array" aca="1" ref="B5" ca="1">_FV(A5,"Price",TRUE)</f>
        <v>10.83</v>
      </c>
      <c r="C5" s="5">
        <f>'[23]DCF Model'!$K$6</f>
        <v>0.23204680808241296</v>
      </c>
      <c r="D5" s="5">
        <f>'[23]DCF Model'!$K$11</f>
        <v>0.72887385388938186</v>
      </c>
      <c r="E5" s="5">
        <f>'[23]DCF Model'!$K$16</f>
        <v>0.32259809318324673</v>
      </c>
      <c r="F5" s="5">
        <f>'[23]DCF Model'!$K$19</f>
        <v>1.1347792925746911</v>
      </c>
      <c r="G5" s="5">
        <v>0</v>
      </c>
      <c r="H5" s="5">
        <v>0</v>
      </c>
      <c r="I5" s="5">
        <v>0</v>
      </c>
      <c r="J5" s="5" t="str">
        <f>'[23]DCF Model'!$E$6</f>
        <v>--</v>
      </c>
      <c r="K5" s="15" t="s">
        <v>18</v>
      </c>
      <c r="L5" s="15" t="s">
        <v>18</v>
      </c>
      <c r="M5" s="8">
        <f>'[23]DCF Model'!$C$5</f>
        <v>-5.1496995540048864E-2</v>
      </c>
      <c r="N5" s="9">
        <f>'[23]DCF Model'!$C$6</f>
        <v>0</v>
      </c>
      <c r="O5" s="10" cm="1">
        <f t="array" aca="1" ref="O5" ca="1">_FV(A5,"Market cap",TRUE)</f>
        <v>458540900</v>
      </c>
      <c r="P5" s="5">
        <f t="shared" si="0"/>
        <v>0.3454711496756761</v>
      </c>
      <c r="Q5" s="14" t="str" cm="1">
        <f t="array" aca="1" ref="Q5" ca="1">_FV(A5,"Industry")</f>
        <v>Professional &amp; Commercial Services</v>
      </c>
    </row>
    <row r="6" spans="1:17" ht="34" customHeight="1" x14ac:dyDescent="0.2">
      <c r="A6" s="11" t="e" vm="24">
        <v>#VALUE!</v>
      </c>
      <c r="B6" s="12" cm="1">
        <f t="array" aca="1" ref="B6" ca="1">_FV(A6,"Price",TRUE)</f>
        <v>150.65</v>
      </c>
      <c r="C6" s="5">
        <f>'[24]DCF Model'!$K$6</f>
        <v>-0.66762167801610683</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'[24]DCF Model'!$C$3</f>
        <v>38.269722362443211</v>
      </c>
      <c r="L6" s="7">
        <f>'[24]DCF Model'!$C$4</f>
        <v>91.560772946859899</v>
      </c>
      <c r="M6" s="8">
        <f>'[24]DCF Model'!$C$5</f>
        <v>9.6356370574070278E-3</v>
      </c>
      <c r="N6" s="9">
        <f>'[24]DCF Model'!$C$6</f>
        <v>0</v>
      </c>
      <c r="O6" s="10" cm="1">
        <f t="array" aca="1" ref="O6" ca="1">_FV(A6,"Market cap",TRUE)</f>
        <v>157881200000</v>
      </c>
      <c r="P6" s="5">
        <f t="shared" si="0"/>
        <v>0.25883680195720693</v>
      </c>
      <c r="Q6" s="14" t="str" cm="1">
        <f t="array" aca="1" ref="Q6" ca="1">_FV(A6,"Industry")</f>
        <v>Semiconductors &amp; Semiconductor Equipment</v>
      </c>
    </row>
    <row r="7" spans="1:17" ht="34" customHeight="1" x14ac:dyDescent="0.2">
      <c r="A7" s="11" t="e" vm="25">
        <v>#VALUE!</v>
      </c>
      <c r="B7" s="12" cm="1">
        <f t="array" aca="1" ref="B7" ca="1">_FV(A7,"Price",TRUE)</f>
        <v>201.19</v>
      </c>
      <c r="C7" s="5">
        <f>'[25]DCF Model'!$K$6</f>
        <v>-0.30729765729918712</v>
      </c>
      <c r="D7" s="5">
        <f>'[25]DCF Model'!$K$11</f>
        <v>0.17603375528806789</v>
      </c>
      <c r="E7" s="5">
        <f>'[25]DCF Model'!$K$16</f>
        <v>0.20023210077555037</v>
      </c>
      <c r="F7" s="5">
        <f>'[25]DCF Model'!$K$19</f>
        <v>0.51147223139809983</v>
      </c>
      <c r="G7" s="5">
        <f>'[25]DCF Model'!$E$3</f>
        <v>0.54360328888510201</v>
      </c>
      <c r="H7" s="5">
        <f>'[25]DCF Model'!$E$4</f>
        <v>0.40706803346717213</v>
      </c>
      <c r="I7" s="5">
        <f>'[25]DCF Model'!$E$5</f>
        <v>0.34085148381597541</v>
      </c>
      <c r="J7" s="5">
        <f>'[25]DCF Model'!$E$6</f>
        <v>0.19700000000000001</v>
      </c>
      <c r="K7" s="7">
        <f>'[25]DCF Model'!$C$3</f>
        <v>9.566822188824835</v>
      </c>
      <c r="L7" s="7">
        <f>'[25]DCF Model'!$C$4</f>
        <v>23.501777104284336</v>
      </c>
      <c r="M7" s="8">
        <f>'[25]DCF Model'!$C$5</f>
        <v>3.5628495762587677E-2</v>
      </c>
      <c r="N7" s="9">
        <f>'[25]DCF Model'!$C$6</f>
        <v>2.5710245532846916E-5</v>
      </c>
      <c r="O7" s="10" cm="1">
        <f t="array" aca="1" ref="O7" ca="1">_FV(A7,"Market cap",TRUE)</f>
        <v>861795700000</v>
      </c>
      <c r="P7" s="5">
        <f t="shared" si="0"/>
        <v>0.25862040454134755</v>
      </c>
      <c r="Q7" s="14" t="str" cm="1">
        <f t="array" aca="1" ref="Q7" ca="1">_FV(A7,"Industry")</f>
        <v>Semiconductors &amp; Semiconductor Equipment</v>
      </c>
    </row>
    <row r="8" spans="1:17" ht="34" customHeight="1" x14ac:dyDescent="0.2">
      <c r="A8" s="11" t="e" vm="26">
        <v>#VALUE!</v>
      </c>
      <c r="B8" s="12" cm="1">
        <f t="array" aca="1" ref="B8" ca="1">_FV(A8,"Price",TRUE)</f>
        <v>686.15</v>
      </c>
      <c r="C8" s="5">
        <f>'[26]DCF Model'!$K$6</f>
        <v>-7.9440817431088218E-2</v>
      </c>
      <c r="D8" s="5">
        <f>'[26]DCF Model'!$K$11</f>
        <v>0.10319715412634531</v>
      </c>
      <c r="E8" s="5">
        <f>'[26]DCF Model'!$K$16</f>
        <v>0.16486842286518882</v>
      </c>
      <c r="F8" s="5">
        <f>'[26]DCF Model'!$K$19</f>
        <v>0.13135826432985981</v>
      </c>
      <c r="G8" s="5">
        <f>'[26]DCF Model'!$E$3</f>
        <v>0.59967386873216466</v>
      </c>
      <c r="H8" s="5">
        <f>'[26]DCF Model'!$E$4</f>
        <v>0.35114373506316149</v>
      </c>
      <c r="I8" s="5">
        <f>'[26]DCF Model'!$E$5</f>
        <v>0.3586548310003414</v>
      </c>
      <c r="J8" s="5">
        <f>'[26]DCF Model'!$E$6</f>
        <v>0.34100000000000003</v>
      </c>
      <c r="K8" s="7">
        <f>'[26]DCF Model'!$C$3</f>
        <v>7.645406936497098</v>
      </c>
      <c r="L8" s="7">
        <f>'[26]DCF Model'!$C$4</f>
        <v>21.772870118619348</v>
      </c>
      <c r="M8" s="8">
        <f>'[26]DCF Model'!$C$5</f>
        <v>4.6911149920381687E-2</v>
      </c>
      <c r="N8" s="9">
        <f>'[26]DCF Model'!$C$6</f>
        <v>-4.2041445431513523E-2</v>
      </c>
      <c r="O8" s="10" cm="1">
        <f t="array" aca="1" ref="O8" ca="1">_FV(A8,"Market cap",TRUE)</f>
        <v>91779286770</v>
      </c>
      <c r="P8" s="5">
        <f t="shared" si="0"/>
        <v>0.24630693233574666</v>
      </c>
      <c r="Q8" s="14" t="str" cm="1">
        <f t="array" aca="1" ref="Q8" ca="1">_FV(A8,"Industry")</f>
        <v>Semiconductors &amp; Semiconductor Equipment</v>
      </c>
    </row>
    <row r="9" spans="1:17" ht="34" customHeight="1" x14ac:dyDescent="0.2">
      <c r="A9" s="11" t="e" vm="27">
        <v>#VALUE!</v>
      </c>
      <c r="B9" s="12" cm="1">
        <f t="array" aca="1" ref="B9" ca="1">_FV(A9,"Price",TRUE)</f>
        <v>677.21</v>
      </c>
      <c r="C9" s="5">
        <f>'[27]DCF Model'!$K$6</f>
        <v>-0.19871967737444907</v>
      </c>
      <c r="D9" s="5">
        <f>'[27]DCF Model'!$K$11</f>
        <v>9.7204339638122098E-2</v>
      </c>
      <c r="E9" s="5">
        <f>'[27]DCF Model'!$K$16</f>
        <v>0.13961201185800087</v>
      </c>
      <c r="F9" s="5">
        <f>'[27]DCF Model'!$K$19</f>
        <v>0.36226823037538497</v>
      </c>
      <c r="G9" s="5">
        <f>'[27]DCF Model'!$E$3</f>
        <v>0.51295030239284778</v>
      </c>
      <c r="H9" s="5">
        <f>'[27]DCF Model'!$E$4</f>
        <v>0.2593548387096774</v>
      </c>
      <c r="I9" s="5">
        <f>'[27]DCF Model'!$E$5</f>
        <v>0.22774193548387098</v>
      </c>
      <c r="J9" s="5">
        <f>'[27]DCF Model'!$E$6</f>
        <v>0.49299999999999999</v>
      </c>
      <c r="K9" s="7">
        <f>'[27]DCF Model'!$C$3</f>
        <v>8.7486580645161283</v>
      </c>
      <c r="L9" s="7">
        <f>'[27]DCF Model'!$C$4</f>
        <v>33.732388059701492</v>
      </c>
      <c r="M9" s="8">
        <f>'[27]DCF Model'!$C$5</f>
        <v>2.6031642087781942E-2</v>
      </c>
      <c r="N9" s="9">
        <f>'[27]DCF Model'!$C$6</f>
        <v>-1.3234091213934188E-2</v>
      </c>
      <c r="O9" s="10" cm="1">
        <f t="array" aca="1" ref="O9" ca="1">_FV(A9,"Market cap",TRUE)</f>
        <v>266765400000</v>
      </c>
      <c r="P9" s="5">
        <f t="shared" si="0"/>
        <v>0.23667649763543186</v>
      </c>
      <c r="Q9" s="14" t="str" cm="1">
        <f t="array" aca="1" ref="Q9" ca="1">_FV(A9,"Industry")</f>
        <v>Semiconductors &amp; Semiconductor Equipment</v>
      </c>
    </row>
    <row r="10" spans="1:17" ht="34" customHeight="1" x14ac:dyDescent="0.2">
      <c r="A10" s="11" t="e" vm="28">
        <v>#VALUE!</v>
      </c>
      <c r="B10" s="12">
        <v>95.91</v>
      </c>
      <c r="C10" s="5">
        <f>'[28]DCF Model'!$K$6</f>
        <v>-0.91792826663289573</v>
      </c>
      <c r="D10" s="5">
        <f>'[28]DCF Model'!$K$11</f>
        <v>0.38280245054908496</v>
      </c>
      <c r="E10" s="5">
        <f>'[28]DCF Model'!$K$16</f>
        <v>0.4699163494289722</v>
      </c>
      <c r="F10" s="5">
        <f>'[28]DCF Model'!$K$19</f>
        <v>0.6818193349015268</v>
      </c>
      <c r="G10" s="5">
        <f>'[28]DCF Model'!$E$3</f>
        <v>0.68103448275862066</v>
      </c>
      <c r="H10" s="5">
        <f>'[28]DCF Model'!$E$4</f>
        <v>0.32375979112271541</v>
      </c>
      <c r="I10" s="5">
        <f>'[28]DCF Model'!$E$5</f>
        <v>0.14099216710182769</v>
      </c>
      <c r="J10" s="5">
        <f>'[28]DCF Model'!$E$6</f>
        <v>-9.2999999999999999E-2</v>
      </c>
      <c r="K10" s="7">
        <f>'[28]DCF Model'!$C$3</f>
        <v>39.22963446475196</v>
      </c>
      <c r="L10" s="7">
        <f>'[28]DCF Model'!$C$4</f>
        <v>121.16895161290323</v>
      </c>
      <c r="M10" s="8">
        <f>'[28]DCF Model'!$C$5</f>
        <v>3.5940219435006441E-3</v>
      </c>
      <c r="N10" s="9">
        <f>'[28]DCF Model'!$C$6</f>
        <v>0</v>
      </c>
      <c r="O10" s="10" cm="1">
        <f t="array" aca="1" ref="O10" ca="1">_FV(A10,"Market cap",TRUE)</f>
        <v>14802491583</v>
      </c>
      <c r="P10" s="5">
        <f t="shared" si="0"/>
        <v>0.20867453865373151</v>
      </c>
      <c r="Q10" s="14" t="str" cm="1">
        <f t="array" aca="1" ref="Q10" ca="1">_FV(A10,"Industry")</f>
        <v>Semiconductors &amp; Semiconductor Equipment</v>
      </c>
    </row>
    <row r="11" spans="1:17" ht="34" customHeight="1" x14ac:dyDescent="0.2">
      <c r="A11" s="11" t="e" vm="29">
        <v>#VALUE!</v>
      </c>
      <c r="B11" s="12" cm="1">
        <f t="array" aca="1" ref="B11" ca="1">_FV(A11,"Price",TRUE)</f>
        <v>22.11</v>
      </c>
      <c r="C11" s="5">
        <f>'[29]DCF Model'!$K$6</f>
        <v>-0.6914712070362754</v>
      </c>
      <c r="D11" s="5">
        <f>'[29]DCF Model'!$K$11</f>
        <v>0.90680706219140639</v>
      </c>
      <c r="E11" s="5">
        <v>0</v>
      </c>
      <c r="F11" s="5">
        <v>0</v>
      </c>
      <c r="G11" s="5">
        <f>'[29]DCF Model'!$E$3</f>
        <v>0.60765810724979585</v>
      </c>
      <c r="H11" s="5">
        <v>0</v>
      </c>
      <c r="I11" s="5">
        <v>0</v>
      </c>
      <c r="J11" s="5">
        <f>'[29]DCF Model'!$E$6</f>
        <v>-0.255</v>
      </c>
      <c r="K11" s="13" t="s">
        <v>18</v>
      </c>
      <c r="L11" s="13" t="s">
        <v>18</v>
      </c>
      <c r="M11" s="8">
        <f>'[29]DCF Model'!$C$5</f>
        <v>-3.8051388508087092E-2</v>
      </c>
      <c r="N11" s="9">
        <f>'[29]DCF Model'!$C$6</f>
        <v>2.0820346320346312E-2</v>
      </c>
      <c r="O11" s="10" cm="1">
        <f t="array" aca="1" ref="O11" ca="1">_FV(A11,"Market cap",TRUE)</f>
        <v>4733224782</v>
      </c>
      <c r="P11" s="5">
        <f t="shared" si="0"/>
        <v>7.0999245300615854E-2</v>
      </c>
      <c r="Q11" s="14" t="str" cm="1">
        <f t="array" aca="1" ref="Q11" ca="1">_FV(A11,"Industry")</f>
        <v>Software &amp; IT Services</v>
      </c>
    </row>
    <row r="12" spans="1:17" ht="34" customHeight="1" x14ac:dyDescent="0.2">
      <c r="A12" s="11" t="e" vm="30">
        <v>#VALUE!</v>
      </c>
      <c r="B12" s="12" cm="1">
        <f t="array" aca="1" ref="B12" ca="1">_FV(A12,"Price",TRUE)</f>
        <v>109.45</v>
      </c>
      <c r="C12" s="5">
        <f>'[30]DCF Model'!$K$6</f>
        <v>-0.53971619645584856</v>
      </c>
      <c r="D12" s="5">
        <f>'[30]DCF Model'!$K$11</f>
        <v>0.10745711008374625</v>
      </c>
      <c r="E12" s="5">
        <f>'[30]DCF Model'!$K$16</f>
        <v>0.23414310125427501</v>
      </c>
      <c r="F12" s="5">
        <f>'[30]DCF Model'!$K$19</f>
        <v>0.26526607836092175</v>
      </c>
      <c r="G12" s="5">
        <f>'[30]DCF Model'!$E$3</f>
        <v>0.30926083262531862</v>
      </c>
      <c r="H12" s="5">
        <f>'[30]DCF Model'!$E$4</f>
        <v>8.1666360800146817E-2</v>
      </c>
      <c r="I12" s="5">
        <f>'[30]DCF Model'!$E$5</f>
        <v>8.0565241328684159E-2</v>
      </c>
      <c r="J12" s="5">
        <f>'[30]DCF Model'!$E$6</f>
        <v>1.7000000000000001E-2</v>
      </c>
      <c r="K12" s="7">
        <f>'[30]DCF Model'!$C$3</f>
        <v>2.817993764543953</v>
      </c>
      <c r="L12" s="7">
        <f>'[30]DCF Model'!$C$4</f>
        <v>34.50617533258427</v>
      </c>
      <c r="M12" s="8">
        <f>'[30]DCF Model'!$C$5</f>
        <v>2.8589574023320224E-2</v>
      </c>
      <c r="N12" s="9">
        <f>'[30]DCF Model'!$K$22</f>
        <v>0.13938232812454107</v>
      </c>
      <c r="O12" s="10" cm="1">
        <f t="array" aca="1" ref="O12" ca="1">_FV(A12,"Market cap",TRUE)</f>
        <v>16899944655</v>
      </c>
      <c r="P12" s="5">
        <f t="shared" si="0"/>
        <v>6.9455315999655515E-2</v>
      </c>
      <c r="Q12" s="14" t="str" cm="1">
        <f t="array" aca="1" ref="Q12" ca="1">_FV(A12,"Industry")</f>
        <v>Electronic Equipment &amp; Parts</v>
      </c>
    </row>
    <row r="13" spans="1:17" ht="34" customHeight="1" x14ac:dyDescent="0.2">
      <c r="A13" s="11" t="e" vm="31">
        <v>#VALUE!</v>
      </c>
      <c r="B13" s="12" cm="1">
        <f t="array" aca="1" ref="B13" ca="1">_FV(A13,"Price",TRUE)</f>
        <v>296.91000000000003</v>
      </c>
      <c r="C13" s="5">
        <f>'[31]DCF Model'!$K$6</f>
        <v>-0.75097360511447364</v>
      </c>
      <c r="D13" s="5">
        <f>'[31]DCF Model'!$K$11</f>
        <v>0.14370774245764745</v>
      </c>
      <c r="E13" s="5">
        <f>'[31]DCF Model'!$K$16</f>
        <v>0.12109097595115677</v>
      </c>
      <c r="F13" s="5">
        <f>'[31]DCF Model'!$K$19</f>
        <v>0.57508042618446054</v>
      </c>
      <c r="G13" s="5">
        <f>'[31]DCF Model'!$E$3</f>
        <v>0.18248891736331416</v>
      </c>
      <c r="H13" s="5">
        <f>'[31]DCF Model'!$E$4</f>
        <v>8.6800494566801695E-2</v>
      </c>
      <c r="I13" s="5">
        <f>'[31]DCF Model'!$E$5</f>
        <v>4.1435047898593702E-2</v>
      </c>
      <c r="J13" s="5">
        <f>'[31]DCF Model'!$E$6</f>
        <v>0.121</v>
      </c>
      <c r="K13" s="7">
        <f>'[31]DCF Model'!$C$3</f>
        <v>9.3103066092922262</v>
      </c>
      <c r="L13" s="7">
        <f>'[31]DCF Model'!$C$4</f>
        <v>107.26098573236827</v>
      </c>
      <c r="M13" s="8">
        <f>'[31]DCF Model'!$C$5</f>
        <v>4.4504493393632298E-3</v>
      </c>
      <c r="N13" s="9">
        <f>'[31]DCF Model'!$C$6</f>
        <v>0.02</v>
      </c>
      <c r="O13" s="10" cm="1">
        <f t="array" aca="1" ref="O13" ca="1">_FV(A13,"Market cap",TRUE)</f>
        <v>953098914600</v>
      </c>
      <c r="P13" s="5">
        <f t="shared" si="0"/>
        <v>6.5078749913437595E-2</v>
      </c>
      <c r="Q13" s="14" t="str" cm="1">
        <f t="array" aca="1" ref="Q13" ca="1">_FV(A13,"Industry")</f>
        <v>Automobiles &amp; Auto Parts</v>
      </c>
    </row>
    <row r="14" spans="1:17" ht="34" customHeight="1" x14ac:dyDescent="0.2">
      <c r="A14" s="11" t="e" vm="32">
        <v>#VALUE!</v>
      </c>
      <c r="B14" s="12" cm="1">
        <f t="array" aca="1" ref="B14" ca="1">_FV(A14,"Price",TRUE)</f>
        <v>26.23</v>
      </c>
      <c r="C14" s="5">
        <f>'[32]DCF Model'!$K$6</f>
        <v>-0.12230616697482355</v>
      </c>
      <c r="D14" s="5">
        <f>'[32]DCF Model'!$K$11</f>
        <v>5.7879056907960205E-2</v>
      </c>
      <c r="E14" s="5">
        <v>0</v>
      </c>
      <c r="F14" s="5">
        <v>0</v>
      </c>
      <c r="G14" s="5">
        <f>'[32]DCF Model'!$E$3</f>
        <v>0.40036512502766097</v>
      </c>
      <c r="H14" s="5">
        <f>'[32]DCF Model'!$E$4</f>
        <v>3.1146271298959947E-2</v>
      </c>
      <c r="I14" s="5">
        <f>'[32]DCF Model'!$E$5</f>
        <v>-0.27579848048978389</v>
      </c>
      <c r="J14" s="5">
        <f>'[32]DCF Model'!$E$6</f>
        <v>0</v>
      </c>
      <c r="K14" s="7">
        <f>'[32]DCF Model'!$C$3</f>
        <v>2.0305151877813872</v>
      </c>
      <c r="L14" s="7" t="s">
        <v>18</v>
      </c>
      <c r="M14" s="8">
        <f>'[32]DCF Model'!$C$5</f>
        <v>-0.15214006016558398</v>
      </c>
      <c r="N14" s="9">
        <f>'[32]DCF Model'!$C$6</f>
        <v>9.5845083629286787E-3</v>
      </c>
      <c r="O14" s="10" cm="1">
        <f t="array" aca="1" ref="O14" ca="1">_FV(A14,"Market cap",TRUE)</f>
        <v>106888400000</v>
      </c>
      <c r="P14" s="5">
        <f t="shared" si="0"/>
        <v>1.1410725721246712E-2</v>
      </c>
      <c r="Q14" s="14" t="str" cm="1">
        <f t="array" aca="1" ref="Q14" ca="1">_FV(A14,"Industry")</f>
        <v>Semiconductors &amp; Semiconductor Equipment</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sheetData>
  <autoFilter ref="A1:P22" xr:uid="{29BB830F-6CB2-A446-9573-F3AE78C789D0}">
    <sortState xmlns:xlrd2="http://schemas.microsoft.com/office/spreadsheetml/2017/richdata2" ref="A2:P22">
      <sortCondition descending="1" ref="P1:P22"/>
    </sortState>
  </autoFilter>
  <conditionalFormatting sqref="C2:C4">
    <cfRule type="colorScale" priority="7625">
      <colorScale>
        <cfvo type="min"/>
        <cfvo type="percentile" val="50"/>
        <cfvo type="max"/>
        <color rgb="FFF8696B"/>
        <color rgb="FFFCFCFF"/>
        <color rgb="FF63BE7B"/>
      </colorScale>
    </cfRule>
  </conditionalFormatting>
  <conditionalFormatting sqref="C2:C5">
    <cfRule type="colorScale" priority="7626">
      <colorScale>
        <cfvo type="min"/>
        <cfvo type="percentile" val="50"/>
        <cfvo type="max"/>
        <color rgb="FFF8696B"/>
        <color rgb="FFFCFCFF"/>
        <color rgb="FF63BE7B"/>
      </colorScale>
    </cfRule>
  </conditionalFormatting>
  <conditionalFormatting sqref="C2:C6">
    <cfRule type="colorScale" priority="720">
      <colorScale>
        <cfvo type="min"/>
        <cfvo type="percentile" val="50"/>
        <cfvo type="max"/>
        <color rgb="FFF8696B"/>
        <color rgb="FFFCFCFF"/>
        <color rgb="FF63BE7B"/>
      </colorScale>
    </cfRule>
  </conditionalFormatting>
  <conditionalFormatting sqref="C2:C7">
    <cfRule type="colorScale" priority="715">
      <colorScale>
        <cfvo type="min"/>
        <cfvo type="percentile" val="50"/>
        <cfvo type="max"/>
        <color rgb="FFF8696B"/>
        <color rgb="FFFCFCFF"/>
        <color rgb="FF63BE7B"/>
      </colorScale>
    </cfRule>
  </conditionalFormatting>
  <conditionalFormatting sqref="C2:C8">
    <cfRule type="colorScale" priority="710">
      <colorScale>
        <cfvo type="min"/>
        <cfvo type="percentile" val="50"/>
        <cfvo type="max"/>
        <color rgb="FFF8696B"/>
        <color rgb="FFFCFCFF"/>
        <color rgb="FF63BE7B"/>
      </colorScale>
    </cfRule>
  </conditionalFormatting>
  <conditionalFormatting sqref="C2:C9">
    <cfRule type="colorScale" priority="700">
      <colorScale>
        <cfvo type="min"/>
        <cfvo type="percentile" val="50"/>
        <cfvo type="max"/>
        <color rgb="FFF8696B"/>
        <color rgb="FFFCFCFF"/>
        <color rgb="FF63BE7B"/>
      </colorScale>
    </cfRule>
  </conditionalFormatting>
  <conditionalFormatting sqref="C2:C11">
    <cfRule type="colorScale" priority="702">
      <colorScale>
        <cfvo type="min"/>
        <cfvo type="percentile" val="50"/>
        <cfvo type="max"/>
        <color rgb="FFF8696B"/>
        <color rgb="FFFCFCFF"/>
        <color rgb="FF63BE7B"/>
      </colorScale>
    </cfRule>
  </conditionalFormatting>
  <conditionalFormatting sqref="C2:C12">
    <cfRule type="colorScale" priority="7822">
      <colorScale>
        <cfvo type="min"/>
        <cfvo type="percentile" val="50"/>
        <cfvo type="max"/>
        <color rgb="FFF8696B"/>
        <color rgb="FFFCFCFF"/>
        <color rgb="FF63BE7B"/>
      </colorScale>
    </cfRule>
  </conditionalFormatting>
  <conditionalFormatting sqref="C2:C13">
    <cfRule type="colorScale" priority="155">
      <colorScale>
        <cfvo type="min"/>
        <cfvo type="percentile" val="50"/>
        <cfvo type="max"/>
        <color rgb="FFF8696B"/>
        <color rgb="FFFCFCFF"/>
        <color rgb="FF63BE7B"/>
      </colorScale>
    </cfRule>
  </conditionalFormatting>
  <conditionalFormatting sqref="C2:C14">
    <cfRule type="colorScale" priority="86">
      <colorScale>
        <cfvo type="min"/>
        <cfvo type="percentile" val="50"/>
        <cfvo type="max"/>
        <color rgb="FFF8696B"/>
        <color rgb="FFFCFCFF"/>
        <color rgb="FF63BE7B"/>
      </colorScale>
    </cfRule>
  </conditionalFormatting>
  <conditionalFormatting sqref="C8:J8">
    <cfRule type="colorScale" priority="362">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7">
      <colorScale>
        <cfvo type="min"/>
        <cfvo type="percentile" val="50"/>
        <cfvo type="max"/>
        <color rgb="FFF8696B"/>
        <color rgb="FFFCFCFF"/>
        <color rgb="FF63BE7B"/>
      </colorScale>
    </cfRule>
  </conditionalFormatting>
  <conditionalFormatting sqref="D2:D4">
    <cfRule type="colorScale" priority="83">
      <colorScale>
        <cfvo type="min"/>
        <cfvo type="percentile" val="50"/>
        <cfvo type="max"/>
        <color rgb="FFF8696B"/>
        <color rgb="FFFCFCFF"/>
        <color rgb="FF63BE7B"/>
      </colorScale>
    </cfRule>
  </conditionalFormatting>
  <conditionalFormatting sqref="D2:D5">
    <cfRule type="colorScale" priority="84">
      <colorScale>
        <cfvo type="min"/>
        <cfvo type="percentile" val="50"/>
        <cfvo type="max"/>
        <color rgb="FFF8696B"/>
        <color rgb="FFFCFCFF"/>
        <color rgb="FF63BE7B"/>
      </colorScale>
    </cfRule>
  </conditionalFormatting>
  <conditionalFormatting sqref="D2:D6">
    <cfRule type="colorScale" priority="82">
      <colorScale>
        <cfvo type="min"/>
        <cfvo type="percentile" val="50"/>
        <cfvo type="max"/>
        <color rgb="FFF8696B"/>
        <color rgb="FFFCFCFF"/>
        <color rgb="FF63BE7B"/>
      </colorScale>
    </cfRule>
  </conditionalFormatting>
  <conditionalFormatting sqref="D2:D7">
    <cfRule type="colorScale" priority="81">
      <colorScale>
        <cfvo type="min"/>
        <cfvo type="percentile" val="50"/>
        <cfvo type="max"/>
        <color rgb="FFF8696B"/>
        <color rgb="FFFCFCFF"/>
        <color rgb="FF63BE7B"/>
      </colorScale>
    </cfRule>
  </conditionalFormatting>
  <conditionalFormatting sqref="D2:D8">
    <cfRule type="colorScale" priority="80">
      <colorScale>
        <cfvo type="min"/>
        <cfvo type="percentile" val="50"/>
        <cfvo type="max"/>
        <color rgb="FFF8696B"/>
        <color rgb="FFFCFCFF"/>
        <color rgb="FF63BE7B"/>
      </colorScale>
    </cfRule>
  </conditionalFormatting>
  <conditionalFormatting sqref="D2:D9">
    <cfRule type="colorScale" priority="78">
      <colorScale>
        <cfvo type="min"/>
        <cfvo type="percentile" val="50"/>
        <cfvo type="max"/>
        <color rgb="FFF8696B"/>
        <color rgb="FFFCFCFF"/>
        <color rgb="FF63BE7B"/>
      </colorScale>
    </cfRule>
  </conditionalFormatting>
  <conditionalFormatting sqref="D2:D11">
    <cfRule type="colorScale" priority="79">
      <colorScale>
        <cfvo type="min"/>
        <cfvo type="percentile" val="50"/>
        <cfvo type="max"/>
        <color rgb="FFF8696B"/>
        <color rgb="FFFCFCFF"/>
        <color rgb="FF63BE7B"/>
      </colorScale>
    </cfRule>
  </conditionalFormatting>
  <conditionalFormatting sqref="D2:D12">
    <cfRule type="colorScale" priority="85">
      <colorScale>
        <cfvo type="min"/>
        <cfvo type="percentile" val="50"/>
        <cfvo type="max"/>
        <color rgb="FFF8696B"/>
        <color rgb="FFFCFCFF"/>
        <color rgb="FF63BE7B"/>
      </colorScale>
    </cfRule>
  </conditionalFormatting>
  <conditionalFormatting sqref="D2:D13">
    <cfRule type="colorScale" priority="77">
      <colorScale>
        <cfvo type="min"/>
        <cfvo type="percentile" val="50"/>
        <cfvo type="max"/>
        <color rgb="FFF8696B"/>
        <color rgb="FFFCFCFF"/>
        <color rgb="FF63BE7B"/>
      </colorScale>
    </cfRule>
  </conditionalFormatting>
  <conditionalFormatting sqref="D2:D14">
    <cfRule type="colorScale" priority="76">
      <colorScale>
        <cfvo type="min"/>
        <cfvo type="percentile" val="50"/>
        <cfvo type="max"/>
        <color rgb="FFF8696B"/>
        <color rgb="FFFCFCFF"/>
        <color rgb="FF63BE7B"/>
      </colorScale>
    </cfRule>
  </conditionalFormatting>
  <conditionalFormatting sqref="E2:E4">
    <cfRule type="colorScale" priority="73">
      <colorScale>
        <cfvo type="min"/>
        <cfvo type="percentile" val="50"/>
        <cfvo type="max"/>
        <color rgb="FFF8696B"/>
        <color rgb="FFFCFCFF"/>
        <color rgb="FF63BE7B"/>
      </colorScale>
    </cfRule>
  </conditionalFormatting>
  <conditionalFormatting sqref="E2:E5">
    <cfRule type="colorScale" priority="74">
      <colorScale>
        <cfvo type="min"/>
        <cfvo type="percentile" val="50"/>
        <cfvo type="max"/>
        <color rgb="FFF8696B"/>
        <color rgb="FFFCFCFF"/>
        <color rgb="FF63BE7B"/>
      </colorScale>
    </cfRule>
  </conditionalFormatting>
  <conditionalFormatting sqref="E2:E6">
    <cfRule type="colorScale" priority="72">
      <colorScale>
        <cfvo type="min"/>
        <cfvo type="percentile" val="50"/>
        <cfvo type="max"/>
        <color rgb="FFF8696B"/>
        <color rgb="FFFCFCFF"/>
        <color rgb="FF63BE7B"/>
      </colorScale>
    </cfRule>
  </conditionalFormatting>
  <conditionalFormatting sqref="E2:E7">
    <cfRule type="colorScale" priority="71">
      <colorScale>
        <cfvo type="min"/>
        <cfvo type="percentile" val="50"/>
        <cfvo type="max"/>
        <color rgb="FFF8696B"/>
        <color rgb="FFFCFCFF"/>
        <color rgb="FF63BE7B"/>
      </colorScale>
    </cfRule>
  </conditionalFormatting>
  <conditionalFormatting sqref="E2:E8">
    <cfRule type="colorScale" priority="70">
      <colorScale>
        <cfvo type="min"/>
        <cfvo type="percentile" val="50"/>
        <cfvo type="max"/>
        <color rgb="FFF8696B"/>
        <color rgb="FFFCFCFF"/>
        <color rgb="FF63BE7B"/>
      </colorScale>
    </cfRule>
  </conditionalFormatting>
  <conditionalFormatting sqref="E2:E9">
    <cfRule type="colorScale" priority="68">
      <colorScale>
        <cfvo type="min"/>
        <cfvo type="percentile" val="50"/>
        <cfvo type="max"/>
        <color rgb="FFF8696B"/>
        <color rgb="FFFCFCFF"/>
        <color rgb="FF63BE7B"/>
      </colorScale>
    </cfRule>
  </conditionalFormatting>
  <conditionalFormatting sqref="E2:E11">
    <cfRule type="colorScale" priority="69">
      <colorScale>
        <cfvo type="min"/>
        <cfvo type="percentile" val="50"/>
        <cfvo type="max"/>
        <color rgb="FFF8696B"/>
        <color rgb="FFFCFCFF"/>
        <color rgb="FF63BE7B"/>
      </colorScale>
    </cfRule>
  </conditionalFormatting>
  <conditionalFormatting sqref="E2:E12">
    <cfRule type="colorScale" priority="75">
      <colorScale>
        <cfvo type="min"/>
        <cfvo type="percentile" val="50"/>
        <cfvo type="max"/>
        <color rgb="FFF8696B"/>
        <color rgb="FFFCFCFF"/>
        <color rgb="FF63BE7B"/>
      </colorScale>
    </cfRule>
  </conditionalFormatting>
  <conditionalFormatting sqref="E2:E13">
    <cfRule type="colorScale" priority="67">
      <colorScale>
        <cfvo type="min"/>
        <cfvo type="percentile" val="50"/>
        <cfvo type="max"/>
        <color rgb="FFF8696B"/>
        <color rgb="FFFCFCFF"/>
        <color rgb="FF63BE7B"/>
      </colorScale>
    </cfRule>
  </conditionalFormatting>
  <conditionalFormatting sqref="E2:E14">
    <cfRule type="colorScale" priority="66">
      <colorScale>
        <cfvo type="min"/>
        <cfvo type="percentile" val="50"/>
        <cfvo type="max"/>
        <color rgb="FFF8696B"/>
        <color rgb="FFFCFCFF"/>
        <color rgb="FF63BE7B"/>
      </colorScale>
    </cfRule>
  </conditionalFormatting>
  <conditionalFormatting sqref="F2:F4">
    <cfRule type="colorScale" priority="63">
      <colorScale>
        <cfvo type="min"/>
        <cfvo type="percentile" val="50"/>
        <cfvo type="max"/>
        <color rgb="FFF8696B"/>
        <color rgb="FFFCFCFF"/>
        <color rgb="FF63BE7B"/>
      </colorScale>
    </cfRule>
  </conditionalFormatting>
  <conditionalFormatting sqref="F2:F5">
    <cfRule type="colorScale" priority="64">
      <colorScale>
        <cfvo type="min"/>
        <cfvo type="percentile" val="50"/>
        <cfvo type="max"/>
        <color rgb="FFF8696B"/>
        <color rgb="FFFCFCFF"/>
        <color rgb="FF63BE7B"/>
      </colorScale>
    </cfRule>
  </conditionalFormatting>
  <conditionalFormatting sqref="F2:F6">
    <cfRule type="colorScale" priority="62">
      <colorScale>
        <cfvo type="min"/>
        <cfvo type="percentile" val="50"/>
        <cfvo type="max"/>
        <color rgb="FFF8696B"/>
        <color rgb="FFFCFCFF"/>
        <color rgb="FF63BE7B"/>
      </colorScale>
    </cfRule>
  </conditionalFormatting>
  <conditionalFormatting sqref="F2:F7">
    <cfRule type="colorScale" priority="61">
      <colorScale>
        <cfvo type="min"/>
        <cfvo type="percentile" val="50"/>
        <cfvo type="max"/>
        <color rgb="FFF8696B"/>
        <color rgb="FFFCFCFF"/>
        <color rgb="FF63BE7B"/>
      </colorScale>
    </cfRule>
  </conditionalFormatting>
  <conditionalFormatting sqref="F2:F8">
    <cfRule type="colorScale" priority="60">
      <colorScale>
        <cfvo type="min"/>
        <cfvo type="percentile" val="50"/>
        <cfvo type="max"/>
        <color rgb="FFF8696B"/>
        <color rgb="FFFCFCFF"/>
        <color rgb="FF63BE7B"/>
      </colorScale>
    </cfRule>
  </conditionalFormatting>
  <conditionalFormatting sqref="F2:F9">
    <cfRule type="colorScale" priority="58">
      <colorScale>
        <cfvo type="min"/>
        <cfvo type="percentile" val="50"/>
        <cfvo type="max"/>
        <color rgb="FFF8696B"/>
        <color rgb="FFFCFCFF"/>
        <color rgb="FF63BE7B"/>
      </colorScale>
    </cfRule>
  </conditionalFormatting>
  <conditionalFormatting sqref="F2:F11">
    <cfRule type="colorScale" priority="59">
      <colorScale>
        <cfvo type="min"/>
        <cfvo type="percentile" val="50"/>
        <cfvo type="max"/>
        <color rgb="FFF8696B"/>
        <color rgb="FFFCFCFF"/>
        <color rgb="FF63BE7B"/>
      </colorScale>
    </cfRule>
  </conditionalFormatting>
  <conditionalFormatting sqref="F2:F12">
    <cfRule type="colorScale" priority="65">
      <colorScale>
        <cfvo type="min"/>
        <cfvo type="percentile" val="50"/>
        <cfvo type="max"/>
        <color rgb="FFF8696B"/>
        <color rgb="FFFCFCFF"/>
        <color rgb="FF63BE7B"/>
      </colorScale>
    </cfRule>
  </conditionalFormatting>
  <conditionalFormatting sqref="F2:F13">
    <cfRule type="colorScale" priority="57">
      <colorScale>
        <cfvo type="min"/>
        <cfvo type="percentile" val="50"/>
        <cfvo type="max"/>
        <color rgb="FFF8696B"/>
        <color rgb="FFFCFCFF"/>
        <color rgb="FF63BE7B"/>
      </colorScale>
    </cfRule>
  </conditionalFormatting>
  <conditionalFormatting sqref="F2:F14">
    <cfRule type="colorScale" priority="56">
      <colorScale>
        <cfvo type="min"/>
        <cfvo type="percentile" val="50"/>
        <cfvo type="max"/>
        <color rgb="FFF8696B"/>
        <color rgb="FFFCFCFF"/>
        <color rgb="FF63BE7B"/>
      </colorScale>
    </cfRule>
  </conditionalFormatting>
  <conditionalFormatting sqref="G2:G4">
    <cfRule type="colorScale" priority="53">
      <colorScale>
        <cfvo type="min"/>
        <cfvo type="percentile" val="50"/>
        <cfvo type="max"/>
        <color rgb="FFF8696B"/>
        <color rgb="FFFCFCFF"/>
        <color rgb="FF63BE7B"/>
      </colorScale>
    </cfRule>
  </conditionalFormatting>
  <conditionalFormatting sqref="G2:G5">
    <cfRule type="colorScale" priority="54">
      <colorScale>
        <cfvo type="min"/>
        <cfvo type="percentile" val="50"/>
        <cfvo type="max"/>
        <color rgb="FFF8696B"/>
        <color rgb="FFFCFCFF"/>
        <color rgb="FF63BE7B"/>
      </colorScale>
    </cfRule>
  </conditionalFormatting>
  <conditionalFormatting sqref="G2:G6">
    <cfRule type="colorScale" priority="52">
      <colorScale>
        <cfvo type="min"/>
        <cfvo type="percentile" val="50"/>
        <cfvo type="max"/>
        <color rgb="FFF8696B"/>
        <color rgb="FFFCFCFF"/>
        <color rgb="FF63BE7B"/>
      </colorScale>
    </cfRule>
  </conditionalFormatting>
  <conditionalFormatting sqref="G2:G7">
    <cfRule type="colorScale" priority="51">
      <colorScale>
        <cfvo type="min"/>
        <cfvo type="percentile" val="50"/>
        <cfvo type="max"/>
        <color rgb="FFF8696B"/>
        <color rgb="FFFCFCFF"/>
        <color rgb="FF63BE7B"/>
      </colorScale>
    </cfRule>
  </conditionalFormatting>
  <conditionalFormatting sqref="G2:G8">
    <cfRule type="colorScale" priority="50">
      <colorScale>
        <cfvo type="min"/>
        <cfvo type="percentile" val="50"/>
        <cfvo type="max"/>
        <color rgb="FFF8696B"/>
        <color rgb="FFFCFCFF"/>
        <color rgb="FF63BE7B"/>
      </colorScale>
    </cfRule>
  </conditionalFormatting>
  <conditionalFormatting sqref="G2:G9">
    <cfRule type="colorScale" priority="48">
      <colorScale>
        <cfvo type="min"/>
        <cfvo type="percentile" val="50"/>
        <cfvo type="max"/>
        <color rgb="FFF8696B"/>
        <color rgb="FFFCFCFF"/>
        <color rgb="FF63BE7B"/>
      </colorScale>
    </cfRule>
  </conditionalFormatting>
  <conditionalFormatting sqref="G2:G11">
    <cfRule type="colorScale" priority="49">
      <colorScale>
        <cfvo type="min"/>
        <cfvo type="percentile" val="50"/>
        <cfvo type="max"/>
        <color rgb="FFF8696B"/>
        <color rgb="FFFCFCFF"/>
        <color rgb="FF63BE7B"/>
      </colorScale>
    </cfRule>
  </conditionalFormatting>
  <conditionalFormatting sqref="G2:G12">
    <cfRule type="colorScale" priority="55">
      <colorScale>
        <cfvo type="min"/>
        <cfvo type="percentile" val="50"/>
        <cfvo type="max"/>
        <color rgb="FFF8696B"/>
        <color rgb="FFFCFCFF"/>
        <color rgb="FF63BE7B"/>
      </colorScale>
    </cfRule>
  </conditionalFormatting>
  <conditionalFormatting sqref="G2:G13">
    <cfRule type="colorScale" priority="47">
      <colorScale>
        <cfvo type="min"/>
        <cfvo type="percentile" val="50"/>
        <cfvo type="max"/>
        <color rgb="FFF8696B"/>
        <color rgb="FFFCFCFF"/>
        <color rgb="FF63BE7B"/>
      </colorScale>
    </cfRule>
  </conditionalFormatting>
  <conditionalFormatting sqref="G2:G14">
    <cfRule type="colorScale" priority="46">
      <colorScale>
        <cfvo type="min"/>
        <cfvo type="percentile" val="50"/>
        <cfvo type="max"/>
        <color rgb="FFF8696B"/>
        <color rgb="FFFCFCFF"/>
        <color rgb="FF63BE7B"/>
      </colorScale>
    </cfRule>
  </conditionalFormatting>
  <conditionalFormatting sqref="H2:H4">
    <cfRule type="colorScale" priority="43">
      <colorScale>
        <cfvo type="min"/>
        <cfvo type="percentile" val="50"/>
        <cfvo type="max"/>
        <color rgb="FFF8696B"/>
        <color rgb="FFFCFCFF"/>
        <color rgb="FF63BE7B"/>
      </colorScale>
    </cfRule>
  </conditionalFormatting>
  <conditionalFormatting sqref="H2:H5">
    <cfRule type="colorScale" priority="44">
      <colorScale>
        <cfvo type="min"/>
        <cfvo type="percentile" val="50"/>
        <cfvo type="max"/>
        <color rgb="FFF8696B"/>
        <color rgb="FFFCFCFF"/>
        <color rgb="FF63BE7B"/>
      </colorScale>
    </cfRule>
  </conditionalFormatting>
  <conditionalFormatting sqref="H2:H6">
    <cfRule type="colorScale" priority="42">
      <colorScale>
        <cfvo type="min"/>
        <cfvo type="percentile" val="50"/>
        <cfvo type="max"/>
        <color rgb="FFF8696B"/>
        <color rgb="FFFCFCFF"/>
        <color rgb="FF63BE7B"/>
      </colorScale>
    </cfRule>
  </conditionalFormatting>
  <conditionalFormatting sqref="H2:H7">
    <cfRule type="colorScale" priority="41">
      <colorScale>
        <cfvo type="min"/>
        <cfvo type="percentile" val="50"/>
        <cfvo type="max"/>
        <color rgb="FFF8696B"/>
        <color rgb="FFFCFCFF"/>
        <color rgb="FF63BE7B"/>
      </colorScale>
    </cfRule>
  </conditionalFormatting>
  <conditionalFormatting sqref="H2:H8">
    <cfRule type="colorScale" priority="40">
      <colorScale>
        <cfvo type="min"/>
        <cfvo type="percentile" val="50"/>
        <cfvo type="max"/>
        <color rgb="FFF8696B"/>
        <color rgb="FFFCFCFF"/>
        <color rgb="FF63BE7B"/>
      </colorScale>
    </cfRule>
  </conditionalFormatting>
  <conditionalFormatting sqref="H2:H9">
    <cfRule type="colorScale" priority="38">
      <colorScale>
        <cfvo type="min"/>
        <cfvo type="percentile" val="50"/>
        <cfvo type="max"/>
        <color rgb="FFF8696B"/>
        <color rgb="FFFCFCFF"/>
        <color rgb="FF63BE7B"/>
      </colorScale>
    </cfRule>
  </conditionalFormatting>
  <conditionalFormatting sqref="H2:H11">
    <cfRule type="colorScale" priority="39">
      <colorScale>
        <cfvo type="min"/>
        <cfvo type="percentile" val="50"/>
        <cfvo type="max"/>
        <color rgb="FFF8696B"/>
        <color rgb="FFFCFCFF"/>
        <color rgb="FF63BE7B"/>
      </colorScale>
    </cfRule>
  </conditionalFormatting>
  <conditionalFormatting sqref="H2:H12">
    <cfRule type="colorScale" priority="45">
      <colorScale>
        <cfvo type="min"/>
        <cfvo type="percentile" val="50"/>
        <cfvo type="max"/>
        <color rgb="FFF8696B"/>
        <color rgb="FFFCFCFF"/>
        <color rgb="FF63BE7B"/>
      </colorScale>
    </cfRule>
  </conditionalFormatting>
  <conditionalFormatting sqref="H2:H13">
    <cfRule type="colorScale" priority="37">
      <colorScale>
        <cfvo type="min"/>
        <cfvo type="percentile" val="50"/>
        <cfvo type="max"/>
        <color rgb="FFF8696B"/>
        <color rgb="FFFCFCFF"/>
        <color rgb="FF63BE7B"/>
      </colorScale>
    </cfRule>
  </conditionalFormatting>
  <conditionalFormatting sqref="H2:H14">
    <cfRule type="colorScale" priority="36">
      <colorScale>
        <cfvo type="min"/>
        <cfvo type="percentile" val="50"/>
        <cfvo type="max"/>
        <color rgb="FFF8696B"/>
        <color rgb="FFFCFCFF"/>
        <color rgb="FF63BE7B"/>
      </colorScale>
    </cfRule>
  </conditionalFormatting>
  <conditionalFormatting sqref="I2:I4">
    <cfRule type="colorScale" priority="33">
      <colorScale>
        <cfvo type="min"/>
        <cfvo type="percentile" val="50"/>
        <cfvo type="max"/>
        <color rgb="FFF8696B"/>
        <color rgb="FFFCFCFF"/>
        <color rgb="FF63BE7B"/>
      </colorScale>
    </cfRule>
  </conditionalFormatting>
  <conditionalFormatting sqref="I2:I5">
    <cfRule type="colorScale" priority="34">
      <colorScale>
        <cfvo type="min"/>
        <cfvo type="percentile" val="50"/>
        <cfvo type="max"/>
        <color rgb="FFF8696B"/>
        <color rgb="FFFCFCFF"/>
        <color rgb="FF63BE7B"/>
      </colorScale>
    </cfRule>
  </conditionalFormatting>
  <conditionalFormatting sqref="I2:I6">
    <cfRule type="colorScale" priority="32">
      <colorScale>
        <cfvo type="min"/>
        <cfvo type="percentile" val="50"/>
        <cfvo type="max"/>
        <color rgb="FFF8696B"/>
        <color rgb="FFFCFCFF"/>
        <color rgb="FF63BE7B"/>
      </colorScale>
    </cfRule>
  </conditionalFormatting>
  <conditionalFormatting sqref="I2:I7">
    <cfRule type="colorScale" priority="31">
      <colorScale>
        <cfvo type="min"/>
        <cfvo type="percentile" val="50"/>
        <cfvo type="max"/>
        <color rgb="FFF8696B"/>
        <color rgb="FFFCFCFF"/>
        <color rgb="FF63BE7B"/>
      </colorScale>
    </cfRule>
  </conditionalFormatting>
  <conditionalFormatting sqref="I2:I8">
    <cfRule type="colorScale" priority="30">
      <colorScale>
        <cfvo type="min"/>
        <cfvo type="percentile" val="50"/>
        <cfvo type="max"/>
        <color rgb="FFF8696B"/>
        <color rgb="FFFCFCFF"/>
        <color rgb="FF63BE7B"/>
      </colorScale>
    </cfRule>
  </conditionalFormatting>
  <conditionalFormatting sqref="I2:I9">
    <cfRule type="colorScale" priority="28">
      <colorScale>
        <cfvo type="min"/>
        <cfvo type="percentile" val="50"/>
        <cfvo type="max"/>
        <color rgb="FFF8696B"/>
        <color rgb="FFFCFCFF"/>
        <color rgb="FF63BE7B"/>
      </colorScale>
    </cfRule>
  </conditionalFormatting>
  <conditionalFormatting sqref="I2:I11">
    <cfRule type="colorScale" priority="29">
      <colorScale>
        <cfvo type="min"/>
        <cfvo type="percentile" val="50"/>
        <cfvo type="max"/>
        <color rgb="FFF8696B"/>
        <color rgb="FFFCFCFF"/>
        <color rgb="FF63BE7B"/>
      </colorScale>
    </cfRule>
  </conditionalFormatting>
  <conditionalFormatting sqref="I2:I12">
    <cfRule type="colorScale" priority="35">
      <colorScale>
        <cfvo type="min"/>
        <cfvo type="percentile" val="50"/>
        <cfvo type="max"/>
        <color rgb="FFF8696B"/>
        <color rgb="FFFCFCFF"/>
        <color rgb="FF63BE7B"/>
      </colorScale>
    </cfRule>
  </conditionalFormatting>
  <conditionalFormatting sqref="I2:I13">
    <cfRule type="colorScale" priority="27">
      <colorScale>
        <cfvo type="min"/>
        <cfvo type="percentile" val="50"/>
        <cfvo type="max"/>
        <color rgb="FFF8696B"/>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J2:J4">
    <cfRule type="colorScale" priority="23">
      <colorScale>
        <cfvo type="min"/>
        <cfvo type="percentile" val="50"/>
        <cfvo type="max"/>
        <color rgb="FFF8696B"/>
        <color rgb="FFFCFCFF"/>
        <color rgb="FF63BE7B"/>
      </colorScale>
    </cfRule>
  </conditionalFormatting>
  <conditionalFormatting sqref="J2:J5">
    <cfRule type="colorScale" priority="24">
      <colorScale>
        <cfvo type="min"/>
        <cfvo type="percentile" val="50"/>
        <cfvo type="max"/>
        <color rgb="FFF8696B"/>
        <color rgb="FFFCFCFF"/>
        <color rgb="FF63BE7B"/>
      </colorScale>
    </cfRule>
  </conditionalFormatting>
  <conditionalFormatting sqref="J2:J6">
    <cfRule type="colorScale" priority="22">
      <colorScale>
        <cfvo type="min"/>
        <cfvo type="percentile" val="50"/>
        <cfvo type="max"/>
        <color rgb="FFF8696B"/>
        <color rgb="FFFCFCFF"/>
        <color rgb="FF63BE7B"/>
      </colorScale>
    </cfRule>
  </conditionalFormatting>
  <conditionalFormatting sqref="J2:J7">
    <cfRule type="colorScale" priority="21">
      <colorScale>
        <cfvo type="min"/>
        <cfvo type="percentile" val="50"/>
        <cfvo type="max"/>
        <color rgb="FFF8696B"/>
        <color rgb="FFFCFCFF"/>
        <color rgb="FF63BE7B"/>
      </colorScale>
    </cfRule>
  </conditionalFormatting>
  <conditionalFormatting sqref="J2:J8">
    <cfRule type="colorScale" priority="20">
      <colorScale>
        <cfvo type="min"/>
        <cfvo type="percentile" val="50"/>
        <cfvo type="max"/>
        <color rgb="FFF8696B"/>
        <color rgb="FFFCFCFF"/>
        <color rgb="FF63BE7B"/>
      </colorScale>
    </cfRule>
  </conditionalFormatting>
  <conditionalFormatting sqref="J2:J9">
    <cfRule type="colorScale" priority="18">
      <colorScale>
        <cfvo type="min"/>
        <cfvo type="percentile" val="50"/>
        <cfvo type="max"/>
        <color rgb="FFF8696B"/>
        <color rgb="FFFCFCFF"/>
        <color rgb="FF63BE7B"/>
      </colorScale>
    </cfRule>
  </conditionalFormatting>
  <conditionalFormatting sqref="J2:J11">
    <cfRule type="colorScale" priority="19">
      <colorScale>
        <cfvo type="min"/>
        <cfvo type="percentile" val="50"/>
        <cfvo type="max"/>
        <color rgb="FFF8696B"/>
        <color rgb="FFFCFCFF"/>
        <color rgb="FF63BE7B"/>
      </colorScale>
    </cfRule>
  </conditionalFormatting>
  <conditionalFormatting sqref="J2:J12">
    <cfRule type="colorScale" priority="25">
      <colorScale>
        <cfvo type="min"/>
        <cfvo type="percentile" val="50"/>
        <cfvo type="max"/>
        <color rgb="FFF8696B"/>
        <color rgb="FFFCFCFF"/>
        <color rgb="FF63BE7B"/>
      </colorScale>
    </cfRule>
  </conditionalFormatting>
  <conditionalFormatting sqref="J2:J13">
    <cfRule type="colorScale" priority="17">
      <colorScale>
        <cfvo type="min"/>
        <cfvo type="percentile" val="50"/>
        <cfvo type="max"/>
        <color rgb="FFF8696B"/>
        <color rgb="FFFCFCFF"/>
        <color rgb="FF63BE7B"/>
      </colorScale>
    </cfRule>
  </conditionalFormatting>
  <conditionalFormatting sqref="J2:J14">
    <cfRule type="colorScale" priority="16">
      <colorScale>
        <cfvo type="min"/>
        <cfvo type="percentile" val="50"/>
        <cfvo type="max"/>
        <color rgb="FFF8696B"/>
        <color rgb="FFFCFCFF"/>
        <color rgb="FF63BE7B"/>
      </colorScale>
    </cfRule>
  </conditionalFormatting>
  <conditionalFormatting sqref="K2:K4">
    <cfRule type="colorScale" priority="7636">
      <colorScale>
        <cfvo type="min"/>
        <cfvo type="percentile" val="50"/>
        <cfvo type="max"/>
        <color rgb="FF63BE7B"/>
        <color rgb="FFFCFCFF"/>
        <color rgb="FFF8696B"/>
      </colorScale>
    </cfRule>
  </conditionalFormatting>
  <conditionalFormatting sqref="K2:K5">
    <cfRule type="colorScale" priority="7637">
      <colorScale>
        <cfvo type="min"/>
        <cfvo type="percentile" val="50"/>
        <cfvo type="max"/>
        <color rgb="FF63BE7B"/>
        <color rgb="FFFCFCFF"/>
        <color rgb="FFF8696B"/>
      </colorScale>
    </cfRule>
  </conditionalFormatting>
  <conditionalFormatting sqref="K2:K6">
    <cfRule type="colorScale" priority="721">
      <colorScale>
        <cfvo type="min"/>
        <cfvo type="percentile" val="50"/>
        <cfvo type="max"/>
        <color rgb="FF63BE7B"/>
        <color rgb="FFFCFCFF"/>
        <color rgb="FFF8696B"/>
      </colorScale>
    </cfRule>
  </conditionalFormatting>
  <conditionalFormatting sqref="K2:K7">
    <cfRule type="colorScale" priority="716">
      <colorScale>
        <cfvo type="min"/>
        <cfvo type="percentile" val="50"/>
        <cfvo type="max"/>
        <color rgb="FF63BE7B"/>
        <color rgb="FFFCFCFF"/>
        <color rgb="FFF8696B"/>
      </colorScale>
    </cfRule>
  </conditionalFormatting>
  <conditionalFormatting sqref="K2:K8">
    <cfRule type="colorScale" priority="711">
      <colorScale>
        <cfvo type="min"/>
        <cfvo type="percentile" val="50"/>
        <cfvo type="max"/>
        <color rgb="FF63BE7B"/>
        <color rgb="FFFCFCFF"/>
        <color rgb="FFF8696B"/>
      </colorScale>
    </cfRule>
  </conditionalFormatting>
  <conditionalFormatting sqref="K2:K9">
    <cfRule type="colorScale" priority="699">
      <colorScale>
        <cfvo type="min"/>
        <cfvo type="percentile" val="50"/>
        <cfvo type="max"/>
        <color rgb="FF63BE7B"/>
        <color rgb="FFFCFCFF"/>
        <color rgb="FFF8696B"/>
      </colorScale>
    </cfRule>
  </conditionalFormatting>
  <conditionalFormatting sqref="K2:K10">
    <cfRule type="colorScale" priority="703">
      <colorScale>
        <cfvo type="min"/>
        <cfvo type="percentile" val="50"/>
        <cfvo type="max"/>
        <color rgb="FF63BE7B"/>
        <color rgb="FFFCFCFF"/>
        <color rgb="FFF8696B"/>
      </colorScale>
    </cfRule>
  </conditionalFormatting>
  <conditionalFormatting sqref="K2:K11">
    <cfRule type="colorScale" priority="704">
      <colorScale>
        <cfvo type="min"/>
        <cfvo type="percentile" val="50"/>
        <cfvo type="max"/>
        <color rgb="FF63BE7B"/>
        <color rgb="FFFCFCFF"/>
        <color rgb="FFF8696B"/>
      </colorScale>
    </cfRule>
  </conditionalFormatting>
  <conditionalFormatting sqref="K2:K12">
    <cfRule type="colorScale" priority="7377">
      <colorScale>
        <cfvo type="min"/>
        <cfvo type="percentile" val="50"/>
        <cfvo type="max"/>
        <color rgb="FF63BE7B"/>
        <color rgb="FFFCFCFF"/>
        <color rgb="FFF8696B"/>
      </colorScale>
    </cfRule>
  </conditionalFormatting>
  <conditionalFormatting sqref="K2:K13">
    <cfRule type="colorScale" priority="91">
      <colorScale>
        <cfvo type="min"/>
        <cfvo type="percentile" val="50"/>
        <cfvo type="max"/>
        <color rgb="FF63BE7B"/>
        <color rgb="FFFCFCFF"/>
        <color rgb="FFF8696B"/>
      </colorScale>
    </cfRule>
  </conditionalFormatting>
  <conditionalFormatting sqref="K2:K14">
    <cfRule type="colorScale" priority="15">
      <colorScale>
        <cfvo type="min"/>
        <cfvo type="percentile" val="50"/>
        <cfvo type="max"/>
        <color rgb="FF63BE7B"/>
        <color rgb="FFFCFCFF"/>
        <color rgb="FFF8696B"/>
      </colorScale>
    </cfRule>
  </conditionalFormatting>
  <conditionalFormatting sqref="K8:L8">
    <cfRule type="colorScale" priority="361">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onditionalFormatting>
  <conditionalFormatting sqref="L2:L4">
    <cfRule type="colorScale" priority="13">
      <colorScale>
        <cfvo type="min"/>
        <cfvo type="percentile" val="50"/>
        <cfvo type="max"/>
        <color rgb="FF63BE7B"/>
        <color rgb="FFFCFCFF"/>
        <color rgb="FFF8696B"/>
      </colorScale>
    </cfRule>
  </conditionalFormatting>
  <conditionalFormatting sqref="L2:L5">
    <cfRule type="colorScale" priority="14">
      <colorScale>
        <cfvo type="min"/>
        <cfvo type="percentile" val="50"/>
        <cfvo type="max"/>
        <color rgb="FF63BE7B"/>
        <color rgb="FFFCFCFF"/>
        <color rgb="FFF8696B"/>
      </colorScale>
    </cfRule>
  </conditionalFormatting>
  <conditionalFormatting sqref="L2:L6">
    <cfRule type="colorScale" priority="11">
      <colorScale>
        <cfvo type="min"/>
        <cfvo type="percentile" val="50"/>
        <cfvo type="max"/>
        <color rgb="FF63BE7B"/>
        <color rgb="FFFCFCFF"/>
        <color rgb="FFF8696B"/>
      </colorScale>
    </cfRule>
  </conditionalFormatting>
  <conditionalFormatting sqref="L2:L7">
    <cfRule type="colorScale" priority="10">
      <colorScale>
        <cfvo type="min"/>
        <cfvo type="percentile" val="50"/>
        <cfvo type="max"/>
        <color rgb="FF63BE7B"/>
        <color rgb="FFFCFCFF"/>
        <color rgb="FFF8696B"/>
      </colorScale>
    </cfRule>
  </conditionalFormatting>
  <conditionalFormatting sqref="L2:L8">
    <cfRule type="colorScale" priority="9">
      <colorScale>
        <cfvo type="min"/>
        <cfvo type="percentile" val="50"/>
        <cfvo type="max"/>
        <color rgb="FF63BE7B"/>
        <color rgb="FFFCFCFF"/>
        <color rgb="FFF8696B"/>
      </colorScale>
    </cfRule>
  </conditionalFormatting>
  <conditionalFormatting sqref="L2:L9">
    <cfRule type="colorScale" priority="6">
      <colorScale>
        <cfvo type="min"/>
        <cfvo type="percentile" val="50"/>
        <cfvo type="max"/>
        <color rgb="FF63BE7B"/>
        <color rgb="FFFCFCFF"/>
        <color rgb="FFF8696B"/>
      </colorScale>
    </cfRule>
  </conditionalFormatting>
  <conditionalFormatting sqref="L2:L10">
    <cfRule type="colorScale" priority="7">
      <colorScale>
        <cfvo type="min"/>
        <cfvo type="percentile" val="50"/>
        <cfvo type="max"/>
        <color rgb="FF63BE7B"/>
        <color rgb="FFFCFCFF"/>
        <color rgb="FFF8696B"/>
      </colorScale>
    </cfRule>
  </conditionalFormatting>
  <conditionalFormatting sqref="L2:L11">
    <cfRule type="colorScale" priority="8">
      <colorScale>
        <cfvo type="min"/>
        <cfvo type="percentile" val="50"/>
        <cfvo type="max"/>
        <color rgb="FF63BE7B"/>
        <color rgb="FFFCFCFF"/>
        <color rgb="FFF8696B"/>
      </colorScale>
    </cfRule>
  </conditionalFormatting>
  <conditionalFormatting sqref="L2:L12">
    <cfRule type="colorScale" priority="12">
      <colorScale>
        <cfvo type="min"/>
        <cfvo type="percentile" val="50"/>
        <cfvo type="max"/>
        <color rgb="FF63BE7B"/>
        <color rgb="FFFCFCFF"/>
        <color rgb="FFF8696B"/>
      </colorScale>
    </cfRule>
  </conditionalFormatting>
  <conditionalFormatting sqref="L2:L13">
    <cfRule type="colorScale" priority="5">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M2:M4">
    <cfRule type="colorScale" priority="7658">
      <colorScale>
        <cfvo type="min"/>
        <cfvo type="percentile" val="50"/>
        <cfvo type="max"/>
        <color rgb="FFF8696B"/>
        <color rgb="FFFCFCFF"/>
        <color rgb="FF63BE7B"/>
      </colorScale>
    </cfRule>
  </conditionalFormatting>
  <conditionalFormatting sqref="M2:M5">
    <cfRule type="colorScale" priority="7659">
      <colorScale>
        <cfvo type="min"/>
        <cfvo type="percentile" val="50"/>
        <cfvo type="max"/>
        <color rgb="FFF8696B"/>
        <color rgb="FFFCFCFF"/>
        <color rgb="FF63BE7B"/>
      </colorScale>
    </cfRule>
  </conditionalFormatting>
  <conditionalFormatting sqref="M2:M6">
    <cfRule type="colorScale" priority="722">
      <colorScale>
        <cfvo type="min"/>
        <cfvo type="percentile" val="50"/>
        <cfvo type="max"/>
        <color rgb="FFF8696B"/>
        <color rgb="FFFCFCFF"/>
        <color rgb="FF63BE7B"/>
      </colorScale>
    </cfRule>
  </conditionalFormatting>
  <conditionalFormatting sqref="M2:M7">
    <cfRule type="colorScale" priority="717">
      <colorScale>
        <cfvo type="min"/>
        <cfvo type="percentile" val="50"/>
        <cfvo type="max"/>
        <color rgb="FFF8696B"/>
        <color rgb="FFFCFCFF"/>
        <color rgb="FF63BE7B"/>
      </colorScale>
    </cfRule>
  </conditionalFormatting>
  <conditionalFormatting sqref="M2:M8">
    <cfRule type="colorScale" priority="712">
      <colorScale>
        <cfvo type="min"/>
        <cfvo type="percentile" val="50"/>
        <cfvo type="max"/>
        <color rgb="FFF8696B"/>
        <color rgb="FFFCFCFF"/>
        <color rgb="FF63BE7B"/>
      </colorScale>
    </cfRule>
  </conditionalFormatting>
  <conditionalFormatting sqref="M2:M9">
    <cfRule type="colorScale" priority="698">
      <colorScale>
        <cfvo type="min"/>
        <cfvo type="percentile" val="50"/>
        <cfvo type="max"/>
        <color rgb="FFF8696B"/>
        <color rgb="FFFCFCFF"/>
        <color rgb="FF63BE7B"/>
      </colorScale>
    </cfRule>
  </conditionalFormatting>
  <conditionalFormatting sqref="M2:M10">
    <cfRule type="colorScale" priority="705">
      <colorScale>
        <cfvo type="min"/>
        <cfvo type="percentile" val="50"/>
        <cfvo type="max"/>
        <color rgb="FFF8696B"/>
        <color rgb="FFFCFCFF"/>
        <color rgb="FF63BE7B"/>
      </colorScale>
    </cfRule>
  </conditionalFormatting>
  <conditionalFormatting sqref="M2:M11">
    <cfRule type="colorScale" priority="706">
      <colorScale>
        <cfvo type="min"/>
        <cfvo type="percentile" val="50"/>
        <cfvo type="max"/>
        <color rgb="FFF8696B"/>
        <color rgb="FFFCFCFF"/>
        <color rgb="FF63BE7B"/>
      </colorScale>
    </cfRule>
  </conditionalFormatting>
  <conditionalFormatting sqref="M2:M12">
    <cfRule type="colorScale" priority="7385">
      <colorScale>
        <cfvo type="min"/>
        <cfvo type="percentile" val="50"/>
        <cfvo type="max"/>
        <color rgb="FFF8696B"/>
        <color rgb="FFFCFCFF"/>
        <color rgb="FF63BE7B"/>
      </colorScale>
    </cfRule>
  </conditionalFormatting>
  <conditionalFormatting sqref="M2:M13">
    <cfRule type="colorScale" priority="89">
      <colorScale>
        <cfvo type="min"/>
        <cfvo type="percentile" val="50"/>
        <cfvo type="max"/>
        <color rgb="FFF8696B"/>
        <color rgb="FFFCFCFF"/>
        <color rgb="FF63BE7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M8">
    <cfRule type="colorScale" priority="360">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onditionalFormatting>
  <conditionalFormatting sqref="N2:N4">
    <cfRule type="colorScale" priority="7669">
      <colorScale>
        <cfvo type="min"/>
        <cfvo type="percentile" val="50"/>
        <cfvo type="max"/>
        <color rgb="FF63BE7B"/>
        <color rgb="FFFCFCFF"/>
        <color rgb="FFF8696B"/>
      </colorScale>
    </cfRule>
  </conditionalFormatting>
  <conditionalFormatting sqref="N2:N5">
    <cfRule type="colorScale" priority="7670">
      <colorScale>
        <cfvo type="min"/>
        <cfvo type="percentile" val="50"/>
        <cfvo type="max"/>
        <color rgb="FF63BE7B"/>
        <color rgb="FFFCFCFF"/>
        <color rgb="FFF8696B"/>
      </colorScale>
    </cfRule>
  </conditionalFormatting>
  <conditionalFormatting sqref="N2:N6">
    <cfRule type="colorScale" priority="723">
      <colorScale>
        <cfvo type="min"/>
        <cfvo type="percentile" val="50"/>
        <cfvo type="max"/>
        <color rgb="FF63BE7B"/>
        <color rgb="FFFCFCFF"/>
        <color rgb="FFF8696B"/>
      </colorScale>
    </cfRule>
  </conditionalFormatting>
  <conditionalFormatting sqref="N2:N7">
    <cfRule type="colorScale" priority="718">
      <colorScale>
        <cfvo type="min"/>
        <cfvo type="percentile" val="50"/>
        <cfvo type="max"/>
        <color rgb="FF63BE7B"/>
        <color rgb="FFFCFCFF"/>
        <color rgb="FFF8696B"/>
      </colorScale>
    </cfRule>
  </conditionalFormatting>
  <conditionalFormatting sqref="N2:N8">
    <cfRule type="colorScale" priority="713">
      <colorScale>
        <cfvo type="min"/>
        <cfvo type="percentile" val="50"/>
        <cfvo type="max"/>
        <color rgb="FF63BE7B"/>
        <color rgb="FFFCFCFF"/>
        <color rgb="FFF8696B"/>
      </colorScale>
    </cfRule>
  </conditionalFormatting>
  <conditionalFormatting sqref="N2:N9">
    <cfRule type="colorScale" priority="697">
      <colorScale>
        <cfvo type="min"/>
        <cfvo type="percentile" val="50"/>
        <cfvo type="max"/>
        <color rgb="FF63BE7B"/>
        <color rgb="FFFCFCFF"/>
        <color rgb="FFF8696B"/>
      </colorScale>
    </cfRule>
  </conditionalFormatting>
  <conditionalFormatting sqref="N2:N10">
    <cfRule type="colorScale" priority="707">
      <colorScale>
        <cfvo type="min"/>
        <cfvo type="percentile" val="50"/>
        <cfvo type="max"/>
        <color rgb="FF63BE7B"/>
        <color rgb="FFFCFCFF"/>
        <color rgb="FFF8696B"/>
      </colorScale>
    </cfRule>
  </conditionalFormatting>
  <conditionalFormatting sqref="N2:N11">
    <cfRule type="colorScale" priority="708">
      <colorScale>
        <cfvo type="min"/>
        <cfvo type="percentile" val="50"/>
        <cfvo type="max"/>
        <color rgb="FF63BE7B"/>
        <color rgb="FFFCFCFF"/>
        <color rgb="FFF8696B"/>
      </colorScale>
    </cfRule>
  </conditionalFormatting>
  <conditionalFormatting sqref="N2:N12">
    <cfRule type="colorScale" priority="7389">
      <colorScale>
        <cfvo type="min"/>
        <cfvo type="percentile" val="50"/>
        <cfvo type="max"/>
        <color rgb="FF63BE7B"/>
        <color rgb="FFFCFCFF"/>
        <color rgb="FFF8696B"/>
      </colorScale>
    </cfRule>
  </conditionalFormatting>
  <conditionalFormatting sqref="N2:N13">
    <cfRule type="colorScale" priority="88">
      <colorScale>
        <cfvo type="min"/>
        <cfvo type="percentile" val="50"/>
        <cfvo type="max"/>
        <color rgb="FF63BE7B"/>
        <color rgb="FFFCFCFF"/>
        <color rgb="FFF8696B"/>
      </colorScale>
    </cfRule>
  </conditionalFormatting>
  <conditionalFormatting sqref="N2:N14">
    <cfRule type="colorScale" priority="2">
      <colorScale>
        <cfvo type="min"/>
        <cfvo type="percentile" val="50"/>
        <cfvo type="max"/>
        <color rgb="FF63BE7B"/>
        <color rgb="FFFCFCFF"/>
        <color rgb="FFF8696B"/>
      </colorScale>
    </cfRule>
  </conditionalFormatting>
  <conditionalFormatting sqref="N8">
    <cfRule type="colorScale" priority="359">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P2:P4">
    <cfRule type="colorScale" priority="7680">
      <colorScale>
        <cfvo type="min"/>
        <cfvo type="percentile" val="50"/>
        <cfvo type="max"/>
        <color rgb="FFF8696B"/>
        <color rgb="FFFCFCFF"/>
        <color rgb="FF63BE7B"/>
      </colorScale>
    </cfRule>
  </conditionalFormatting>
  <conditionalFormatting sqref="P2:P5">
    <cfRule type="colorScale" priority="7681">
      <colorScale>
        <cfvo type="min"/>
        <cfvo type="percentile" val="50"/>
        <cfvo type="max"/>
        <color rgb="FFF8696B"/>
        <color rgb="FFFCFCFF"/>
        <color rgb="FF63BE7B"/>
      </colorScale>
    </cfRule>
  </conditionalFormatting>
  <conditionalFormatting sqref="P2:P6">
    <cfRule type="colorScale" priority="724">
      <colorScale>
        <cfvo type="min"/>
        <cfvo type="percentile" val="50"/>
        <cfvo type="max"/>
        <color rgb="FFF8696B"/>
        <color rgb="FFFCFCFF"/>
        <color rgb="FF63BE7B"/>
      </colorScale>
    </cfRule>
  </conditionalFormatting>
  <conditionalFormatting sqref="P2:P7">
    <cfRule type="colorScale" priority="7818">
      <colorScale>
        <cfvo type="min"/>
        <cfvo type="percentile" val="50"/>
        <cfvo type="max"/>
        <color rgb="FFF8696B"/>
        <color rgb="FFFCFCFF"/>
        <color rgb="FF63BE7B"/>
      </colorScale>
    </cfRule>
    <cfRule type="colorScale" priority="7819">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7839">
      <colorScale>
        <cfvo type="min"/>
        <cfvo type="percentile" val="50"/>
        <cfvo type="max"/>
        <color rgb="FFF8696B"/>
        <color rgb="FFFCFCFF"/>
        <color rgb="FF63BE7B"/>
      </colorScale>
    </cfRule>
  </conditionalFormatting>
  <conditionalFormatting sqref="P8">
    <cfRule type="colorScale" priority="358">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P9:P14">
    <cfRule type="colorScale" priority="7297">
      <colorScale>
        <cfvo type="min"/>
        <cfvo type="percentile" val="50"/>
        <cfvo type="max"/>
        <color rgb="FFF8696B"/>
        <color rgb="FFFCFCFF"/>
        <color rgb="FF63BE7B"/>
      </colorScale>
    </cfRule>
    <cfRule type="colorScale" priority="7298">
      <colorScale>
        <cfvo type="min"/>
        <cfvo type="percentile" val="50"/>
        <cfvo type="max"/>
        <color rgb="FFF8696B"/>
        <color rgb="FFFCFCFF"/>
        <color rgb="FF63BE7B"/>
      </colorScale>
    </cfRule>
    <cfRule type="colorScale" priority="7299">
      <colorScale>
        <cfvo type="min"/>
        <cfvo type="max"/>
        <color rgb="FFFCFCFF"/>
        <color rgb="FF63BE7B"/>
      </colorScale>
    </cfRule>
    <cfRule type="colorScale" priority="7300">
      <colorScale>
        <cfvo type="min"/>
        <cfvo type="max"/>
        <color rgb="FFFCFCFF"/>
        <color rgb="FF63BE7B"/>
      </colorScale>
    </cfRule>
  </conditionalFormatting>
  <hyperlinks>
    <hyperlink ref="A4" r:id="rId1" display="Hardware/NVDA.xlsx" xr:uid="{3C56E636-B7E6-004F-9FC5-C096C24E1B9C}"/>
    <hyperlink ref="A6" r:id="rId2" display="Hardware/ARM.xlsx" xr:uid="{A9C40D6B-1F68-6149-BF54-1839896D3F57}"/>
    <hyperlink ref="A14" r:id="rId3" display="Hardware/INTC.xlsx" xr:uid="{634B5EC6-E12E-094C-8B13-B6D90AEB193B}"/>
    <hyperlink ref="A9" r:id="rId4" display="Hardware/ASML.xlsx" xr:uid="{CCDF9C9B-A0C2-F444-BCFA-3D5019C66A26}"/>
    <hyperlink ref="A7" r:id="rId5" display="Hardware/TSM.xlsx" xr:uid="{46B7F95C-4C49-1A4E-BC7E-99AD868A70C0}"/>
    <hyperlink ref="A13" r:id="rId6" display="Hardware/TSLA.xlsx" xr:uid="{82291576-0262-2A4A-834F-EFF205ECCDC3}"/>
    <hyperlink ref="A3" r:id="rId7" display="Software/IDCC.xlsx" xr:uid="{9D3826E6-203F-7C48-A853-04170F3E9858}"/>
    <hyperlink ref="A10" r:id="rId8" display="Hardware/ALAB.xlsx" xr:uid="{9BFF081D-90C6-1E41-AC85-82DEC9B7B893}"/>
    <hyperlink ref="A5" r:id="rId9" display="Hardware/SERV.xlsx" xr:uid="{AC86B5EA-44C9-D04A-A9CF-AB91B73AC3BA}"/>
    <hyperlink ref="A11" r:id="rId10" display="Hardware/IONQ.xlsx" xr:uid="{909F2530-E9F0-274A-A014-B1522B506E29}"/>
    <hyperlink ref="A2" r:id="rId11" display="Hardware/SMCI.xlsx" xr:uid="{434AA1C9-CB3E-9944-A09F-01AE96302681}"/>
    <hyperlink ref="A12" r:id="rId12" display="Hardware/COHR.xlsx" xr:uid="{C5871BD3-1DE7-614B-A86A-EA6261ECC49B}"/>
    <hyperlink ref="A8" r:id="rId13" display="Hardware/KLAC.xlsx" xr:uid="{F1E6DEE6-FFA2-5148-BDE5-D3B1FBE0E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F9DE-6F5E-C54E-B510-2BB8B5B1FBCE}">
  <dimension ref="A1:Q33"/>
  <sheetViews>
    <sheetView workbookViewId="0">
      <pane ySplit="1" topLeftCell="A2" activePane="bottomLeft" state="frozen"/>
      <selection pane="bottomLeft" activeCell="M11" sqref="M1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20</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33">
        <v>#VALUE!</v>
      </c>
      <c r="B2" s="12" cm="1">
        <f t="array" aca="1" ref="B2" ca="1">_FV(A2,"Price",TRUE)</f>
        <v>116.07</v>
      </c>
      <c r="C2" s="5">
        <f>'[33]DCF Model'!$K$6</f>
        <v>-0.24971809253010291</v>
      </c>
      <c r="D2" s="5">
        <f>'[33]DCF Model'!$K$11</f>
        <v>0.16559909282981264</v>
      </c>
      <c r="E2" s="5">
        <f>'[33]DCF Model'!$K$16</f>
        <v>0.28759919019518942</v>
      </c>
      <c r="F2" s="5">
        <f>'[33]DCF Model'!$K$19</f>
        <v>0.6947519833155944</v>
      </c>
      <c r="G2" s="5">
        <f>'[33]DCF Model'!$E$3</f>
        <v>0.70703125</v>
      </c>
      <c r="H2" s="5">
        <f>'[33]DCF Model'!$E$4</f>
        <v>0.15367146101438303</v>
      </c>
      <c r="I2" s="5">
        <f>'[33]DCF Model'!$E$5</f>
        <v>0.14837244511733536</v>
      </c>
      <c r="J2" s="5">
        <f>'[33]DCF Model'!$E$6</f>
        <v>0.187</v>
      </c>
      <c r="K2" s="7">
        <f>'[33]DCF Model'!$C$3</f>
        <v>4.444254781226344</v>
      </c>
      <c r="L2" s="7">
        <f>'[33]DCF Model'!$C$4</f>
        <v>28.920495399014779</v>
      </c>
      <c r="M2" s="8">
        <f>'[33]DCF Model'!$C$5</f>
        <v>3.3385224839965991E-2</v>
      </c>
      <c r="N2" s="9">
        <f>'[33]DCF Model'!$C$6</f>
        <v>3.2014670935940348E-2</v>
      </c>
      <c r="O2" s="10" cm="1">
        <f t="array" aca="1" ref="O2" ca="1">_FV(A2,"Market cap",TRUE)</f>
        <v>6544981856</v>
      </c>
      <c r="P2" s="5">
        <f t="shared" ref="P2:P9" si="0">AVERAGE(C2,D2,E2,F2,G2,H2,I2,J2)</f>
        <v>0.26178841624277649</v>
      </c>
      <c r="Q2" s="14" t="str" cm="1">
        <f t="array" aca="1" ref="Q2" ca="1">_FV(A2,"Industry")</f>
        <v>Specialty Retailers</v>
      </c>
    </row>
    <row r="3" spans="1:17" ht="34" customHeight="1" x14ac:dyDescent="0.2">
      <c r="A3" s="11" t="e" vm="34">
        <v>#VALUE!</v>
      </c>
      <c r="B3" s="12">
        <v>51.06</v>
      </c>
      <c r="C3" s="5">
        <f>'[34]DCF Model'!$K$6</f>
        <v>-0.34928838743602764</v>
      </c>
      <c r="D3" s="5">
        <f>'[34]DCF Model'!$K$11</f>
        <v>0.15525640063876275</v>
      </c>
      <c r="E3" s="5">
        <f>'[34]DCF Model'!$K$16</f>
        <v>0.63875146691807316</v>
      </c>
      <c r="F3" s="5">
        <f>'[34]DCF Model'!$K$19</f>
        <v>0.32654798364300058</v>
      </c>
      <c r="G3" s="5">
        <f>'[34]DCF Model'!$E$3</f>
        <v>0.62060875079264421</v>
      </c>
      <c r="H3" s="5">
        <f>'[34]DCF Model'!$E$4</f>
        <v>0.13139126067302864</v>
      </c>
      <c r="I3" s="5">
        <f>'[34]DCF Model'!$E$5</f>
        <v>0.13611250627825214</v>
      </c>
      <c r="J3" s="5">
        <f>'[34]DCF Model'!$E$6</f>
        <v>5.1999999999999998E-2</v>
      </c>
      <c r="K3" s="7">
        <f>'[34]DCF Model'!$C$3</f>
        <v>4.3778071451531897</v>
      </c>
      <c r="L3" s="7">
        <f>'[34]DCF Model'!$C$4</f>
        <v>33.318860955657492</v>
      </c>
      <c r="M3" s="8">
        <f>'[34]DCF Model'!$C$5</f>
        <v>3.1091480680903602E-2</v>
      </c>
      <c r="N3" s="9">
        <f>'[34]DCF Model'!$C$6</f>
        <v>0</v>
      </c>
      <c r="O3" s="10" cm="1">
        <f t="array" aca="1" ref="O3" ca="1">_FV(A3,"Market cap",TRUE)</f>
        <v>8846755320</v>
      </c>
      <c r="P3" s="5">
        <f t="shared" si="0"/>
        <v>0.21392249768846675</v>
      </c>
      <c r="Q3" s="14" t="str" cm="1">
        <f t="array" aca="1" ref="Q3" ca="1">_FV(A3,"Industry")</f>
        <v>Textiles &amp; Apparel</v>
      </c>
    </row>
    <row r="4" spans="1:17" ht="34" customHeight="1" x14ac:dyDescent="0.2">
      <c r="A4" s="11" t="e" vm="35">
        <v>#VALUE!</v>
      </c>
      <c r="B4" s="12" cm="1">
        <f t="array" aca="1" ref="B4" ca="1">_FV(A4,"Price",TRUE)</f>
        <v>123.78</v>
      </c>
      <c r="C4" s="5">
        <f>'[35]DCF Model'!$K$6</f>
        <v>-0.32185949753685439</v>
      </c>
      <c r="D4" s="5">
        <f>'[35]DCF Model'!$K$11</f>
        <v>7.2153504142765043E-2</v>
      </c>
      <c r="E4" s="5">
        <f>'[35]DCF Model'!$K$16</f>
        <v>0.13195415580662956</v>
      </c>
      <c r="F4" s="5">
        <f>'[35]DCF Model'!$K$19</f>
        <v>6.732411825550555E-2</v>
      </c>
      <c r="G4" s="5">
        <f>'[35]DCF Model'!$E$3</f>
        <v>0.63200090976289303</v>
      </c>
      <c r="H4" s="5">
        <f>'[35]DCF Model'!$E$4</f>
        <v>0.26861913596607473</v>
      </c>
      <c r="I4" s="5">
        <f>'[35]DCF Model'!$E$5</f>
        <v>0.30235886562417175</v>
      </c>
      <c r="J4" s="5">
        <f>'[35]DCF Model'!$E$6</f>
        <v>0.20499999999999999</v>
      </c>
      <c r="K4" s="7">
        <f>'[35]DCF Model'!$C$3</f>
        <v>5.1639576790352502</v>
      </c>
      <c r="L4" s="7">
        <f>'[35]DCF Model'!$C$4</f>
        <v>19.224087146521953</v>
      </c>
      <c r="M4" s="8">
        <f>'[35]DCF Model'!$C$5</f>
        <v>5.8551770641284487E-2</v>
      </c>
      <c r="N4" s="9">
        <f>'[35]DCF Model'!$C$6</f>
        <v>-1.068500908142922E-3</v>
      </c>
      <c r="O4" s="10" cm="1">
        <f t="array" aca="1" ref="O4" ca="1">_FV(A4,"Market cap",TRUE)</f>
        <v>194836200000</v>
      </c>
      <c r="P4" s="5">
        <f t="shared" si="0"/>
        <v>0.16969389900264817</v>
      </c>
      <c r="Q4" s="14" t="str" cm="1">
        <f t="array" aca="1" ref="Q4" ca="1">_FV(A4,"Industry")</f>
        <v>Food &amp; Tobacco</v>
      </c>
    </row>
    <row r="5" spans="1:17" ht="34" customHeight="1" x14ac:dyDescent="0.2">
      <c r="A5" s="11" t="e" vm="36">
        <v>#VALUE!</v>
      </c>
      <c r="B5" s="12" cm="1">
        <f t="array" aca="1" ref="B5" ca="1">_FV(A5,"Price",TRUE)</f>
        <v>619</v>
      </c>
      <c r="C5" s="5">
        <f>'[36]DCF Model'!$K$6</f>
        <v>-0.26847401665789428</v>
      </c>
      <c r="D5" s="5">
        <f>'[36]DCF Model'!$K$11</f>
        <v>4.7153864870091343E-2</v>
      </c>
      <c r="E5" s="5">
        <f>'[36]DCF Model'!$K$16</f>
        <v>7.8487957547160578E-2</v>
      </c>
      <c r="F5" s="5">
        <f>'[36]DCF Model'!$K$19</f>
        <v>0.23536545818556953</v>
      </c>
      <c r="G5" s="5">
        <f>'[36]DCF Model'!$E$3</f>
        <v>0.68804336471161776</v>
      </c>
      <c r="H5" s="5">
        <f>'[36]DCF Model'!$E$4</f>
        <v>0.16436904761904761</v>
      </c>
      <c r="I5" s="5">
        <f>'[36]DCF Model'!$E$5</f>
        <v>0.18907142857142858</v>
      </c>
      <c r="J5" s="5">
        <f>'[36]DCF Model'!$E$6</f>
        <v>0.16900000000000001</v>
      </c>
      <c r="K5" s="7">
        <f>'[36]DCF Model'!$C$3</f>
        <v>3.5908988095238095</v>
      </c>
      <c r="L5" s="7">
        <f>'[36]DCF Model'!$C$4</f>
        <v>21.84656333743753</v>
      </c>
      <c r="M5" s="8">
        <f>'[36]DCF Model'!$C$5</f>
        <v>5.2652953647697301E-2</v>
      </c>
      <c r="N5" s="9">
        <f>'[36]DCF Model'!$C$6</f>
        <v>-2.6524030763773743E-3</v>
      </c>
      <c r="O5" s="10" cm="1">
        <f t="array" aca="1" ref="O5" ca="1">_FV(A5,"Market cap",TRUE)</f>
        <v>301635500000</v>
      </c>
      <c r="P5" s="5">
        <f t="shared" si="0"/>
        <v>0.16287713810587764</v>
      </c>
      <c r="Q5" s="14" t="str" cm="1">
        <f t="array" aca="1" ref="Q5" ca="1">_FV(A5,"Industry")</f>
        <v>Textiles &amp; Apparel</v>
      </c>
    </row>
    <row r="6" spans="1:17" ht="34" customHeight="1" x14ac:dyDescent="0.2">
      <c r="A6" s="11" t="e" vm="37">
        <v>#VALUE!</v>
      </c>
      <c r="B6" s="12" cm="1">
        <f t="array" aca="1" ref="B6" ca="1">_FV(A6,"Price",TRUE)</f>
        <v>2157</v>
      </c>
      <c r="C6" s="5">
        <f>'[37]DCF Model'!$K$6</f>
        <v>-0.65226096526201727</v>
      </c>
      <c r="D6" s="5">
        <f>'[37]DCF Model'!$K$11</f>
        <v>9.6332039357140117E-2</v>
      </c>
      <c r="E6" s="5">
        <f>'[37]DCF Model'!$K$16</f>
        <v>8.922117747613352E-2</v>
      </c>
      <c r="F6" s="5">
        <f>'[37]DCF Model'!$K$19</f>
        <v>0.14189497231615963</v>
      </c>
      <c r="G6" s="5">
        <f>'[37]DCF Model'!$E$3</f>
        <v>0.72309525582780965</v>
      </c>
      <c r="H6" s="5">
        <f>'[37]DCF Model'!$E$4</f>
        <v>0.30288590604026844</v>
      </c>
      <c r="I6" s="5">
        <f>'[37]DCF Model'!$E$5</f>
        <v>0.2606040268456376</v>
      </c>
      <c r="J6" s="5">
        <f>'[37]DCF Model'!$E$6</f>
        <v>0.23699999999999999</v>
      </c>
      <c r="K6" s="7">
        <f>'[37]DCF Model'!$C$3</f>
        <v>14.829315436241611</v>
      </c>
      <c r="L6" s="7">
        <f>'[37]DCF Model'!$C$4</f>
        <v>48.960070906270772</v>
      </c>
      <c r="M6" s="8">
        <f>'[37]DCF Model'!$C$5</f>
        <v>1.7573570942374255E-2</v>
      </c>
      <c r="N6" s="9">
        <f>'[37]DCF Model'!$C$6</f>
        <v>-3.1867431485022024E-4</v>
      </c>
      <c r="O6" s="10" cm="1">
        <f t="array" aca="1" ref="O6" ca="1">_FV(A6,"Market cap",TRUE)</f>
        <v>220956800000</v>
      </c>
      <c r="P6" s="5">
        <f t="shared" si="0"/>
        <v>0.14984655157514143</v>
      </c>
      <c r="Q6" s="14" t="str" cm="1">
        <f t="array" aca="1" ref="Q6" ca="1">_FV(A6,"Industry")</f>
        <v>Textiles &amp; Apparel</v>
      </c>
    </row>
    <row r="7" spans="1:17" ht="34" customHeight="1" x14ac:dyDescent="0.2">
      <c r="A7" s="11" t="e" vm="38">
        <v>#VALUE!</v>
      </c>
      <c r="B7" s="12" cm="1">
        <f t="array" aca="1" ref="B7" ca="1">_FV(A7,"Price",TRUE)</f>
        <v>452.66</v>
      </c>
      <c r="C7" s="5">
        <f>'[38]DCF Model'!$K$6</f>
        <v>-0.73676772675701907</v>
      </c>
      <c r="D7" s="5">
        <f>'[38]DCF Model'!$K$11</f>
        <v>7.8210628211500349E-2</v>
      </c>
      <c r="E7" s="5">
        <f>'[38]DCF Model'!$K$16</f>
        <v>0.11286471622809487</v>
      </c>
      <c r="F7" s="5">
        <f>'[38]DCF Model'!$K$19</f>
        <v>0.12055514619185481</v>
      </c>
      <c r="G7" s="5">
        <f>'[38]DCF Model'!$E$3</f>
        <v>0.49825519648004857</v>
      </c>
      <c r="H7" s="5">
        <f>'[38]DCF Model'!$E$4</f>
        <v>0.22134609969022812</v>
      </c>
      <c r="I7" s="5">
        <f>'[38]DCF Model'!$E$5</f>
        <v>0.17375387214869051</v>
      </c>
      <c r="J7" s="5">
        <f>'[38]DCF Model'!$E$6</f>
        <v>0.24099999999999999</v>
      </c>
      <c r="K7" s="7">
        <f>'[38]DCF Model'!$C$3</f>
        <v>11.113330047873838</v>
      </c>
      <c r="L7" s="7">
        <f>'[38]DCF Model'!$C$4</f>
        <v>50.207932569974552</v>
      </c>
      <c r="M7" s="8">
        <f>'[38]DCF Model'!$C$5</f>
        <v>1.5634726171201267E-2</v>
      </c>
      <c r="N7" s="9">
        <f>'[38]DCF Model'!$C$6</f>
        <v>-7.8190763254269244E-3</v>
      </c>
      <c r="O7" s="10" cm="1">
        <f t="array" aca="1" ref="O7" ca="1">_FV(A7,"Market cap",TRUE)</f>
        <v>79082000000</v>
      </c>
      <c r="P7" s="5">
        <f t="shared" si="0"/>
        <v>8.865224152417478E-2</v>
      </c>
      <c r="Q7" s="14" t="str" cm="1">
        <f t="array" aca="1" ref="Q7" ca="1">_FV(A7,"Industry")</f>
        <v>Automobiles &amp; Auto Parts</v>
      </c>
    </row>
    <row r="8" spans="1:17" ht="34" customHeight="1" x14ac:dyDescent="0.2">
      <c r="A8" s="11" t="e" vm="39">
        <v>#VALUE!</v>
      </c>
      <c r="B8" s="12" cm="1">
        <f t="array" aca="1" ref="B8" ca="1">_FV(A8,"Price",TRUE)</f>
        <v>58.21</v>
      </c>
      <c r="C8" s="5">
        <f>'[39]DCF Model'!$K$6</f>
        <v>-0.68607761936822398</v>
      </c>
      <c r="D8" s="5">
        <f>'[39]DCF Model'!$K$11</f>
        <v>0.13996177155991524</v>
      </c>
      <c r="E8" s="5">
        <f>'[39]DCF Model'!$K$16</f>
        <v>0.19661807781453514</v>
      </c>
      <c r="F8" s="5">
        <f>'[39]DCF Model'!$K$19</f>
        <v>0.1787596555997796</v>
      </c>
      <c r="G8" s="5">
        <f>'[39]DCF Model'!$E$3</f>
        <v>0.4067058346839546</v>
      </c>
      <c r="H8" s="5">
        <f>'[39]DCF Model'!$E$4</f>
        <v>0.13559621674180147</v>
      </c>
      <c r="I8" s="5">
        <f>'[39]DCF Model'!$E$5</f>
        <v>0.11155308052682754</v>
      </c>
      <c r="J8" s="5">
        <f>'[39]DCF Model'!$E$6</f>
        <v>0.186</v>
      </c>
      <c r="K8" s="7">
        <f>'[39]DCF Model'!$C$3</f>
        <v>6.9484654972155928</v>
      </c>
      <c r="L8" s="7">
        <f>'[39]DCF Model'!$C$4</f>
        <v>51.243800632333766</v>
      </c>
      <c r="M8" s="8">
        <f>'[39]DCF Model'!$C$5</f>
        <v>1.6054347621288382E-2</v>
      </c>
      <c r="N8" s="9">
        <f>'[39]DCF Model'!$C$6</f>
        <v>-6.4360043236213098E-3</v>
      </c>
      <c r="O8" s="10" cm="1">
        <f t="array" aca="1" ref="O8" ca="1">_FV(A8,"Market cap",TRUE)</f>
        <v>79316538530</v>
      </c>
      <c r="P8" s="5">
        <f t="shared" si="0"/>
        <v>8.3639627194823693E-2</v>
      </c>
      <c r="Q8" s="14" t="str" cm="1">
        <f t="array" aca="1" ref="Q8" ca="1">_FV(A8,"Industry")</f>
        <v>Hotels &amp; Entertainment Services</v>
      </c>
    </row>
    <row r="9" spans="1:17" ht="34" customHeight="1" x14ac:dyDescent="0.2">
      <c r="A9" s="11" t="e" vm="40">
        <v>#VALUE!</v>
      </c>
      <c r="B9" s="12" cm="1">
        <f t="array" aca="1" ref="B9" ca="1">_FV(A9,"Price",TRUE)</f>
        <v>44.76</v>
      </c>
      <c r="C9" s="5">
        <f>'[40]DCF Model'!$K$6</f>
        <v>-0.94419126873579351</v>
      </c>
      <c r="D9" s="5">
        <f>'[40]DCF Model'!$K$11</f>
        <v>0.21136454214716</v>
      </c>
      <c r="E9" s="5">
        <f>'[40]DCF Model'!$K$16</f>
        <v>0.30871605313395312</v>
      </c>
      <c r="F9" s="5">
        <v>0</v>
      </c>
      <c r="G9" s="5">
        <f>'[40]DCF Model'!$E$3</f>
        <v>0.25988817560571548</v>
      </c>
      <c r="H9" s="5">
        <f>'[40]DCF Model'!$E$4</f>
        <v>5.8026829268292682E-2</v>
      </c>
      <c r="I9" s="5">
        <f>'[40]DCF Model'!$E$5</f>
        <v>-5.9349593495934959E-2</v>
      </c>
      <c r="J9" s="5">
        <f>'[40]DCF Model'!$E$6</f>
        <v>3.4000000000000002E-2</v>
      </c>
      <c r="K9" s="7">
        <f>'[40]DCF Model'!$C$3</f>
        <v>4.3799448894308943</v>
      </c>
      <c r="L9" s="7">
        <f>'[40]DCF Model'!$C$4</f>
        <v>75.481375506143777</v>
      </c>
      <c r="M9" s="8">
        <f>'[40]DCF Model'!$C$5</f>
        <v>-1.3550305995664369E-2</v>
      </c>
      <c r="N9" s="9">
        <f>'[40]DCF Model'!$C$6</f>
        <v>0</v>
      </c>
      <c r="O9" s="10" cm="1">
        <f t="array" aca="1" ref="O9" ca="1">_FV(A9,"Market cap",TRUE)</f>
        <v>6901459356</v>
      </c>
      <c r="P9" s="5">
        <f t="shared" si="0"/>
        <v>-1.6443157759575892E-2</v>
      </c>
      <c r="Q9" s="14" t="str" cm="1">
        <f t="array" aca="1" ref="Q9" ca="1">_FV(A9,"Industry")</f>
        <v>Hotels &amp; Entertainment Services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3884">
      <colorScale>
        <cfvo type="min"/>
        <cfvo type="percentile" val="50"/>
        <cfvo type="max"/>
        <color rgb="FFF8696B"/>
        <color rgb="FFFCFCFF"/>
        <color rgb="FF63BE7B"/>
      </colorScale>
    </cfRule>
  </conditionalFormatting>
  <conditionalFormatting sqref="C2:C8">
    <cfRule type="colorScale" priority="38">
      <colorScale>
        <cfvo type="min"/>
        <cfvo type="percentile" val="50"/>
        <cfvo type="max"/>
        <color rgb="FFF8696B"/>
        <color rgb="FFFCFCFF"/>
        <color rgb="FF63BE7B"/>
      </colorScale>
    </cfRule>
  </conditionalFormatting>
  <conditionalFormatting sqref="C2:C9">
    <cfRule type="colorScale" priority="25">
      <colorScale>
        <cfvo type="min"/>
        <cfvo type="percentile" val="50"/>
        <cfvo type="max"/>
        <color rgb="FFF8696B"/>
        <color rgb="FFFCFCFF"/>
        <color rgb="FF63BE7B"/>
      </colorScale>
    </cfRule>
  </conditionalFormatting>
  <conditionalFormatting sqref="C4">
    <cfRule type="colorScale" priority="258">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5">
    <cfRule type="colorScale" priority="208">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onditionalFormatting>
  <conditionalFormatting sqref="C6">
    <cfRule type="colorScale" priority="158">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C7">
    <cfRule type="colorScale" priority="102">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onditionalFormatting>
  <conditionalFormatting sqref="C8">
    <cfRule type="colorScale" priority="56">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onditionalFormatting>
  <conditionalFormatting sqref="D2:D3">
    <cfRule type="colorScale" priority="3885">
      <colorScale>
        <cfvo type="min"/>
        <cfvo type="percentile" val="50"/>
        <cfvo type="max"/>
        <color rgb="FFF8696B"/>
        <color rgb="FFFCFCFF"/>
        <color rgb="FF63BE7B"/>
      </colorScale>
    </cfRule>
  </conditionalFormatting>
  <conditionalFormatting sqref="D2:D8">
    <cfRule type="colorScale" priority="37">
      <colorScale>
        <cfvo type="min"/>
        <cfvo type="percentile" val="50"/>
        <cfvo type="max"/>
        <color rgb="FFF8696B"/>
        <color rgb="FFFCFCFF"/>
        <color rgb="FF63BE7B"/>
      </colorScale>
    </cfRule>
  </conditionalFormatting>
  <conditionalFormatting sqref="D2:D9">
    <cfRule type="colorScale" priority="24">
      <colorScale>
        <cfvo type="min"/>
        <cfvo type="percentile" val="50"/>
        <cfvo type="max"/>
        <color rgb="FFF8696B"/>
        <color rgb="FFFCFCFF"/>
        <color rgb="FF63BE7B"/>
      </colorScale>
    </cfRule>
  </conditionalFormatting>
  <conditionalFormatting sqref="D4:J4">
    <cfRule type="colorScale" priority="257">
      <colorScale>
        <cfvo type="min"/>
        <cfvo type="max"/>
        <color rgb="FFFCFCFF"/>
        <color rgb="FF63BE7B"/>
      </colorScale>
    </cfRule>
    <cfRule type="colorScale" priority="281">
      <colorScale>
        <cfvo type="min"/>
        <cfvo type="max"/>
        <color rgb="FFFCFCFF"/>
        <color rgb="FF63BE7B"/>
      </colorScale>
    </cfRule>
    <cfRule type="colorScale" priority="283">
      <colorScale>
        <cfvo type="min"/>
        <cfvo type="max"/>
        <color rgb="FFFCFCFF"/>
        <color rgb="FF63BE7B"/>
      </colorScale>
    </cfRule>
    <cfRule type="colorScale" priority="300">
      <colorScale>
        <cfvo type="min"/>
        <cfvo type="max"/>
        <color rgb="FFFCFCFF"/>
        <color rgb="FF63BE7B"/>
      </colorScale>
    </cfRule>
    <cfRule type="colorScale" priority="307">
      <colorScale>
        <cfvo type="min"/>
        <cfvo type="max"/>
        <color rgb="FFFCFCFF"/>
        <color rgb="FF63BE7B"/>
      </colorScale>
    </cfRule>
  </conditionalFormatting>
  <conditionalFormatting sqref="D5:J5">
    <cfRule type="colorScale" priority="207">
      <colorScale>
        <cfvo type="min"/>
        <cfvo type="max"/>
        <color rgb="FFFCFCFF"/>
        <color rgb="FF63BE7B"/>
      </colorScale>
    </cfRule>
    <cfRule type="colorScale" priority="227">
      <colorScale>
        <cfvo type="min"/>
        <cfvo type="max"/>
        <color rgb="FFFCFCFF"/>
        <color rgb="FF63BE7B"/>
      </colorScale>
    </cfRule>
    <cfRule type="colorScale" priority="229">
      <colorScale>
        <cfvo type="min"/>
        <cfvo type="max"/>
        <color rgb="FFFCFCFF"/>
        <color rgb="FF63BE7B"/>
      </colorScale>
    </cfRule>
    <cfRule type="colorScale" priority="244">
      <colorScale>
        <cfvo type="min"/>
        <cfvo type="max"/>
        <color rgb="FFFCFCFF"/>
        <color rgb="FF63BE7B"/>
      </colorScale>
    </cfRule>
  </conditionalFormatting>
  <conditionalFormatting sqref="D6:J6">
    <cfRule type="colorScale" priority="157">
      <colorScale>
        <cfvo type="min"/>
        <cfvo type="max"/>
        <color rgb="FFFCFCFF"/>
        <color rgb="FF63BE7B"/>
      </colorScale>
    </cfRule>
    <cfRule type="colorScale" priority="167">
      <colorScale>
        <cfvo type="min"/>
        <cfvo type="max"/>
        <color rgb="FFFCFCFF"/>
        <color rgb="FF63BE7B"/>
      </colorScale>
    </cfRule>
    <cfRule type="colorScale" priority="188">
      <colorScale>
        <cfvo type="min"/>
        <cfvo type="max"/>
        <color rgb="FFFCFCFF"/>
        <color rgb="FF63BE7B"/>
      </colorScale>
    </cfRule>
    <cfRule type="colorScale" priority="194">
      <colorScale>
        <cfvo type="min"/>
        <cfvo type="max"/>
        <color rgb="FFFCFCFF"/>
        <color rgb="FF63BE7B"/>
      </colorScale>
    </cfRule>
  </conditionalFormatting>
  <conditionalFormatting sqref="D7:J7">
    <cfRule type="colorScale" priority="101">
      <colorScale>
        <cfvo type="min"/>
        <cfvo type="max"/>
        <color rgb="FFFCFCFF"/>
        <color rgb="FF63BE7B"/>
      </colorScale>
    </cfRule>
    <cfRule type="colorScale" priority="111">
      <colorScale>
        <cfvo type="min"/>
        <cfvo type="max"/>
        <color rgb="FFFCFCFF"/>
        <color rgb="FF63BE7B"/>
      </colorScale>
    </cfRule>
    <cfRule type="colorScale" priority="132">
      <colorScale>
        <cfvo type="min"/>
        <cfvo type="max"/>
        <color rgb="FFFCFCFF"/>
        <color rgb="FF63BE7B"/>
      </colorScale>
    </cfRule>
    <cfRule type="colorScale" priority="138">
      <colorScale>
        <cfvo type="min"/>
        <cfvo type="max"/>
        <color rgb="FFFCFCFF"/>
        <color rgb="FF63BE7B"/>
      </colorScale>
    </cfRule>
  </conditionalFormatting>
  <conditionalFormatting sqref="D8:J8">
    <cfRule type="colorScale" priority="55">
      <colorScale>
        <cfvo type="min"/>
        <cfvo type="max"/>
        <color rgb="FFFCFCFF"/>
        <color rgb="FF63BE7B"/>
      </colorScale>
    </cfRule>
    <cfRule type="colorScale" priority="65">
      <colorScale>
        <cfvo type="min"/>
        <cfvo type="max"/>
        <color rgb="FFFCFCFF"/>
        <color rgb="FF63BE7B"/>
      </colorScale>
    </cfRule>
    <cfRule type="colorScale" priority="82">
      <colorScale>
        <cfvo type="min"/>
        <cfvo type="max"/>
        <color rgb="FFFCFCFF"/>
        <color rgb="FF63BE7B"/>
      </colorScale>
    </cfRule>
  </conditionalFormatting>
  <conditionalFormatting sqref="E2:E3">
    <cfRule type="colorScale" priority="23">
      <colorScale>
        <cfvo type="min"/>
        <cfvo type="percentile" val="50"/>
        <cfvo type="max"/>
        <color rgb="FFF8696B"/>
        <color rgb="FFFCFCFF"/>
        <color rgb="FF63BE7B"/>
      </colorScale>
    </cfRule>
  </conditionalFormatting>
  <conditionalFormatting sqref="E2:E8">
    <cfRule type="colorScale" priority="22">
      <colorScale>
        <cfvo type="min"/>
        <cfvo type="percentile" val="50"/>
        <cfvo type="max"/>
        <color rgb="FFF8696B"/>
        <color rgb="FFFCFCFF"/>
        <color rgb="FF63BE7B"/>
      </colorScale>
    </cfRule>
  </conditionalFormatting>
  <conditionalFormatting sqref="E2:E9">
    <cfRule type="colorScale" priority="21">
      <colorScale>
        <cfvo type="min"/>
        <cfvo type="percentile" val="50"/>
        <cfvo type="max"/>
        <color rgb="FFF8696B"/>
        <color rgb="FFFCFCFF"/>
        <color rgb="FF63BE7B"/>
      </colorScale>
    </cfRule>
  </conditionalFormatting>
  <conditionalFormatting sqref="F2:F3">
    <cfRule type="colorScale" priority="20">
      <colorScale>
        <cfvo type="min"/>
        <cfvo type="percentile" val="50"/>
        <cfvo type="max"/>
        <color rgb="FFF8696B"/>
        <color rgb="FFFCFCFF"/>
        <color rgb="FF63BE7B"/>
      </colorScale>
    </cfRule>
  </conditionalFormatting>
  <conditionalFormatting sqref="F2:F8">
    <cfRule type="colorScale" priority="19">
      <colorScale>
        <cfvo type="min"/>
        <cfvo type="percentile" val="50"/>
        <cfvo type="max"/>
        <color rgb="FFF8696B"/>
        <color rgb="FFFCFCFF"/>
        <color rgb="FF63BE7B"/>
      </colorScale>
    </cfRule>
  </conditionalFormatting>
  <conditionalFormatting sqref="F2:F9">
    <cfRule type="colorScale" priority="18">
      <colorScale>
        <cfvo type="min"/>
        <cfvo type="percentile" val="50"/>
        <cfvo type="max"/>
        <color rgb="FFF8696B"/>
        <color rgb="FFFCFCFF"/>
        <color rgb="FF63BE7B"/>
      </colorScale>
    </cfRule>
  </conditionalFormatting>
  <conditionalFormatting sqref="G2:G3">
    <cfRule type="colorScale" priority="17">
      <colorScale>
        <cfvo type="min"/>
        <cfvo type="percentile" val="50"/>
        <cfvo type="max"/>
        <color rgb="FFF8696B"/>
        <color rgb="FFFCFCFF"/>
        <color rgb="FF63BE7B"/>
      </colorScale>
    </cfRule>
  </conditionalFormatting>
  <conditionalFormatting sqref="G2:G8">
    <cfRule type="colorScale" priority="16">
      <colorScale>
        <cfvo type="min"/>
        <cfvo type="percentile" val="50"/>
        <cfvo type="max"/>
        <color rgb="FFF8696B"/>
        <color rgb="FFFCFCFF"/>
        <color rgb="FF63BE7B"/>
      </colorScale>
    </cfRule>
  </conditionalFormatting>
  <conditionalFormatting sqref="G2:G9">
    <cfRule type="colorScale" priority="15">
      <colorScale>
        <cfvo type="min"/>
        <cfvo type="percentile" val="50"/>
        <cfvo type="max"/>
        <color rgb="FFF8696B"/>
        <color rgb="FFFCFCFF"/>
        <color rgb="FF63BE7B"/>
      </colorScale>
    </cfRule>
  </conditionalFormatting>
  <conditionalFormatting sqref="H2:H3">
    <cfRule type="colorScale" priority="14">
      <colorScale>
        <cfvo type="min"/>
        <cfvo type="percentile" val="50"/>
        <cfvo type="max"/>
        <color rgb="FFF8696B"/>
        <color rgb="FFFCFCFF"/>
        <color rgb="FF63BE7B"/>
      </colorScale>
    </cfRule>
  </conditionalFormatting>
  <conditionalFormatting sqref="H2:H8">
    <cfRule type="colorScale" priority="13">
      <colorScale>
        <cfvo type="min"/>
        <cfvo type="percentile" val="50"/>
        <cfvo type="max"/>
        <color rgb="FFF8696B"/>
        <color rgb="FFFCFCFF"/>
        <color rgb="FF63BE7B"/>
      </colorScale>
    </cfRule>
  </conditionalFormatting>
  <conditionalFormatting sqref="H2:H9">
    <cfRule type="colorScale" priority="12">
      <colorScale>
        <cfvo type="min"/>
        <cfvo type="percentile" val="50"/>
        <cfvo type="max"/>
        <color rgb="FFF8696B"/>
        <color rgb="FFFCFCFF"/>
        <color rgb="FF63BE7B"/>
      </colorScale>
    </cfRule>
  </conditionalFormatting>
  <conditionalFormatting sqref="I2:I3">
    <cfRule type="colorScale" priority="11">
      <colorScale>
        <cfvo type="min"/>
        <cfvo type="percentile" val="50"/>
        <cfvo type="max"/>
        <color rgb="FFF8696B"/>
        <color rgb="FFFCFCFF"/>
        <color rgb="FF63BE7B"/>
      </colorScale>
    </cfRule>
  </conditionalFormatting>
  <conditionalFormatting sqref="I2:I8">
    <cfRule type="colorScale" priority="10">
      <colorScale>
        <cfvo type="min"/>
        <cfvo type="percentile" val="50"/>
        <cfvo type="max"/>
        <color rgb="FFF8696B"/>
        <color rgb="FFFCFCFF"/>
        <color rgb="FF63BE7B"/>
      </colorScale>
    </cfRule>
  </conditionalFormatting>
  <conditionalFormatting sqref="I2:I9">
    <cfRule type="colorScale" priority="9">
      <colorScale>
        <cfvo type="min"/>
        <cfvo type="percentile" val="50"/>
        <cfvo type="max"/>
        <color rgb="FFF8696B"/>
        <color rgb="FFFCFCFF"/>
        <color rgb="FF63BE7B"/>
      </colorScale>
    </cfRule>
  </conditionalFormatting>
  <conditionalFormatting sqref="J2:J3">
    <cfRule type="colorScale" priority="8">
      <colorScale>
        <cfvo type="min"/>
        <cfvo type="percentile" val="50"/>
        <cfvo type="max"/>
        <color rgb="FFF8696B"/>
        <color rgb="FFFCFCFF"/>
        <color rgb="FF63BE7B"/>
      </colorScale>
    </cfRule>
  </conditionalFormatting>
  <conditionalFormatting sqref="J2:J8">
    <cfRule type="colorScale" priority="7">
      <colorScale>
        <cfvo type="min"/>
        <cfvo type="percentile" val="50"/>
        <cfvo type="max"/>
        <color rgb="FFF8696B"/>
        <color rgb="FFFCFCFF"/>
        <color rgb="FF63BE7B"/>
      </colorScale>
    </cfRule>
  </conditionalFormatting>
  <conditionalFormatting sqref="J2:J9">
    <cfRule type="colorScale" priority="6">
      <colorScale>
        <cfvo type="min"/>
        <cfvo type="percentile" val="50"/>
        <cfvo type="max"/>
        <color rgb="FFF8696B"/>
        <color rgb="FFFCFCFF"/>
        <color rgb="FF63BE7B"/>
      </colorScale>
    </cfRule>
  </conditionalFormatting>
  <conditionalFormatting sqref="K2:K3">
    <cfRule type="colorScale" priority="3892">
      <colorScale>
        <cfvo type="min"/>
        <cfvo type="percentile" val="50"/>
        <cfvo type="max"/>
        <color rgb="FF63BE7B"/>
        <color rgb="FFFCFCFF"/>
        <color rgb="FFF8696B"/>
      </colorScale>
    </cfRule>
  </conditionalFormatting>
  <conditionalFormatting sqref="K2:K8">
    <cfRule type="colorScale" priority="30">
      <colorScale>
        <cfvo type="min"/>
        <cfvo type="percentile" val="50"/>
        <cfvo type="max"/>
        <color rgb="FF63BE7B"/>
        <color rgb="FFFCFCFF"/>
        <color rgb="FFF8696B"/>
      </colorScale>
    </cfRule>
  </conditionalFormatting>
  <conditionalFormatting sqref="K2:K9">
    <cfRule type="colorScale" priority="5">
      <colorScale>
        <cfvo type="min"/>
        <cfvo type="percentile" val="50"/>
        <cfvo type="max"/>
        <color rgb="FF63BE7B"/>
        <color rgb="FFFCFCFF"/>
        <color rgb="FFF8696B"/>
      </colorScale>
    </cfRule>
  </conditionalFormatting>
  <conditionalFormatting sqref="K4">
    <cfRule type="colorScale" priority="250">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5">
    <cfRule type="colorScale" priority="200">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K6">
    <cfRule type="colorScale" priority="144">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K7">
    <cfRule type="colorScale" priority="88">
      <colorScale>
        <cfvo type="min"/>
        <cfvo type="percentile" val="50"/>
        <cfvo type="max"/>
        <color rgb="FF63BE7B"/>
        <color rgb="FFFCFCFF"/>
        <color rgb="FFF8696B"/>
      </colorScale>
    </cfRule>
    <cfRule type="colorScale" priority="106">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K8">
    <cfRule type="colorScale" priority="44">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onditionalFormatting>
  <conditionalFormatting sqref="L2:L3">
    <cfRule type="colorScale" priority="3893">
      <colorScale>
        <cfvo type="min"/>
        <cfvo type="percentile" val="50"/>
        <cfvo type="max"/>
        <color rgb="FF63BE7B"/>
        <color rgb="FFFCFCFF"/>
        <color rgb="FFF8696B"/>
      </colorScale>
    </cfRule>
  </conditionalFormatting>
  <conditionalFormatting sqref="L2:L8">
    <cfRule type="colorScale" priority="29">
      <colorScale>
        <cfvo type="min"/>
        <cfvo type="percentile" val="50"/>
        <cfvo type="max"/>
        <color rgb="FF63BE7B"/>
        <color rgb="FFFCFCFF"/>
        <color rgb="FFF8696B"/>
      </colorScale>
    </cfRule>
  </conditionalFormatting>
  <conditionalFormatting sqref="L2:L9">
    <cfRule type="colorScale" priority="4">
      <colorScale>
        <cfvo type="min"/>
        <cfvo type="percentile" val="50"/>
        <cfvo type="max"/>
        <color rgb="FF63BE7B"/>
        <color rgb="FFFCFCFF"/>
        <color rgb="FFF8696B"/>
      </colorScale>
    </cfRule>
  </conditionalFormatting>
  <conditionalFormatting sqref="L4">
    <cfRule type="colorScale" priority="249">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5">
    <cfRule type="colorScale" priority="199">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L6">
    <cfRule type="colorScale" priority="143">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L7">
    <cfRule type="colorScale" priority="87">
      <colorScale>
        <cfvo type="min"/>
        <cfvo type="percentile" val="50"/>
        <cfvo type="max"/>
        <color rgb="FF63BE7B"/>
        <color rgb="FFFCFCFF"/>
        <color rgb="FFF8696B"/>
      </colorScale>
    </cfRule>
    <cfRule type="colorScale" priority="105">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onditionalFormatting>
  <conditionalFormatting sqref="L8">
    <cfRule type="colorScale" priority="43">
      <colorScale>
        <cfvo type="min"/>
        <cfvo type="percentile" val="50"/>
        <cfvo type="max"/>
        <color rgb="FF63BE7B"/>
        <color rgb="FFFCFCFF"/>
        <color rgb="FFF8696B"/>
      </colorScale>
    </cfRule>
    <cfRule type="colorScale" priority="59">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onditionalFormatting>
  <conditionalFormatting sqref="M2:M3">
    <cfRule type="colorScale" priority="3894">
      <colorScale>
        <cfvo type="min"/>
        <cfvo type="percentile" val="50"/>
        <cfvo type="max"/>
        <color rgb="FFF8696B"/>
        <color rgb="FFFCFCFF"/>
        <color rgb="FF63BE7B"/>
      </colorScale>
    </cfRule>
  </conditionalFormatting>
  <conditionalFormatting sqref="M2:M8">
    <cfRule type="colorScale" priority="28">
      <colorScale>
        <cfvo type="min"/>
        <cfvo type="percentile" val="50"/>
        <cfvo type="max"/>
        <color rgb="FFF8696B"/>
        <color rgb="FFFCFCFF"/>
        <color rgb="FF63BE7B"/>
      </colorScale>
    </cfRule>
  </conditionalFormatting>
  <conditionalFormatting sqref="M2:M9">
    <cfRule type="colorScale" priority="3">
      <colorScale>
        <cfvo type="min"/>
        <cfvo type="percentile" val="50"/>
        <cfvo type="max"/>
        <color rgb="FFF8696B"/>
        <color rgb="FFFCFCFF"/>
        <color rgb="FF63BE7B"/>
      </colorScale>
    </cfRule>
  </conditionalFormatting>
  <conditionalFormatting sqref="M4">
    <cfRule type="colorScale" priority="248">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5">
    <cfRule type="colorScale" priority="198">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onditionalFormatting>
  <conditionalFormatting sqref="M6">
    <cfRule type="colorScale" priority="142">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M7">
    <cfRule type="colorScale" priority="86">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onditionalFormatting>
  <conditionalFormatting sqref="M8">
    <cfRule type="colorScale" priority="42">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onditionalFormatting>
  <conditionalFormatting sqref="N2:N3">
    <cfRule type="colorScale" priority="3895">
      <colorScale>
        <cfvo type="min"/>
        <cfvo type="percentile" val="50"/>
        <cfvo type="max"/>
        <color rgb="FF63BE7B"/>
        <color rgb="FFFCFCFF"/>
        <color rgb="FFF8696B"/>
      </colorScale>
    </cfRule>
  </conditionalFormatting>
  <conditionalFormatting sqref="N2:N8">
    <cfRule type="colorScale" priority="27">
      <colorScale>
        <cfvo type="min"/>
        <cfvo type="percentile" val="50"/>
        <cfvo type="max"/>
        <color rgb="FF63BE7B"/>
        <color rgb="FFFCFCFF"/>
        <color rgb="FFF8696B"/>
      </colorScale>
    </cfRule>
  </conditionalFormatting>
  <conditionalFormatting sqref="N2:N9">
    <cfRule type="colorScale" priority="2">
      <colorScale>
        <cfvo type="min"/>
        <cfvo type="percentile" val="50"/>
        <cfvo type="max"/>
        <color rgb="FF63BE7B"/>
        <color rgb="FFFCFCFF"/>
        <color rgb="FFF8696B"/>
      </colorScale>
    </cfRule>
  </conditionalFormatting>
  <conditionalFormatting sqref="N4">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288">
      <colorScale>
        <cfvo type="min"/>
        <cfvo type="percentile" val="50"/>
        <cfvo type="max"/>
        <color rgb="FFF8696B"/>
        <color rgb="FFFCFCFF"/>
        <color rgb="FF63BE7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5">
    <cfRule type="colorScale" priority="197">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63BE7B"/>
        <color rgb="FFFCFCFF"/>
        <color rgb="FFF8696B"/>
      </colorScale>
    </cfRule>
  </conditionalFormatting>
  <conditionalFormatting sqref="N6">
    <cfRule type="colorScale" priority="141">
      <colorScale>
        <cfvo type="min"/>
        <cfvo type="percentile" val="50"/>
        <cfvo type="max"/>
        <color rgb="FF63BE7B"/>
        <color rgb="FFFCFCFF"/>
        <color rgb="FFF8696B"/>
      </colorScale>
    </cfRule>
    <cfRule type="colorScale" priority="159">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90">
      <colorScale>
        <cfvo type="min"/>
        <cfvo type="percentile" val="50"/>
        <cfvo type="max"/>
        <color rgb="FF63BE7B"/>
        <color rgb="FFFCFCFF"/>
        <color rgb="FFF8696B"/>
      </colorScale>
    </cfRule>
  </conditionalFormatting>
  <conditionalFormatting sqref="N7">
    <cfRule type="colorScale" priority="85">
      <colorScale>
        <cfvo type="min"/>
        <cfvo type="percentile" val="50"/>
        <cfvo type="max"/>
        <color rgb="FF63BE7B"/>
        <color rgb="FFFCFCFF"/>
        <color rgb="FFF8696B"/>
      </colorScale>
    </cfRule>
    <cfRule type="colorScale" priority="103">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N8">
    <cfRule type="colorScale" priority="41">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P2:P3">
    <cfRule type="colorScale" priority="3896">
      <colorScale>
        <cfvo type="min"/>
        <cfvo type="percentile" val="50"/>
        <cfvo type="max"/>
        <color rgb="FFF8696B"/>
        <color rgb="FFFCFCFF"/>
        <color rgb="FF63BE7B"/>
      </colorScale>
    </cfRule>
    <cfRule type="colorScale" priority="3897">
      <colorScale>
        <cfvo type="min"/>
        <cfvo type="percentile" val="50"/>
        <cfvo type="max"/>
        <color rgb="FFF8696B"/>
        <color rgb="FFFCFCFF"/>
        <color rgb="FF63BE7B"/>
      </colorScale>
    </cfRule>
    <cfRule type="colorScale" priority="3898">
      <colorScale>
        <cfvo type="min"/>
        <cfvo type="max"/>
        <color rgb="FFFFEF9C"/>
        <color rgb="FF63BE7B"/>
      </colorScale>
    </cfRule>
  </conditionalFormatting>
  <conditionalFormatting sqref="P2:P9">
    <cfRule type="colorScale" priority="1">
      <colorScale>
        <cfvo type="min"/>
        <cfvo type="percentile" val="50"/>
        <cfvo type="max"/>
        <color rgb="FFF8696B"/>
        <color rgb="FFFCFCFF"/>
        <color rgb="FF63BE7B"/>
      </colorScale>
    </cfRule>
  </conditionalFormatting>
  <conditionalFormatting sqref="P4">
    <cfRule type="colorScale" priority="246">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P5">
    <cfRule type="colorScale" priority="196">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onditionalFormatting>
  <conditionalFormatting sqref="P6">
    <cfRule type="colorScale" priority="140">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onditionalFormatting>
  <conditionalFormatting sqref="P7">
    <cfRule type="colorScale" priority="84">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onditionalFormatting>
  <conditionalFormatting sqref="P8:P9">
    <cfRule type="colorScale" priority="40">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onditionalFormatting>
  <hyperlinks>
    <hyperlink ref="A6" r:id="rId1" display="Consumer/RMS.PA.xlsx" xr:uid="{BE5017D8-1EFF-154B-A60F-BAF41BEB324F}"/>
    <hyperlink ref="A5" r:id="rId2" display="Consumer/MC.PA.xlsx" xr:uid="{9CF6A1BE-FEE8-724F-A2DF-C56BA7A507C7}"/>
    <hyperlink ref="A8" r:id="rId3" display="Consumer/CMG.xlsx" xr:uid="{F64DE267-6D73-DF42-A265-CC36392460CE}"/>
    <hyperlink ref="A7" r:id="rId4" display="Consumer/RACE.xlsx" xr:uid="{34295FD0-D890-9447-81A8-75249EC0662A}"/>
    <hyperlink ref="A2" r:id="rId5" display="Consumer/ELF.xlsx" xr:uid="{D73723BD-8401-754B-A80F-E424D7E6A0B7}"/>
    <hyperlink ref="A3" r:id="rId6" display="Consumer/BIRK.xlsx" xr:uid="{A9EAF3BE-1D0A-F743-A772-D6C9830BB0A8}"/>
    <hyperlink ref="A9" r:id="rId7" display="Consumer/BROS.xlsx" xr:uid="{1F35B541-3381-F64E-835C-3D9C92AF46B9}"/>
    <hyperlink ref="A4" r:id="rId8" display="Consumer/PM.xlsx" xr:uid="{32F56A7F-84AE-874E-8077-E659C7740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F21E-7A9D-8042-BE08-7B736FE02C83}">
  <dimension ref="A1:Q33"/>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21</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1">
        <v>#VALUE!</v>
      </c>
      <c r="B2" s="12" cm="1">
        <f t="array" aca="1" ref="B2" ca="1">_FV(A2,"Price",TRUE)</f>
        <v>88.314999999999998</v>
      </c>
      <c r="C2" s="5">
        <f>'[41]DCF Model'!$K$6</f>
        <v>0.48604612290047333</v>
      </c>
      <c r="D2" s="5">
        <f>'[41]DCF Model'!$K$11</f>
        <v>0.10722107158702721</v>
      </c>
      <c r="E2" s="5">
        <f>'[41]DCF Model'!$K$16</f>
        <v>0.22459279631706425</v>
      </c>
      <c r="F2" s="5">
        <f>'[41]DCF Model'!$K$19</f>
        <v>2.1165520040832089</v>
      </c>
      <c r="G2" s="5">
        <f>'[41]DCF Model'!$E$3</f>
        <v>0.63726851851851851</v>
      </c>
      <c r="H2" s="5">
        <f>'[41]DCF Model'!$E$4</f>
        <v>0.3167105263157895</v>
      </c>
      <c r="I2" s="5">
        <f>'[41]DCF Model'!$E$5</f>
        <v>3.3355263157894735E-2</v>
      </c>
      <c r="J2" s="5">
        <f>'[41]DCF Model'!$E$6</f>
        <v>0.35699999999999998</v>
      </c>
      <c r="K2" s="7">
        <f>'[41]DCF Model'!$C$3</f>
        <v>4.1644680578947373</v>
      </c>
      <c r="L2" s="7">
        <f>'[41]DCF Model'!$C$4</f>
        <v>13.149130552555048</v>
      </c>
      <c r="M2" s="8">
        <f>'[41]DCF Model'!$C$5</f>
        <v>8.0094894940211936E-3</v>
      </c>
      <c r="N2" s="9">
        <f>'[41]DCF Model'!$C$6</f>
        <v>8.031481703046647E-3</v>
      </c>
      <c r="O2" s="10" cm="1">
        <f t="array" aca="1" ref="O2" ca="1">_FV(A2,"Market cap",TRUE)</f>
        <v>6131766971</v>
      </c>
      <c r="P2" s="5">
        <f t="shared" ref="P2:P9" si="0">AVERAGE(C2,D2,E2,F2,G2,H2,I2,J2)</f>
        <v>0.53484328785999713</v>
      </c>
      <c r="Q2" s="14" t="str" cm="1">
        <f t="array" aca="1" ref="Q2" ca="1">_FV(A2,"Industry")</f>
        <v>Healthcare Equipment &amp; Supplies</v>
      </c>
    </row>
    <row r="3" spans="1:17" ht="34" customHeight="1" x14ac:dyDescent="0.2">
      <c r="A3" s="11" t="e" vm="42">
        <v>#VALUE!</v>
      </c>
      <c r="B3" s="12" cm="1">
        <f t="array" aca="1" ref="B3" ca="1">_FV(A3,"Price",TRUE)</f>
        <v>107.63</v>
      </c>
      <c r="C3" s="5">
        <f>'[42]DCF Model'!$K$6</f>
        <v>-0.19506857092714647</v>
      </c>
      <c r="D3" s="5">
        <f>'[42]DCF Model'!$K$11</f>
        <v>0.15336542419716367</v>
      </c>
      <c r="E3" s="5">
        <f>'[42]DCF Model'!$K$16</f>
        <v>0.15964350762086257</v>
      </c>
      <c r="F3" s="5">
        <f>'[42]DCF Model'!$K$19</f>
        <v>0.1461035606390258</v>
      </c>
      <c r="G3" s="5">
        <f>'[42]DCF Model'!$E$3</f>
        <v>0.84601744186046512</v>
      </c>
      <c r="H3" s="5">
        <f>'[42]DCF Model'!$E$4</f>
        <v>0.35034397073372753</v>
      </c>
      <c r="I3" s="5">
        <f>'[42]DCF Model'!$F$20</f>
        <v>0.30303936681775301</v>
      </c>
      <c r="J3" s="5">
        <f>'[42]DCF Model'!$E$6</f>
        <v>0.68400000000000005</v>
      </c>
      <c r="K3" s="7">
        <f>'[42]DCF Model'!$C$3</f>
        <v>8.4813634585739592</v>
      </c>
      <c r="L3" s="7">
        <f>'[42]DCF Model'!$C$4</f>
        <v>24.208675379260523</v>
      </c>
      <c r="M3" s="8">
        <f>'[42]DCF Model'!$C$5</f>
        <v>3.5730029528613726E-2</v>
      </c>
      <c r="N3" s="9">
        <f>'[42]DCF Model'!$C$6</f>
        <v>-1.2180825940086404E-2</v>
      </c>
      <c r="O3" s="10" cm="1">
        <f t="array" aca="1" ref="O3" ca="1">_FV(A3,"Market cap",TRUE)</f>
        <v>372418700000</v>
      </c>
      <c r="P3" s="5">
        <f t="shared" si="0"/>
        <v>0.3059305876177314</v>
      </c>
      <c r="Q3" s="14" t="str" cm="1">
        <f t="array" aca="1" ref="Q3" ca="1">_FV(A3,"Industry")</f>
        <v>Pharmaceuticals</v>
      </c>
    </row>
    <row r="4" spans="1:17" ht="34" customHeight="1" x14ac:dyDescent="0.2">
      <c r="A4" s="11" t="e" vm="43">
        <v>#VALUE!</v>
      </c>
      <c r="B4" s="12" cm="1">
        <f t="array" aca="1" ref="B4" ca="1">_FV(A4,"Price",TRUE)</f>
        <v>797.45</v>
      </c>
      <c r="C4" s="5">
        <f>'[43]DCF Model'!$K$6</f>
        <v>-0.50692903877727091</v>
      </c>
      <c r="D4" s="5">
        <f>'[43]DCF Model'!$K$11</f>
        <v>0.22463580631806573</v>
      </c>
      <c r="E4" s="5">
        <f>'[43]DCF Model'!$K$16</f>
        <v>0.5356292253408359</v>
      </c>
      <c r="F4" s="5">
        <f>'[43]DCF Model'!$K$19</f>
        <v>0.51720261021135383</v>
      </c>
      <c r="G4" s="5">
        <f>'[43]DCF Model'!$E$3</f>
        <v>0.79246278279216975</v>
      </c>
      <c r="H4" s="5">
        <f>'[43]DCF Model'!$E$4</f>
        <v>0.26224677716390421</v>
      </c>
      <c r="I4" s="5">
        <f>'[43]DCF Model'!$E$5</f>
        <v>0.20437655725273535</v>
      </c>
      <c r="J4" s="5">
        <f>'[43]DCF Model'!$E$6</f>
        <v>0.29099999999999998</v>
      </c>
      <c r="K4" s="7">
        <f>'[43]DCF Model'!$C$3</f>
        <v>15.970326400173329</v>
      </c>
      <c r="L4" s="7">
        <f>'[43]DCF Model'!$C$4</f>
        <v>60.898084517514874</v>
      </c>
      <c r="M4" s="8">
        <f>'[43]DCF Model'!$C$5</f>
        <v>1.2797268642581858E-2</v>
      </c>
      <c r="N4" s="9">
        <f>'[43]DCF Model'!$C$6</f>
        <v>-1.825299503478206E-3</v>
      </c>
      <c r="O4" s="10" cm="1">
        <f t="array" aca="1" ref="O4" ca="1">_FV(A4,"Market cap",TRUE)</f>
        <v>757031804965</v>
      </c>
      <c r="P4" s="5">
        <f t="shared" si="0"/>
        <v>0.29007809003772422</v>
      </c>
      <c r="Q4" s="14" t="str" cm="1">
        <f t="array" aca="1" ref="Q4" ca="1">_FV(A4,"Industry")</f>
        <v>Pharmaceuticals</v>
      </c>
    </row>
    <row r="5" spans="1:17" ht="34" customHeight="1" x14ac:dyDescent="0.2">
      <c r="A5" s="11" t="e" vm="44">
        <v>#VALUE!</v>
      </c>
      <c r="B5" s="12" cm="1">
        <f t="array" aca="1" ref="B5" ca="1">_FV(A5,"Price",TRUE)</f>
        <v>23.62</v>
      </c>
      <c r="C5" s="5">
        <f>'[44]DCF Model'!$K$6</f>
        <v>-0.14949802252381406</v>
      </c>
      <c r="D5" s="5">
        <f>'[44]DCF Model'!$K$11</f>
        <v>0.30369276554060237</v>
      </c>
      <c r="E5" s="5">
        <f>'[44]DCF Model'!$K$16</f>
        <v>0.10181011679388424</v>
      </c>
      <c r="F5" s="5">
        <f>'[44]DCF Model'!$K$19</f>
        <v>0.25326870168114729</v>
      </c>
      <c r="G5" s="5">
        <f>'[44]DCF Model'!$E$3</f>
        <v>0.81995412844036697</v>
      </c>
      <c r="H5" s="5">
        <f>'[44]DCF Model'!$E$4</f>
        <v>0.14900888585099112</v>
      </c>
      <c r="I5" s="5">
        <f>'[44]DCF Model'!$E$5</f>
        <v>0.11209842788790157</v>
      </c>
      <c r="J5" s="5">
        <f>'[44]DCF Model'!$E$6</f>
        <v>0.16800000000000001</v>
      </c>
      <c r="K5" s="7">
        <f>'[44]DCF Model'!$C$3</f>
        <v>3.4649145618591932</v>
      </c>
      <c r="L5" s="7">
        <f>'[44]DCF Model'!$C$4</f>
        <v>23.253073412844035</v>
      </c>
      <c r="M5" s="8">
        <f>'[44]DCF Model'!$C$5</f>
        <v>3.2352436369383994E-2</v>
      </c>
      <c r="N5" s="9">
        <f>'[44]DCF Model'!$C$6</f>
        <v>1.3113174496767336E-2</v>
      </c>
      <c r="O5" s="10" cm="1">
        <f t="array" aca="1" ref="O5" ca="1">_FV(A5,"Market cap",TRUE)</f>
        <v>5112459244</v>
      </c>
      <c r="P5" s="5">
        <f t="shared" si="0"/>
        <v>0.21979187545888493</v>
      </c>
      <c r="Q5" s="14" t="str" cm="1">
        <f t="array" aca="1" ref="Q5" ca="1">_FV(A5,"Industry")</f>
        <v>Healthcare Providers &amp; Services</v>
      </c>
    </row>
    <row r="6" spans="1:17" ht="34" customHeight="1" x14ac:dyDescent="0.2">
      <c r="A6" s="11" t="e" vm="45">
        <v>#VALUE!</v>
      </c>
      <c r="B6" s="12" cm="1">
        <f t="array" aca="1" ref="B6" ca="1">_FV(A6,"Price",TRUE)</f>
        <v>85.5</v>
      </c>
      <c r="C6" s="5">
        <f>'[45]DCF Model'!$K$6</f>
        <v>-0.42783031698319507</v>
      </c>
      <c r="D6" s="5">
        <f>'[45]DCF Model'!$K$11</f>
        <v>0.33875905603887813</v>
      </c>
      <c r="E6" s="5">
        <f>'[45]DCF Model'!$K$16</f>
        <v>0.51879827926443789</v>
      </c>
      <c r="F6" s="5">
        <f>'[45]DCF Model'!$K$19</f>
        <v>0.68440080434689599</v>
      </c>
      <c r="G6" s="5">
        <f>'[45]DCF Model'!$E$3</f>
        <v>0.63783112582781454</v>
      </c>
      <c r="H6" s="5">
        <f>'[45]DCF Model'!$E$4</f>
        <v>7.9726651480637817E-2</v>
      </c>
      <c r="I6" s="5">
        <f>'[45]DCF Model'!$E$5</f>
        <v>-0.1070615034168565</v>
      </c>
      <c r="J6" s="5">
        <f>'[45]DCF Model'!$E$6</f>
        <v>1E-3</v>
      </c>
      <c r="K6" s="7">
        <f>'[45]DCF Model'!$C$3</f>
        <v>6.6014515990888381</v>
      </c>
      <c r="L6" s="7">
        <f>'[45]DCF Model'!$C$4</f>
        <v>82.801064342857146</v>
      </c>
      <c r="M6" s="8">
        <f>'[45]DCF Model'!$C$5</f>
        <v>-1.6217872964733027E-2</v>
      </c>
      <c r="N6" s="9">
        <f>'[45]DCF Model'!$C$6</f>
        <v>0.05</v>
      </c>
      <c r="O6" s="10" cm="1">
        <f t="array" aca="1" ref="O6" ca="1">_FV(A6,"Market cap",TRUE)</f>
        <v>2869509960</v>
      </c>
      <c r="P6" s="5">
        <f t="shared" si="0"/>
        <v>0.21570301206982662</v>
      </c>
      <c r="Q6" s="14" t="str" cm="1">
        <f t="array" aca="1" ref="Q6" ca="1">_FV(A6,"Industry")</f>
        <v>Healthcare Equipment &amp; Supplies</v>
      </c>
    </row>
    <row r="7" spans="1:17" ht="34" customHeight="1" x14ac:dyDescent="0.2">
      <c r="A7" s="11" t="e" vm="46">
        <v>#VALUE!</v>
      </c>
      <c r="B7" s="12" cm="1">
        <f t="array" aca="1" ref="B7" ca="1">_FV(A7,"Price",TRUE)</f>
        <v>502.45</v>
      </c>
      <c r="C7" s="5">
        <f>'[46]DCF Model'!$K$6</f>
        <v>-0.29440628646312395</v>
      </c>
      <c r="D7" s="5">
        <f>'[46]DCF Model'!$K$11</f>
        <v>9.5325873644635323E-2</v>
      </c>
      <c r="E7" s="5">
        <f>'[46]DCF Model'!$K$16</f>
        <v>0.13980267932716967</v>
      </c>
      <c r="F7" s="5">
        <f>'[46]DCF Model'!$K$19</f>
        <v>0.11900530673694951</v>
      </c>
      <c r="G7" s="5">
        <f>'[46]DCF Model'!$E$3</f>
        <v>0.55162630459013073</v>
      </c>
      <c r="H7" s="5">
        <f>'[46]DCF Model'!$E$4</f>
        <v>0.37652677013499863</v>
      </c>
      <c r="I7" s="5">
        <f>'[46]DCF Model'!$E$5</f>
        <v>0.39489392965377906</v>
      </c>
      <c r="J7" s="6">
        <f>'[46]DCF Model'!$E$6</f>
        <v>0.218</v>
      </c>
      <c r="K7" s="7">
        <f>'[46]DCF Model'!$C$3</f>
        <v>11.700759482780787</v>
      </c>
      <c r="L7" s="7">
        <f>'[46]DCF Model'!$C$4</f>
        <v>31.07550488</v>
      </c>
      <c r="M7" s="8">
        <f>'[46]DCF Model'!$C$5</f>
        <v>3.3749427140598656E-2</v>
      </c>
      <c r="N7" s="9">
        <f>'[46]DCF Model'!$C$6</f>
        <v>-2.8632689692971169E-3</v>
      </c>
      <c r="O7" s="10" cm="1">
        <f t="array" aca="1" ref="O7" ca="1">_FV(A7,"Market cap",TRUE)</f>
        <v>129683450390</v>
      </c>
      <c r="P7" s="5">
        <f t="shared" si="0"/>
        <v>0.20009682220306735</v>
      </c>
      <c r="Q7" s="14" t="str" cm="1">
        <f t="array" aca="1" ref="Q7" ca="1">_FV(A7,"Industry")</f>
        <v>Biotechnology &amp; Medical Research</v>
      </c>
    </row>
    <row r="8" spans="1:17" ht="34" customHeight="1" x14ac:dyDescent="0.2">
      <c r="A8" s="11" t="e" vm="47">
        <v>#VALUE!</v>
      </c>
      <c r="B8" s="12" cm="1">
        <f t="array" aca="1" ref="B8" ca="1">_FV(A8,"Price",TRUE)</f>
        <v>524.28</v>
      </c>
      <c r="C8" s="5">
        <f>'[47]DCF Model'!$K$6</f>
        <v>-0.67954469639042903</v>
      </c>
      <c r="D8" s="5">
        <f>'[47]DCF Model'!$K$11</f>
        <v>0.14853546579836796</v>
      </c>
      <c r="E8" s="5">
        <f>'[47]DCF Model'!$K$16</f>
        <v>0.20508108213122714</v>
      </c>
      <c r="F8" s="5">
        <f>'[47]DCF Model'!$K$19</f>
        <v>0.59562795248374811</v>
      </c>
      <c r="G8" s="5">
        <f>'[47]DCF Model'!$E$3</f>
        <v>0.66381246490735546</v>
      </c>
      <c r="H8" s="5">
        <f>'[47]DCF Model'!$E$4</f>
        <v>0.30712530712530711</v>
      </c>
      <c r="I8" s="5">
        <f>'[47]DCF Model'!$E$5</f>
        <v>0.21805896805896807</v>
      </c>
      <c r="J8" s="5">
        <f>'[47]DCF Model'!$E$6</f>
        <v>0.129</v>
      </c>
      <c r="K8" s="7">
        <f>'[47]DCF Model'!$C$3</f>
        <v>22.558757944594596</v>
      </c>
      <c r="L8" s="7">
        <f>'[47]DCF Model'!$C$4</f>
        <v>73.451315867600002</v>
      </c>
      <c r="M8" s="8">
        <f>'[47]DCF Model'!$C$5</f>
        <v>9.6662665823416104E-3</v>
      </c>
      <c r="N8" s="9">
        <f>'[47]DCF Model'!$C$6</f>
        <v>-5.1937687715971259E-4</v>
      </c>
      <c r="O8" s="10" cm="1">
        <f t="array" aca="1" ref="O8" ca="1">_FV(A8,"Market cap",TRUE)</f>
        <v>186737735832</v>
      </c>
      <c r="P8" s="5">
        <f t="shared" si="0"/>
        <v>0.19846206801431809</v>
      </c>
      <c r="Q8" s="14" t="str" cm="1">
        <f t="array" aca="1" ref="Q8" ca="1">_FV(A8,"Industry")</f>
        <v>Healthcare Equipment &amp; Supplies</v>
      </c>
    </row>
    <row r="9" spans="1:17" ht="34" customHeight="1" x14ac:dyDescent="0.2">
      <c r="A9" s="11" t="e" vm="48">
        <v>#VALUE!</v>
      </c>
      <c r="B9" s="12" cm="1">
        <f t="array" aca="1" ref="B9" ca="1">_FV(A9,"Price",TRUE)</f>
        <v>86.9</v>
      </c>
      <c r="C9" s="5">
        <f>'[48]DCF Model'!$K$6</f>
        <v>-0.63155491001972397</v>
      </c>
      <c r="D9" s="5">
        <f>'[48]DCF Model'!$K$11</f>
        <v>0.10815082838437165</v>
      </c>
      <c r="E9" s="5">
        <f>'[48]DCF Model'!$K$16</f>
        <v>0.35435621951047269</v>
      </c>
      <c r="F9" s="5">
        <f>'[48]DCF Model'!$K$19</f>
        <v>0.18625877331416513</v>
      </c>
      <c r="G9" s="5">
        <f>'[48]DCF Model'!$E$3</f>
        <v>0.69164325842696628</v>
      </c>
      <c r="H9" s="5">
        <f>'[48]DCF Model'!$E$4</f>
        <v>0.21911321566939301</v>
      </c>
      <c r="I9" s="5">
        <f>'[48]DCF Model'!$E$5</f>
        <v>0.1841215177418363</v>
      </c>
      <c r="J9" s="5">
        <f>'[48]DCF Model'!$E$6</f>
        <v>6.8000000000000005E-2</v>
      </c>
      <c r="K9" s="7">
        <f>'[48]DCF Model'!$C$3</f>
        <v>7.7529795215546402</v>
      </c>
      <c r="L9" s="7">
        <f>'[48]DCF Model'!$C$4</f>
        <v>35.383440920572554</v>
      </c>
      <c r="M9" s="8">
        <f>'[48]DCF Model'!$C$5</f>
        <v>2.374848498308892E-2</v>
      </c>
      <c r="N9" s="9">
        <f>'[48]DCF Model'!$C$6</f>
        <v>7.6895684275866127E-3</v>
      </c>
      <c r="O9" s="10" cm="1">
        <f t="array" aca="1" ref="O9" ca="1">_FV(A9,"Market cap",TRUE)</f>
        <v>127397600000</v>
      </c>
      <c r="P9" s="5">
        <f t="shared" si="0"/>
        <v>0.14751111287843516</v>
      </c>
      <c r="Q9" s="14" t="str" cm="1">
        <f t="array" aca="1" ref="Q9" ca="1">_FV(A9,"Industry")</f>
        <v>Healthcare Equipment &amp; Supplies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4360">
      <colorScale>
        <cfvo type="min"/>
        <cfvo type="percentile" val="50"/>
        <cfvo type="max"/>
        <color rgb="FFF8696B"/>
        <color rgb="FFFCFCFF"/>
        <color rgb="FF63BE7B"/>
      </colorScale>
    </cfRule>
  </conditionalFormatting>
  <conditionalFormatting sqref="C2:C4">
    <cfRule type="colorScale" priority="4373">
      <colorScale>
        <cfvo type="min"/>
        <cfvo type="percentile" val="50"/>
        <cfvo type="max"/>
        <color rgb="FFF8696B"/>
        <color rgb="FFFCFCFF"/>
        <color rgb="FF63BE7B"/>
      </colorScale>
    </cfRule>
  </conditionalFormatting>
  <conditionalFormatting sqref="C2:C6">
    <cfRule type="colorScale" priority="7754">
      <colorScale>
        <cfvo type="min"/>
        <cfvo type="percentile" val="50"/>
        <cfvo type="max"/>
        <color rgb="FFF8696B"/>
        <color rgb="FFFCFCFF"/>
        <color rgb="FF63BE7B"/>
      </colorScale>
    </cfRule>
  </conditionalFormatting>
  <conditionalFormatting sqref="C2:C7">
    <cfRule type="colorScale" priority="197">
      <colorScale>
        <cfvo type="min"/>
        <cfvo type="percentile" val="50"/>
        <cfvo type="max"/>
        <color rgb="FFF8696B"/>
        <color rgb="FFFCFCFF"/>
        <color rgb="FF63BE7B"/>
      </colorScale>
    </cfRule>
  </conditionalFormatting>
  <conditionalFormatting sqref="C2:C8">
    <cfRule type="colorScale" priority="62">
      <colorScale>
        <cfvo type="min"/>
        <cfvo type="percentile" val="50"/>
        <cfvo type="max"/>
        <color rgb="FFF8696B"/>
        <color rgb="FFFCFCFF"/>
        <color rgb="FF63BE7B"/>
      </colorScale>
    </cfRule>
  </conditionalFormatting>
  <conditionalFormatting sqref="C5:J5">
    <cfRule type="colorScale" priority="288">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fRule type="colorScale" priority="325">
      <colorScale>
        <cfvo type="min"/>
        <cfvo type="percentile" val="50"/>
        <cfvo type="max"/>
        <color rgb="FFF8696B"/>
        <color rgb="FFFCFCFF"/>
        <color rgb="FF63BE7B"/>
      </colorScale>
    </cfRule>
  </conditionalFormatting>
  <conditionalFormatting sqref="C6:J6">
    <cfRule type="colorScale" priority="210">
      <colorScale>
        <cfvo type="min"/>
        <cfvo type="percentile" val="50"/>
        <cfvo type="max"/>
        <color rgb="FFF8696B"/>
        <color rgb="FFFCFCFF"/>
        <color rgb="FF63BE7B"/>
      </colorScale>
    </cfRule>
  </conditionalFormatting>
  <conditionalFormatting sqref="C7:J7">
    <cfRule type="colorScale" priority="75">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D2:D3">
    <cfRule type="colorScale" priority="39">
      <colorScale>
        <cfvo type="min"/>
        <cfvo type="percentile" val="50"/>
        <cfvo type="max"/>
        <color rgb="FFF8696B"/>
        <color rgb="FFFCFCFF"/>
        <color rgb="FF63BE7B"/>
      </colorScale>
    </cfRule>
  </conditionalFormatting>
  <conditionalFormatting sqref="D2:D4">
    <cfRule type="colorScale" priority="40">
      <colorScale>
        <cfvo type="min"/>
        <cfvo type="percentile" val="50"/>
        <cfvo type="max"/>
        <color rgb="FFF8696B"/>
        <color rgb="FFFCFCFF"/>
        <color rgb="FF63BE7B"/>
      </colorScale>
    </cfRule>
  </conditionalFormatting>
  <conditionalFormatting sqref="D2:D6">
    <cfRule type="colorScale" priority="7760">
      <colorScale>
        <cfvo type="min"/>
        <cfvo type="percentile" val="50"/>
        <cfvo type="max"/>
        <color rgb="FFF8696B"/>
        <color rgb="FFFCFCFF"/>
        <color rgb="FF63BE7B"/>
      </colorScale>
    </cfRule>
  </conditionalFormatting>
  <conditionalFormatting sqref="D2:D7">
    <cfRule type="colorScale" priority="38">
      <colorScale>
        <cfvo type="min"/>
        <cfvo type="percentile" val="50"/>
        <cfvo type="max"/>
        <color rgb="FFF8696B"/>
        <color rgb="FFFCFCFF"/>
        <color rgb="FF63BE7B"/>
      </colorScale>
    </cfRule>
  </conditionalFormatting>
  <conditionalFormatting sqref="D2:D8">
    <cfRule type="colorScale" priority="37">
      <colorScale>
        <cfvo type="min"/>
        <cfvo type="percentile" val="50"/>
        <cfvo type="max"/>
        <color rgb="FFF8696B"/>
        <color rgb="FFFCFCFF"/>
        <color rgb="FF63BE7B"/>
      </colorScale>
    </cfRule>
  </conditionalFormatting>
  <conditionalFormatting sqref="E2:E3">
    <cfRule type="colorScale" priority="34">
      <colorScale>
        <cfvo type="min"/>
        <cfvo type="percentile" val="50"/>
        <cfvo type="max"/>
        <color rgb="FFF8696B"/>
        <color rgb="FFFCFCFF"/>
        <color rgb="FF63BE7B"/>
      </colorScale>
    </cfRule>
  </conditionalFormatting>
  <conditionalFormatting sqref="E2:E4">
    <cfRule type="colorScale" priority="35">
      <colorScale>
        <cfvo type="min"/>
        <cfvo type="percentile" val="50"/>
        <cfvo type="max"/>
        <color rgb="FFF8696B"/>
        <color rgb="FFFCFCFF"/>
        <color rgb="FF63BE7B"/>
      </colorScale>
    </cfRule>
  </conditionalFormatting>
  <conditionalFormatting sqref="E2:E6">
    <cfRule type="colorScale" priority="7766">
      <colorScale>
        <cfvo type="min"/>
        <cfvo type="percentile" val="50"/>
        <cfvo type="max"/>
        <color rgb="FFF8696B"/>
        <color rgb="FFFCFCFF"/>
        <color rgb="FF63BE7B"/>
      </colorScale>
    </cfRule>
  </conditionalFormatting>
  <conditionalFormatting sqref="E2:E7">
    <cfRule type="colorScale" priority="33">
      <colorScale>
        <cfvo type="min"/>
        <cfvo type="percentile" val="50"/>
        <cfvo type="max"/>
        <color rgb="FFF8696B"/>
        <color rgb="FFFCFCFF"/>
        <color rgb="FF63BE7B"/>
      </colorScale>
    </cfRule>
  </conditionalFormatting>
  <conditionalFormatting sqref="E2:E8">
    <cfRule type="colorScale" priority="32">
      <colorScale>
        <cfvo type="min"/>
        <cfvo type="percentile" val="50"/>
        <cfvo type="max"/>
        <color rgb="FFF8696B"/>
        <color rgb="FFFCFCFF"/>
        <color rgb="FF63BE7B"/>
      </colorScale>
    </cfRule>
  </conditionalFormatting>
  <conditionalFormatting sqref="F2:F3">
    <cfRule type="colorScale" priority="29">
      <colorScale>
        <cfvo type="min"/>
        <cfvo type="percentile" val="50"/>
        <cfvo type="max"/>
        <color rgb="FFF8696B"/>
        <color rgb="FFFCFCFF"/>
        <color rgb="FF63BE7B"/>
      </colorScale>
    </cfRule>
  </conditionalFormatting>
  <conditionalFormatting sqref="F2:F4">
    <cfRule type="colorScale" priority="30">
      <colorScale>
        <cfvo type="min"/>
        <cfvo type="percentile" val="50"/>
        <cfvo type="max"/>
        <color rgb="FFF8696B"/>
        <color rgb="FFFCFCFF"/>
        <color rgb="FF63BE7B"/>
      </colorScale>
    </cfRule>
  </conditionalFormatting>
  <conditionalFormatting sqref="F2:F6">
    <cfRule type="colorScale" priority="7772">
      <colorScale>
        <cfvo type="min"/>
        <cfvo type="percentile" val="50"/>
        <cfvo type="max"/>
        <color rgb="FFF8696B"/>
        <color rgb="FFFCFCFF"/>
        <color rgb="FF63BE7B"/>
      </colorScale>
    </cfRule>
  </conditionalFormatting>
  <conditionalFormatting sqref="F2:F7">
    <cfRule type="colorScale" priority="28">
      <colorScale>
        <cfvo type="min"/>
        <cfvo type="percentile" val="50"/>
        <cfvo type="max"/>
        <color rgb="FFF8696B"/>
        <color rgb="FFFCFCFF"/>
        <color rgb="FF63BE7B"/>
      </colorScale>
    </cfRule>
  </conditionalFormatting>
  <conditionalFormatting sqref="F2:F8">
    <cfRule type="colorScale" priority="27">
      <colorScale>
        <cfvo type="min"/>
        <cfvo type="percentile" val="50"/>
        <cfvo type="max"/>
        <color rgb="FFF8696B"/>
        <color rgb="FFFCFCFF"/>
        <color rgb="FF63BE7B"/>
      </colorScale>
    </cfRule>
  </conditionalFormatting>
  <conditionalFormatting sqref="G2:G3">
    <cfRule type="colorScale" priority="24">
      <colorScale>
        <cfvo type="min"/>
        <cfvo type="percentile" val="50"/>
        <cfvo type="max"/>
        <color rgb="FFF8696B"/>
        <color rgb="FFFCFCFF"/>
        <color rgb="FF63BE7B"/>
      </colorScale>
    </cfRule>
  </conditionalFormatting>
  <conditionalFormatting sqref="G2:G4">
    <cfRule type="colorScale" priority="25">
      <colorScale>
        <cfvo type="min"/>
        <cfvo type="percentile" val="50"/>
        <cfvo type="max"/>
        <color rgb="FFF8696B"/>
        <color rgb="FFFCFCFF"/>
        <color rgb="FF63BE7B"/>
      </colorScale>
    </cfRule>
  </conditionalFormatting>
  <conditionalFormatting sqref="G2:G6">
    <cfRule type="colorScale" priority="7778">
      <colorScale>
        <cfvo type="min"/>
        <cfvo type="percentile" val="50"/>
        <cfvo type="max"/>
        <color rgb="FFF8696B"/>
        <color rgb="FFFCFCFF"/>
        <color rgb="FF63BE7B"/>
      </colorScale>
    </cfRule>
  </conditionalFormatting>
  <conditionalFormatting sqref="G2:G7">
    <cfRule type="colorScale" priority="23">
      <colorScale>
        <cfvo type="min"/>
        <cfvo type="percentile" val="50"/>
        <cfvo type="max"/>
        <color rgb="FFF8696B"/>
        <color rgb="FFFCFCFF"/>
        <color rgb="FF63BE7B"/>
      </colorScale>
    </cfRule>
  </conditionalFormatting>
  <conditionalFormatting sqref="G2:G8">
    <cfRule type="colorScale" priority="22">
      <colorScale>
        <cfvo type="min"/>
        <cfvo type="percentile" val="50"/>
        <cfvo type="max"/>
        <color rgb="FFF8696B"/>
        <color rgb="FFFCFCFF"/>
        <color rgb="FF63BE7B"/>
      </colorScale>
    </cfRule>
  </conditionalFormatting>
  <conditionalFormatting sqref="H2:H3">
    <cfRule type="colorScale" priority="19">
      <colorScale>
        <cfvo type="min"/>
        <cfvo type="percentile" val="50"/>
        <cfvo type="max"/>
        <color rgb="FFF8696B"/>
        <color rgb="FFFCFCFF"/>
        <color rgb="FF63BE7B"/>
      </colorScale>
    </cfRule>
  </conditionalFormatting>
  <conditionalFormatting sqref="H2:H4">
    <cfRule type="colorScale" priority="20">
      <colorScale>
        <cfvo type="min"/>
        <cfvo type="percentile" val="50"/>
        <cfvo type="max"/>
        <color rgb="FFF8696B"/>
        <color rgb="FFFCFCFF"/>
        <color rgb="FF63BE7B"/>
      </colorScale>
    </cfRule>
  </conditionalFormatting>
  <conditionalFormatting sqref="H2:H6">
    <cfRule type="colorScale" priority="7784">
      <colorScale>
        <cfvo type="min"/>
        <cfvo type="percentile" val="50"/>
        <cfvo type="max"/>
        <color rgb="FFF8696B"/>
        <color rgb="FFFCFCFF"/>
        <color rgb="FF63BE7B"/>
      </colorScale>
    </cfRule>
  </conditionalFormatting>
  <conditionalFormatting sqref="H2:H7">
    <cfRule type="colorScale" priority="18">
      <colorScale>
        <cfvo type="min"/>
        <cfvo type="percentile" val="50"/>
        <cfvo type="max"/>
        <color rgb="FFF8696B"/>
        <color rgb="FFFCFCFF"/>
        <color rgb="FF63BE7B"/>
      </colorScale>
    </cfRule>
  </conditionalFormatting>
  <conditionalFormatting sqref="H2:H8">
    <cfRule type="colorScale" priority="17">
      <colorScale>
        <cfvo type="min"/>
        <cfvo type="percentile" val="50"/>
        <cfvo type="max"/>
        <color rgb="FFF8696B"/>
        <color rgb="FFFCFCFF"/>
        <color rgb="FF63BE7B"/>
      </colorScale>
    </cfRule>
  </conditionalFormatting>
  <conditionalFormatting sqref="I2:I3">
    <cfRule type="colorScale" priority="14">
      <colorScale>
        <cfvo type="min"/>
        <cfvo type="percentile" val="50"/>
        <cfvo type="max"/>
        <color rgb="FFF8696B"/>
        <color rgb="FFFCFCFF"/>
        <color rgb="FF63BE7B"/>
      </colorScale>
    </cfRule>
  </conditionalFormatting>
  <conditionalFormatting sqref="I2:I4">
    <cfRule type="colorScale" priority="15">
      <colorScale>
        <cfvo type="min"/>
        <cfvo type="percentile" val="50"/>
        <cfvo type="max"/>
        <color rgb="FFF8696B"/>
        <color rgb="FFFCFCFF"/>
        <color rgb="FF63BE7B"/>
      </colorScale>
    </cfRule>
  </conditionalFormatting>
  <conditionalFormatting sqref="I2:I6">
    <cfRule type="colorScale" priority="7790">
      <colorScale>
        <cfvo type="min"/>
        <cfvo type="percentile" val="50"/>
        <cfvo type="max"/>
        <color rgb="FFF8696B"/>
        <color rgb="FFFCFCFF"/>
        <color rgb="FF63BE7B"/>
      </colorScale>
    </cfRule>
  </conditionalFormatting>
  <conditionalFormatting sqref="I2:I7">
    <cfRule type="colorScale" priority="13">
      <colorScale>
        <cfvo type="min"/>
        <cfvo type="percentile" val="50"/>
        <cfvo type="max"/>
        <color rgb="FFF8696B"/>
        <color rgb="FFFCFCFF"/>
        <color rgb="FF63BE7B"/>
      </colorScale>
    </cfRule>
  </conditionalFormatting>
  <conditionalFormatting sqref="I2:I8">
    <cfRule type="colorScale" priority="12">
      <colorScale>
        <cfvo type="min"/>
        <cfvo type="percentile" val="50"/>
        <cfvo type="max"/>
        <color rgb="FFF8696B"/>
        <color rgb="FFFCFCFF"/>
        <color rgb="FF63BE7B"/>
      </colorScale>
    </cfRule>
  </conditionalFormatting>
  <conditionalFormatting sqref="J2:J3">
    <cfRule type="colorScale" priority="9">
      <colorScale>
        <cfvo type="min"/>
        <cfvo type="percentile" val="50"/>
        <cfvo type="max"/>
        <color rgb="FFF8696B"/>
        <color rgb="FFFCFCFF"/>
        <color rgb="FF63BE7B"/>
      </colorScale>
    </cfRule>
  </conditionalFormatting>
  <conditionalFormatting sqref="J2:J4">
    <cfRule type="colorScale" priority="10">
      <colorScale>
        <cfvo type="min"/>
        <cfvo type="percentile" val="50"/>
        <cfvo type="max"/>
        <color rgb="FFF8696B"/>
        <color rgb="FFFCFCFF"/>
        <color rgb="FF63BE7B"/>
      </colorScale>
    </cfRule>
  </conditionalFormatting>
  <conditionalFormatting sqref="J2:J6">
    <cfRule type="colorScale" priority="7796">
      <colorScale>
        <cfvo type="min"/>
        <cfvo type="percentile" val="50"/>
        <cfvo type="max"/>
        <color rgb="FFF8696B"/>
        <color rgb="FFFCFCFF"/>
        <color rgb="FF63BE7B"/>
      </colorScale>
    </cfRule>
  </conditionalFormatting>
  <conditionalFormatting sqref="J2:J7">
    <cfRule type="colorScale" priority="8">
      <colorScale>
        <cfvo type="min"/>
        <cfvo type="percentile" val="50"/>
        <cfvo type="max"/>
        <color rgb="FFF8696B"/>
        <color rgb="FFFCFCFF"/>
        <color rgb="FF63BE7B"/>
      </colorScale>
    </cfRule>
  </conditionalFormatting>
  <conditionalFormatting sqref="J2:J8">
    <cfRule type="colorScale" priority="7">
      <colorScale>
        <cfvo type="min"/>
        <cfvo type="percentile" val="50"/>
        <cfvo type="max"/>
        <color rgb="FFF8696B"/>
        <color rgb="FFFCFCFF"/>
        <color rgb="FF63BE7B"/>
      </colorScale>
    </cfRule>
  </conditionalFormatting>
  <conditionalFormatting sqref="K2:K3">
    <cfRule type="colorScale" priority="4368">
      <colorScale>
        <cfvo type="min"/>
        <cfvo type="percentile" val="50"/>
        <cfvo type="max"/>
        <color rgb="FF63BE7B"/>
        <color rgb="FFFCFCFF"/>
        <color rgb="FFF8696B"/>
      </colorScale>
    </cfRule>
  </conditionalFormatting>
  <conditionalFormatting sqref="K2:K4">
    <cfRule type="colorScale" priority="4381">
      <colorScale>
        <cfvo type="min"/>
        <cfvo type="percentile" val="50"/>
        <cfvo type="max"/>
        <color rgb="FF63BE7B"/>
        <color rgb="FFFCFCFF"/>
        <color rgb="FFF8696B"/>
      </colorScale>
    </cfRule>
  </conditionalFormatting>
  <conditionalFormatting sqref="K2:K6">
    <cfRule type="colorScale" priority="7802">
      <colorScale>
        <cfvo type="min"/>
        <cfvo type="percentile" val="50"/>
        <cfvo type="max"/>
        <color rgb="FF63BE7B"/>
        <color rgb="FFFCFCFF"/>
        <color rgb="FFF8696B"/>
      </colorScale>
    </cfRule>
  </conditionalFormatting>
  <conditionalFormatting sqref="K2:K7">
    <cfRule type="colorScale" priority="187">
      <colorScale>
        <cfvo type="min"/>
        <cfvo type="percentile" val="50"/>
        <cfvo type="max"/>
        <color rgb="FF63BE7B"/>
        <color rgb="FFFCFCFF"/>
        <color rgb="FFF8696B"/>
      </colorScale>
    </cfRule>
  </conditionalFormatting>
  <conditionalFormatting sqref="K2:K8">
    <cfRule type="colorScale" priority="46">
      <colorScale>
        <cfvo type="min"/>
        <cfvo type="percentile" val="50"/>
        <cfvo type="max"/>
        <color rgb="FF63BE7B"/>
        <color rgb="FFFCFCFF"/>
        <color rgb="FFF8696B"/>
      </colorScale>
    </cfRule>
  </conditionalFormatting>
  <conditionalFormatting sqref="K5">
    <cfRule type="colorScale" priority="274">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onditionalFormatting>
  <conditionalFormatting sqref="K6">
    <cfRule type="colorScale" priority="202">
      <colorScale>
        <cfvo type="min"/>
        <cfvo type="percentile" val="50"/>
        <cfvo type="max"/>
        <color rgb="FF63BE7B"/>
        <color rgb="FFFCFCFF"/>
        <color rgb="FFF8696B"/>
      </colorScale>
    </cfRule>
  </conditionalFormatting>
  <conditionalFormatting sqref="K7">
    <cfRule type="colorScale" priority="67">
      <colorScale>
        <cfvo type="min"/>
        <cfvo type="percentile" val="50"/>
        <cfvo type="max"/>
        <color rgb="FF63BE7B"/>
        <color rgb="FFFCFCFF"/>
        <color rgb="FFF8696B"/>
      </colorScale>
    </cfRule>
    <cfRule type="colorScale" priority="7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fRule type="colorScale" priority="164">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onditionalFormatting>
  <conditionalFormatting sqref="L2:L3">
    <cfRule type="colorScale" priority="4369">
      <colorScale>
        <cfvo type="min"/>
        <cfvo type="percentile" val="50"/>
        <cfvo type="max"/>
        <color rgb="FF63BE7B"/>
        <color rgb="FFFCFCFF"/>
        <color rgb="FFF8696B"/>
      </colorScale>
    </cfRule>
  </conditionalFormatting>
  <conditionalFormatting sqref="L2:L4">
    <cfRule type="colorScale" priority="4382">
      <colorScale>
        <cfvo type="min"/>
        <cfvo type="percentile" val="50"/>
        <cfvo type="max"/>
        <color rgb="FF63BE7B"/>
        <color rgb="FFFCFCFF"/>
        <color rgb="FFF8696B"/>
      </colorScale>
    </cfRule>
  </conditionalFormatting>
  <conditionalFormatting sqref="L2:L6">
    <cfRule type="colorScale" priority="7808">
      <colorScale>
        <cfvo type="min"/>
        <cfvo type="percentile" val="50"/>
        <cfvo type="max"/>
        <color rgb="FF63BE7B"/>
        <color rgb="FFFCFCFF"/>
        <color rgb="FFF8696B"/>
      </colorScale>
    </cfRule>
  </conditionalFormatting>
  <conditionalFormatting sqref="L2:L7">
    <cfRule type="colorScale" priority="186">
      <colorScale>
        <cfvo type="min"/>
        <cfvo type="percentile" val="50"/>
        <cfvo type="max"/>
        <color rgb="FF63BE7B"/>
        <color rgb="FFFCFCFF"/>
        <color rgb="FFF8696B"/>
      </colorScale>
    </cfRule>
  </conditionalFormatting>
  <conditionalFormatting sqref="L2:L8">
    <cfRule type="colorScale" priority="45">
      <colorScale>
        <cfvo type="min"/>
        <cfvo type="percentile" val="50"/>
        <cfvo type="max"/>
        <color rgb="FF63BE7B"/>
        <color rgb="FFFCFCFF"/>
        <color rgb="FFF8696B"/>
      </colorScale>
    </cfRule>
  </conditionalFormatting>
  <conditionalFormatting sqref="L5">
    <cfRule type="colorScale" priority="273">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onditionalFormatting>
  <conditionalFormatting sqref="L6">
    <cfRule type="colorScale" priority="201">
      <colorScale>
        <cfvo type="min"/>
        <cfvo type="percentile" val="50"/>
        <cfvo type="max"/>
        <color rgb="FF63BE7B"/>
        <color rgb="FFFCFCFF"/>
        <color rgb="FFF8696B"/>
      </colorScale>
    </cfRule>
  </conditionalFormatting>
  <conditionalFormatting sqref="L7">
    <cfRule type="colorScale" priority="66">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63">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M2:M3">
    <cfRule type="colorScale" priority="4370">
      <colorScale>
        <cfvo type="min"/>
        <cfvo type="percentile" val="50"/>
        <cfvo type="max"/>
        <color rgb="FFF8696B"/>
        <color rgb="FFFCFCFF"/>
        <color rgb="FF63BE7B"/>
      </colorScale>
    </cfRule>
  </conditionalFormatting>
  <conditionalFormatting sqref="M2:M4">
    <cfRule type="colorScale" priority="4383">
      <colorScale>
        <cfvo type="min"/>
        <cfvo type="percentile" val="50"/>
        <cfvo type="max"/>
        <color rgb="FFF8696B"/>
        <color rgb="FFFCFCFF"/>
        <color rgb="FF63BE7B"/>
      </colorScale>
    </cfRule>
  </conditionalFormatting>
  <conditionalFormatting sqref="M2:M6">
    <cfRule type="colorScale" priority="7814">
      <colorScale>
        <cfvo type="min"/>
        <cfvo type="percentile" val="50"/>
        <cfvo type="max"/>
        <color rgb="FFF8696B"/>
        <color rgb="FFFCFCFF"/>
        <color rgb="FF63BE7B"/>
      </colorScale>
    </cfRule>
  </conditionalFormatting>
  <conditionalFormatting sqref="M2:M7">
    <cfRule type="colorScale" priority="185">
      <colorScale>
        <cfvo type="min"/>
        <cfvo type="percentile" val="50"/>
        <cfvo type="max"/>
        <color rgb="FFF8696B"/>
        <color rgb="FFFCFCFF"/>
        <color rgb="FF63BE7B"/>
      </colorScale>
    </cfRule>
  </conditionalFormatting>
  <conditionalFormatting sqref="M2:M8">
    <cfRule type="colorScale" priority="44">
      <colorScale>
        <cfvo type="min"/>
        <cfvo type="percentile" val="50"/>
        <cfvo type="max"/>
        <color rgb="FFF8696B"/>
        <color rgb="FFFCFCFF"/>
        <color rgb="FF63BE7B"/>
      </colorScale>
    </cfRule>
  </conditionalFormatting>
  <conditionalFormatting sqref="M5">
    <cfRule type="colorScale" priority="272">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onditionalFormatting>
  <conditionalFormatting sqref="M6">
    <cfRule type="colorScale" priority="200">
      <colorScale>
        <cfvo type="min"/>
        <cfvo type="percentile" val="50"/>
        <cfvo type="max"/>
        <color rgb="FFF8696B"/>
        <color rgb="FFFCFCFF"/>
        <color rgb="FF63BE7B"/>
      </colorScale>
    </cfRule>
  </conditionalFormatting>
  <conditionalFormatting sqref="M7">
    <cfRule type="colorScale" priority="65">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N2:N3">
    <cfRule type="colorScale" priority="4371">
      <colorScale>
        <cfvo type="min"/>
        <cfvo type="percentile" val="50"/>
        <cfvo type="max"/>
        <color rgb="FF63BE7B"/>
        <color rgb="FFFCFCFF"/>
        <color rgb="FFF8696B"/>
      </colorScale>
    </cfRule>
  </conditionalFormatting>
  <conditionalFormatting sqref="N2:N4">
    <cfRule type="colorScale" priority="4384">
      <colorScale>
        <cfvo type="min"/>
        <cfvo type="percentile" val="50"/>
        <cfvo type="max"/>
        <color rgb="FF63BE7B"/>
        <color rgb="FFFCFCFF"/>
        <color rgb="FFF8696B"/>
      </colorScale>
    </cfRule>
  </conditionalFormatting>
  <conditionalFormatting sqref="N2:N6">
    <cfRule type="colorScale" priority="7820">
      <colorScale>
        <cfvo type="min"/>
        <cfvo type="percentile" val="50"/>
        <cfvo type="max"/>
        <color rgb="FF63BE7B"/>
        <color rgb="FFFCFCFF"/>
        <color rgb="FFF8696B"/>
      </colorScale>
    </cfRule>
  </conditionalFormatting>
  <conditionalFormatting sqref="N2:N7">
    <cfRule type="colorScale" priority="184">
      <colorScale>
        <cfvo type="min"/>
        <cfvo type="percentile" val="50"/>
        <cfvo type="max"/>
        <color rgb="FF63BE7B"/>
        <color rgb="FFFCFCFF"/>
        <color rgb="FFF8696B"/>
      </colorScale>
    </cfRule>
  </conditionalFormatting>
  <conditionalFormatting sqref="N2:N8">
    <cfRule type="colorScale" priority="43">
      <colorScale>
        <cfvo type="min"/>
        <cfvo type="percentile" val="50"/>
        <cfvo type="max"/>
        <color rgb="FF63BE7B"/>
        <color rgb="FFFCFCFF"/>
        <color rgb="FFF8696B"/>
      </colorScale>
    </cfRule>
  </conditionalFormatting>
  <conditionalFormatting sqref="N5">
    <cfRule type="colorScale" priority="271">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onditionalFormatting>
  <conditionalFormatting sqref="N6">
    <cfRule type="colorScale" priority="199">
      <colorScale>
        <cfvo type="min"/>
        <cfvo type="percentile" val="50"/>
        <cfvo type="max"/>
        <color rgb="FF63BE7B"/>
        <color rgb="FFFCFCFF"/>
        <color rgb="FFF8696B"/>
      </colorScale>
    </cfRule>
  </conditionalFormatting>
  <conditionalFormatting sqref="N7">
    <cfRule type="colorScale" priority="64">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123">
      <colorScale>
        <cfvo type="min"/>
        <cfvo type="percentile" val="50"/>
        <cfvo type="max"/>
        <color rgb="FFF8696B"/>
        <color rgb="FFFCFCFF"/>
        <color rgb="FF63BE7B"/>
      </colorScale>
    </cfRule>
    <cfRule type="colorScale" priority="140">
      <colorScale>
        <cfvo type="min"/>
        <cfvo type="percentile" val="50"/>
        <cfvo type="max"/>
        <color rgb="FF63BE7B"/>
        <color rgb="FFFCFCFF"/>
        <color rgb="FFF8696B"/>
      </colorScale>
    </cfRule>
    <cfRule type="colorScale" priority="147">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P2:P3">
    <cfRule type="colorScale" priority="4372">
      <colorScale>
        <cfvo type="min"/>
        <cfvo type="percentile" val="50"/>
        <cfvo type="max"/>
        <color rgb="FFF8696B"/>
        <color rgb="FFFCFCFF"/>
        <color rgb="FF63BE7B"/>
      </colorScale>
    </cfRule>
  </conditionalFormatting>
  <conditionalFormatting sqref="P2:P4">
    <cfRule type="colorScale" priority="4385">
      <colorScale>
        <cfvo type="min"/>
        <cfvo type="percentile" val="50"/>
        <cfvo type="max"/>
        <color rgb="FFF8696B"/>
        <color rgb="FFFCFCFF"/>
        <color rgb="FF63BE7B"/>
      </colorScale>
    </cfRule>
    <cfRule type="colorScale" priority="4386">
      <colorScale>
        <cfvo type="min"/>
        <cfvo type="percentile" val="50"/>
        <cfvo type="max"/>
        <color rgb="FFF8696B"/>
        <color rgb="FFFCFCFF"/>
        <color rgb="FF63BE7B"/>
      </colorScale>
    </cfRule>
    <cfRule type="colorScale" priority="4387">
      <colorScale>
        <cfvo type="min"/>
        <cfvo type="max"/>
        <color rgb="FFFFEF9C"/>
        <color rgb="FF63BE7B"/>
      </colorScale>
    </cfRule>
  </conditionalFormatting>
  <conditionalFormatting sqref="P2:P6">
    <cfRule type="colorScale" priority="7826">
      <colorScale>
        <cfvo type="min"/>
        <cfvo type="percentile" val="50"/>
        <cfvo type="max"/>
        <color rgb="FFF8696B"/>
        <color rgb="FFFCFCFF"/>
        <color rgb="FF63BE7B"/>
      </colorScale>
    </cfRule>
  </conditionalFormatting>
  <conditionalFormatting sqref="P2:P9">
    <cfRule type="colorScale" priority="7828">
      <colorScale>
        <cfvo type="min"/>
        <cfvo type="percentile" val="50"/>
        <cfvo type="max"/>
        <color rgb="FFF8696B"/>
        <color rgb="FFFCFCFF"/>
        <color rgb="FF63BE7B"/>
      </colorScale>
    </cfRule>
  </conditionalFormatting>
  <conditionalFormatting sqref="P5">
    <cfRule type="colorScale" priority="270">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P6">
    <cfRule type="colorScale" priority="198">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fRule type="colorScale" priority="213">
      <colorScale>
        <cfvo type="min"/>
        <cfvo type="max"/>
        <color rgb="FFFCFCFF"/>
        <color rgb="FF63BE7B"/>
      </colorScale>
    </cfRule>
  </conditionalFormatting>
  <conditionalFormatting sqref="P7:P9">
    <cfRule type="colorScale" priority="63">
      <colorScale>
        <cfvo type="min"/>
        <cfvo type="percentile" val="50"/>
        <cfvo type="max"/>
        <color rgb="FFF8696B"/>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onditionalFormatting>
  <hyperlinks>
    <hyperlink ref="A3" r:id="rId1" display="Healthcare/NVO.xlsx" xr:uid="{94CC1C2E-A9FE-814C-8F2F-63CBCB8EA678}"/>
    <hyperlink ref="A8" r:id="rId2" display="Healthcare/ISRG.xlsx" xr:uid="{EAD5C9DA-BDC9-7045-A9FA-47EE66B59330}"/>
    <hyperlink ref="A9" r:id="rId3" display="Healthcare/BSX.xlsx" xr:uid="{DE9EB0FD-7C3D-E747-AA4C-8D46A0FD6097}"/>
    <hyperlink ref="A2" r:id="rId4" display="Healthcare/LNTH.xlsx" xr:uid="{4D58BED0-D552-C841-BF8F-8B9A73A95901}"/>
    <hyperlink ref="A5" r:id="rId5" display="Healthcare/HIMS.xlsx" xr:uid="{A38DBCFF-A89F-0748-9F03-86B3C054A482}"/>
    <hyperlink ref="A6" r:id="rId6" display="Healthcare/TMDX.xlsx" xr:uid="{0148DC37-BCB3-EC41-93AB-928711D55798}"/>
    <hyperlink ref="A4" r:id="rId7" display="Healthcare/LLY.xlsx" xr:uid="{C1D50126-17BE-164D-B55D-54705E1D8356}"/>
    <hyperlink ref="A7" r:id="rId8" display="Healthcare/VRTX.xlsx" xr:uid="{1B88F3FB-799F-9647-9F64-8011CECF4D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2A52-1F56-D940-B460-9C203118858E}">
  <dimension ref="A1:Q33"/>
  <sheetViews>
    <sheetView workbookViewId="0">
      <pane ySplit="1" topLeftCell="A2" activePane="bottomLeft" state="frozen"/>
      <selection pane="bottomLeft" activeCell="J5" sqref="J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24</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9">
        <v>#VALUE!</v>
      </c>
      <c r="B2" s="12" cm="1">
        <f t="array" aca="1" ref="B2" ca="1">_FV(A2,"Price",TRUE)</f>
        <v>1335.8</v>
      </c>
      <c r="C2" s="5">
        <f>'[49]DCF Model'!$K$6</f>
        <v>0.28023667840750321</v>
      </c>
      <c r="D2" s="5">
        <f>'[49]DCF Model'!$K$11</f>
        <v>0.21298423347124767</v>
      </c>
      <c r="E2" s="5">
        <f>'[49]DCF Model'!$K$16</f>
        <v>0.26071846663936615</v>
      </c>
      <c r="F2" s="5">
        <f>'[49]DCF Model'!$K$19</f>
        <v>0.21496765011077365</v>
      </c>
      <c r="G2" s="5">
        <f>'[49]DCF Model'!$E$3</f>
        <v>0.61869618696186957</v>
      </c>
      <c r="H2" s="5">
        <f>'[49]DCF Model'!$E$4</f>
        <v>0.45499748869914614</v>
      </c>
      <c r="I2" s="5">
        <f>'[49]DCF Model'!$E$5</f>
        <v>0.94324460070316429</v>
      </c>
      <c r="J2" s="5">
        <f>'[49]DCF Model'!$E$6</f>
        <v>0.18</v>
      </c>
      <c r="K2" s="7">
        <f>'[49]DCF Model'!$C$3</f>
        <v>21.761024610748368</v>
      </c>
      <c r="L2" s="7">
        <f>'[49]DCF Model'!$C$4</f>
        <v>47.826691687824265</v>
      </c>
      <c r="M2" s="8">
        <f>'[49]DCF Model'!$C$5</f>
        <v>4.3345596890565059E-2</v>
      </c>
      <c r="N2" s="9">
        <f>'[49]DCF Model'!$C$6</f>
        <v>7.8128215199754578E-3</v>
      </c>
      <c r="O2" s="10" cm="1">
        <f t="array" aca="1" ref="O2" ca="1">_FV(A2,"Market cap",TRUE)</f>
        <v>43326200000</v>
      </c>
      <c r="P2" s="5">
        <f>AVERAGE(C2,D2,E2,F2,G2,H2,I2,J2)</f>
        <v>0.39573066312413391</v>
      </c>
      <c r="Q2" s="14" t="str" cm="1">
        <f t="array" aca="1" ref="Q2" ca="1">_FV(A2,"Industry")</f>
        <v>Financial Technology (Fintech) &amp; Infrastructure</v>
      </c>
    </row>
    <row r="3" spans="1:17" ht="34" customHeight="1" x14ac:dyDescent="0.2">
      <c r="A3" s="11" t="e" vm="50">
        <v>#VALUE!</v>
      </c>
      <c r="B3" s="12" cm="1">
        <f t="array" aca="1" ref="B3" ca="1">_FV(A3,"Price",TRUE)</f>
        <v>448.26</v>
      </c>
      <c r="C3" s="5">
        <f>'[55]DCF Model'!$K$6</f>
        <v>0.92627595843384247</v>
      </c>
      <c r="D3" s="5">
        <f>'[55]DCF Model'!$K$11</f>
        <v>0.17462081077420205</v>
      </c>
      <c r="E3" s="5">
        <f>'[55]DCF Model'!$K$16</f>
        <v>0.16448659338880037</v>
      </c>
      <c r="F3" s="5">
        <f>'[55]DCF Model'!$K$19</f>
        <v>0.14319593236091185</v>
      </c>
      <c r="G3" s="5">
        <f>'[55]DCF Model'!$E$3</f>
        <v>0.25351307189542482</v>
      </c>
      <c r="H3" s="5">
        <f>'[55]DCF Model'!$E$4</f>
        <v>0.22468354430379747</v>
      </c>
      <c r="I3" s="5">
        <f>'[55]DCF Model'!$E$5</f>
        <v>0.68354430379746833</v>
      </c>
      <c r="J3" s="5">
        <f>'[55]DCF Model'!$E$6</f>
        <v>0.29599999999999999</v>
      </c>
      <c r="K3" s="7">
        <f>'[55]DCF Model'!$C$3</f>
        <v>6.6563797468354426</v>
      </c>
      <c r="L3" s="7">
        <f>'[55]DCF Model'!$C$4</f>
        <v>29.625577464788734</v>
      </c>
      <c r="M3" s="8">
        <f>'[55]DCF Model'!$C$5</f>
        <v>0.10269010029399796</v>
      </c>
      <c r="N3" s="9">
        <f>'[55]DCF Model'!$C$6</f>
        <v>7.2430502811665258E-3</v>
      </c>
      <c r="O3" s="10" cm="1">
        <f t="array" aca="1" ref="O3" ca="1">_FV(A3,"Market cap",TRUE)</f>
        <v>10517080000</v>
      </c>
      <c r="P3" s="5">
        <f>AVERAGE(C3,D3,E3,F3,G3,H3,I3,J3)</f>
        <v>0.35829002686930589</v>
      </c>
      <c r="Q3" s="14" t="str" cm="1">
        <f t="array" aca="1" ref="Q3" ca="1">_FV(A3,"Industry")</f>
        <v>Insurance</v>
      </c>
    </row>
    <row r="4" spans="1:17" ht="34" customHeight="1" x14ac:dyDescent="0.2">
      <c r="A4" s="11" t="e" vm="51">
        <v>#VALUE!</v>
      </c>
      <c r="B4" s="12" cm="1">
        <f t="array" aca="1" ref="B4" ca="1">_FV(A4,"Price",TRUE)</f>
        <v>517.97</v>
      </c>
      <c r="C4" s="5">
        <f>'[50]DCF Model'!$K$6</f>
        <v>-0.4241700149037203</v>
      </c>
      <c r="D4" s="5">
        <f>'[50]DCF Model'!$K$11</f>
        <v>0.11679440298670088</v>
      </c>
      <c r="E4" s="5">
        <f>'[50]DCF Model'!$K$16</f>
        <v>0.13460580040948344</v>
      </c>
      <c r="F4" s="5">
        <f>'[50]DCF Model'!$K$19</f>
        <v>0.11164443470217607</v>
      </c>
      <c r="G4" s="5">
        <f>'[50]DCF Model'!$E$3</f>
        <v>1</v>
      </c>
      <c r="H4" s="5">
        <f>'[50]DCF Model'!$E$4</f>
        <v>0.47806736452324999</v>
      </c>
      <c r="I4" s="5">
        <f>'[50]DCF Model'!$E$5</f>
        <v>0.51983194474115213</v>
      </c>
      <c r="J4" s="5">
        <f>'[50]DCF Model'!$E$6</f>
        <v>0.54100000000000004</v>
      </c>
      <c r="K4" s="7">
        <f>'[50]DCF Model'!$C$3</f>
        <v>17.02984201495407</v>
      </c>
      <c r="L4" s="7">
        <f>'[50]DCF Model'!$C$4</f>
        <v>35.622264305652791</v>
      </c>
      <c r="M4" s="8">
        <f>'[50]DCF Model'!$C$5</f>
        <v>3.0524766130224971E-2</v>
      </c>
      <c r="N4" s="9">
        <f>'[50]DCF Model'!$C$6</f>
        <v>-2.0187644431610734E-2</v>
      </c>
      <c r="O4" s="10" cm="1">
        <f t="array" aca="1" ref="O4" ca="1">_FV(A4,"Market cap",TRUE)</f>
        <v>475408974867</v>
      </c>
      <c r="P4" s="5">
        <f>AVERAGE(C4,D4,E4,F4,G4,H4,I4,J4)</f>
        <v>0.3097217415573803</v>
      </c>
      <c r="Q4" s="14" t="str" cm="1">
        <f t="array" aca="1" ref="Q4" ca="1">_FV(A4,"Industry")</f>
        <v>Software &amp; IT Services</v>
      </c>
    </row>
    <row r="5" spans="1:17" ht="34" customHeight="1" x14ac:dyDescent="0.2">
      <c r="A5" s="11" t="e" vm="52">
        <v>#VALUE!</v>
      </c>
      <c r="B5" s="12" cm="1">
        <f t="array" aca="1" ref="B5" ca="1">_FV(A5,"Price",TRUE)</f>
        <v>250.47</v>
      </c>
      <c r="C5" s="5">
        <f>'[56]DCF Model'!$K$6</f>
        <v>0.14447036983503536</v>
      </c>
      <c r="D5" s="5">
        <f>'[56]DCF Model'!$K$11</f>
        <v>0.24823053189045</v>
      </c>
      <c r="E5" s="5">
        <f>'[56]DCF Model'!$K$16</f>
        <v>0.3471532718175151</v>
      </c>
      <c r="F5" s="5">
        <f>'[56]DCF Model'!$K$19</f>
        <v>0.38187984496124028</v>
      </c>
      <c r="G5" s="5">
        <f>'[56]DCF Model'!$E$3</f>
        <v>0.46540880503144655</v>
      </c>
      <c r="H5" s="5">
        <f>'[56]DCF Model'!$E$4</f>
        <v>0.18099547511312217</v>
      </c>
      <c r="I5" s="5">
        <f>'[56]DCF Model'!$E$5</f>
        <v>0.19457013574660634</v>
      </c>
      <c r="J5" s="5">
        <f>'[56]DCF Model'!$E$6</f>
        <v>0.41</v>
      </c>
      <c r="K5" s="7">
        <f>'[56]DCF Model'!$C$3</f>
        <v>6.1110859728506783</v>
      </c>
      <c r="L5" s="7">
        <f>'[56]DCF Model'!$C$4</f>
        <v>33.763750000000002</v>
      </c>
      <c r="M5" s="8">
        <f>'[56]DCF Model'!$C$5</f>
        <v>3.1838880456110476E-2</v>
      </c>
      <c r="N5" s="9">
        <f>'[56]DCF Model'!$C$6</f>
        <v>0</v>
      </c>
      <c r="O5" s="10" cm="1">
        <f t="array" aca="1" ref="O5" ca="1">_FV(A5,"Market cap",TRUE)</f>
        <v>1350550000</v>
      </c>
      <c r="P5" s="5">
        <f>AVERAGE(C5,D5,E5,F5,G5,H5,I5,J5)</f>
        <v>0.29658855429942699</v>
      </c>
      <c r="Q5" s="14" t="str" cm="1">
        <f t="array" aca="1" ref="Q5" ca="1">_FV(A5,"Industry")</f>
        <v>Professional &amp; Commercial Services</v>
      </c>
    </row>
    <row r="6" spans="1:17" ht="34" customHeight="1" x14ac:dyDescent="0.2">
      <c r="A6" s="11" t="e" vm="53">
        <v>#VALUE!</v>
      </c>
      <c r="B6" s="12" cm="1">
        <f t="array" aca="1" ref="B6" ca="1">_FV(A6,"Price",TRUE)</f>
        <v>306.43</v>
      </c>
      <c r="C6" s="5">
        <f>'[57]DCF Model'!$K$6</f>
        <v>-2.32516044097133E-2</v>
      </c>
      <c r="D6" s="5">
        <f>'[57]DCF Model'!$K$11</f>
        <v>0.12610779113880036</v>
      </c>
      <c r="E6" s="5">
        <f>'[57]DCF Model'!$K$16</f>
        <v>0.32610987354183707</v>
      </c>
      <c r="F6" s="5">
        <f>'[57]DCF Model'!$K$19</f>
        <v>0.457773464783509</v>
      </c>
      <c r="G6" s="5">
        <f>'[57]DCF Model'!$E$3</f>
        <v>0.93899422918384168</v>
      </c>
      <c r="H6" s="5">
        <f>'[57]DCF Model'!$E$4</f>
        <v>0.10552349546578731</v>
      </c>
      <c r="I6" s="5">
        <f>'[57]DCF Model'!$E$5</f>
        <v>6.4303380049464134E-2</v>
      </c>
      <c r="J6" s="5">
        <f>'[57]DCF Model'!$E$6</f>
        <v>0.111</v>
      </c>
      <c r="K6" s="7">
        <f>'[57]DCF Model'!$C$3</f>
        <v>4.0888203870518618</v>
      </c>
      <c r="L6" s="7">
        <f>'[57]DCF Model'!$C$4</f>
        <v>29.077180623762377</v>
      </c>
      <c r="M6" s="8">
        <f>'[57]DCF Model'!$C$5</f>
        <v>2.1281701592568262E-2</v>
      </c>
      <c r="N6" s="9">
        <f>'[57]DCF Model'!$C$6</f>
        <v>-2.4777645388358582E-2</v>
      </c>
      <c r="O6" s="10" cm="1">
        <f t="array" aca="1" ref="O6" ca="1">_FV(A6,"Market cap",TRUE)</f>
        <v>11747180972</v>
      </c>
      <c r="P6" s="5">
        <f>AVERAGE(C6,D6,E6,F6,G6,H6,I6,J6)</f>
        <v>0.26332007871919078</v>
      </c>
      <c r="Q6" s="14" t="str" cm="1">
        <f t="array" aca="1" ref="Q6" ca="1">_FV(A6,"Industry")</f>
        <v>Investment Banking &amp; Investment Services</v>
      </c>
    </row>
    <row r="7" spans="1:17" ht="34" customHeight="1" x14ac:dyDescent="0.2">
      <c r="A7" s="11" t="e" vm="54">
        <v>#VALUE!</v>
      </c>
      <c r="B7" s="12" cm="1">
        <f t="array" aca="1" ref="B7" ca="1">_FV(A7,"Price",TRUE)</f>
        <v>2176.7199999999998</v>
      </c>
      <c r="C7" s="5">
        <f>'[51]DCF Model'!$K$6</f>
        <v>-0.5678639862623388</v>
      </c>
      <c r="D7" s="5">
        <f>'[51]DCF Model'!$K$11</f>
        <v>0.13457325704461312</v>
      </c>
      <c r="E7" s="5">
        <f>'[51]DCF Model'!$K$16</f>
        <v>0.24901736031792199</v>
      </c>
      <c r="F7" s="5">
        <f>'[51]DCF Model'!$K$19</f>
        <v>0.28296439005774526</v>
      </c>
      <c r="G7" s="5">
        <f>'[51]DCF Model'!$E$3</f>
        <v>0.79458388375165123</v>
      </c>
      <c r="H7" s="5">
        <f>'[51]DCF Model'!$E$4</f>
        <v>0.34597432905484249</v>
      </c>
      <c r="I7" s="5">
        <f>'[51]DCF Model'!$E$5</f>
        <v>0.42065344224037338</v>
      </c>
      <c r="J7" s="5">
        <f>'[51]DCF Model'!$E$6</f>
        <v>0.39500000000000002</v>
      </c>
      <c r="K7" s="7">
        <f>'[51]DCF Model'!$C$3</f>
        <v>29.817765378063012</v>
      </c>
      <c r="L7" s="7">
        <f>'[51]DCF Model'!$C$4</f>
        <v>86.184907011804384</v>
      </c>
      <c r="M7" s="8">
        <f>'[51]DCF Model'!$C$5</f>
        <v>1.4107477099871776E-2</v>
      </c>
      <c r="N7" s="9">
        <f>'[51]DCF Model'!$C$6</f>
        <v>-4.9062710099157227E-2</v>
      </c>
      <c r="O7" s="10" cm="1">
        <f t="array" aca="1" ref="O7" ca="1">_FV(A7,"Market cap",TRUE)</f>
        <v>53369974621</v>
      </c>
      <c r="P7" s="5">
        <f>AVERAGE(C7,D7,E7,F7,G7,H7,I7,J7)</f>
        <v>0.2568628345256011</v>
      </c>
      <c r="Q7" s="14" t="str" cm="1">
        <f t="array" aca="1" ref="Q7" ca="1">_FV(A7,"Industry")</f>
        <v>Software &amp; IT Services</v>
      </c>
    </row>
    <row r="8" spans="1:17" ht="34" customHeight="1" x14ac:dyDescent="0.2">
      <c r="A8" s="11" t="e" vm="55">
        <v>#VALUE!</v>
      </c>
      <c r="B8" s="12" cm="1">
        <f t="array" aca="1" ref="B8" ca="1">_FV(A8,"Price",TRUE)</f>
        <v>129.85</v>
      </c>
      <c r="C8" s="5">
        <f>'[58]DCF Model'!$K$6</f>
        <v>-0.53424584729952285</v>
      </c>
      <c r="D8" s="5">
        <f>'[58]DCF Model'!$K$11</f>
        <v>0.12916781755828416</v>
      </c>
      <c r="E8" s="5">
        <f>'[58]DCF Model'!$K$16</f>
        <v>0.29284949848571695</v>
      </c>
      <c r="F8" s="5">
        <f>'[58]DCF Model'!$K$19</f>
        <v>9.4569010647277935E-2</v>
      </c>
      <c r="G8" s="5">
        <f>'[58]DCF Model'!$E$3</f>
        <v>0.94245142002989535</v>
      </c>
      <c r="H8" s="5">
        <f>'[58]DCF Model'!$E$4</f>
        <v>0.40516206482593037</v>
      </c>
      <c r="I8" s="5">
        <f>'[58]DCF Model'!$E$5</f>
        <v>0.32773109243697479</v>
      </c>
      <c r="J8" s="5">
        <f>'[58]DCF Model'!$E$6</f>
        <v>6.9000000000000006E-2</v>
      </c>
      <c r="K8" s="7">
        <f>'[58]DCF Model'!$C$3</f>
        <v>16.614097058823528</v>
      </c>
      <c r="L8" s="7">
        <f>'[58]DCF Model'!$C$4</f>
        <v>41.006052888888888</v>
      </c>
      <c r="M8" s="8">
        <f>'[58]DCF Model'!$C$5</f>
        <v>1.9726085099696773E-2</v>
      </c>
      <c r="N8" s="9">
        <f>'[58]DCF Model'!$C$6</f>
        <v>-3.4421395123095465E-2</v>
      </c>
      <c r="O8" s="10" cm="1">
        <f t="array" aca="1" ref="O8" ca="1">_FV(A8,"Market cap",TRUE)</f>
        <v>27679085700</v>
      </c>
      <c r="P8" s="5">
        <f>AVERAGE(C8,D8,E8,F8,G8,H8,I8,J8)</f>
        <v>0.21583563208556958</v>
      </c>
      <c r="Q8" s="14" t="str" cm="1">
        <f t="array" aca="1" ref="Q8" ca="1">_FV(A8,"Industry")</f>
        <v>Investment Banking &amp; Investment Services</v>
      </c>
    </row>
    <row r="9" spans="1:17" ht="34" customHeight="1" x14ac:dyDescent="0.2">
      <c r="A9" s="11" t="e" vm="56">
        <v>#VALUE!</v>
      </c>
      <c r="B9" s="12" cm="1">
        <f t="array" aca="1" ref="B9" ca="1">_FV(A9,"Price",TRUE)</f>
        <v>460.13</v>
      </c>
      <c r="C9" s="5">
        <f>'[52]DCF Model'!$K$6</f>
        <v>0.72135353617261799</v>
      </c>
      <c r="D9" s="5">
        <f>'[52]DCF Model'!$K$11</f>
        <v>3.4797471870410733E-2</v>
      </c>
      <c r="E9" s="5">
        <f>'[52]DCF Model'!$K$16</f>
        <v>2.9957072112585748E-2</v>
      </c>
      <c r="F9" s="5">
        <f>'[52]DCF Model'!$K$19</f>
        <v>0.1174272157799609</v>
      </c>
      <c r="G9" s="5">
        <f>'[52]DCF Model'!$E$3</f>
        <v>0.33799725651577506</v>
      </c>
      <c r="H9" s="5">
        <f>'[52]DCF Model'!$E$4</f>
        <v>0.14321934688847812</v>
      </c>
      <c r="I9" s="5">
        <f>'[52]DCF Model'!$E$5</f>
        <v>0.14804374614910659</v>
      </c>
      <c r="J9" s="5">
        <f>'[52]DCF Model'!$E$6</f>
        <v>0.14599999999999999</v>
      </c>
      <c r="K9" s="7">
        <f>'[52]DCF Model'!$C$3</f>
        <v>2.953242144177449</v>
      </c>
      <c r="L9" s="7">
        <f>'[52]DCF Model'!$C$4</f>
        <v>20.620413431134246</v>
      </c>
      <c r="M9" s="8">
        <f>'[52]DCF Model'!$C$5</f>
        <v>5.0129227107566024E-2</v>
      </c>
      <c r="N9" s="9">
        <f>'[52]DCF Model'!$C$6</f>
        <v>-2.6135545106150904E-2</v>
      </c>
      <c r="O9" s="10" cm="1">
        <f t="array" aca="1" ref="O9" ca="1">_FV(A9,"Market cap",TRUE)</f>
        <v>1010306000000</v>
      </c>
      <c r="P9" s="5">
        <f>AVERAGE(C9,D9,E9,F9,G9,H9,I9,J9)</f>
        <v>0.20984945568611688</v>
      </c>
      <c r="Q9" s="14" t="str" cm="1">
        <f t="array" aca="1" ref="Q9" ca="1">_FV(A9,"Industry")</f>
        <v>Consumer Goods Conglomerates</v>
      </c>
    </row>
    <row r="10" spans="1:17" ht="34" customHeight="1" x14ac:dyDescent="0.2">
      <c r="A10" s="11" t="e" vm="57">
        <v>#VALUE!</v>
      </c>
      <c r="B10" s="12" cm="1">
        <f t="array" aca="1" ref="B10" ca="1">_FV(A10,"Price",TRUE)</f>
        <v>497.1</v>
      </c>
      <c r="C10" s="5">
        <f>'[53]DCF Model'!$K$6</f>
        <v>-0.54667648866842322</v>
      </c>
      <c r="D10" s="5">
        <f>'[53]DCF Model'!$K$11</f>
        <v>6.9380024531411427E-2</v>
      </c>
      <c r="E10" s="5">
        <f>'[53]DCF Model'!$K$16</f>
        <v>0.21202817221188153</v>
      </c>
      <c r="F10" s="5">
        <f>'[53]DCF Model'!$K$19</f>
        <v>4.5156718848709664E-2</v>
      </c>
      <c r="G10" s="5">
        <f>'[53]DCF Model'!$E$3</f>
        <v>0.66864047371369129</v>
      </c>
      <c r="H10" s="5">
        <f>'[53]DCF Model'!$E$4</f>
        <v>0.33369947275922673</v>
      </c>
      <c r="I10" s="5">
        <f>'[53]DCF Model'!$E$5</f>
        <v>0.38063854715875806</v>
      </c>
      <c r="J10" s="5">
        <f>'[53]DCF Model'!$E$6</f>
        <v>7.0000000000000007E-2</v>
      </c>
      <c r="K10" s="7">
        <f>'[53]DCF Model'!$C$3</f>
        <v>11.133853031634446</v>
      </c>
      <c r="L10" s="7">
        <f>'[53]DCF Model'!$C$4</f>
        <v>33.36491046741277</v>
      </c>
      <c r="M10" s="8">
        <f>'[53]DCF Model'!$C$5</f>
        <v>3.4187495207387376E-2</v>
      </c>
      <c r="N10" s="9">
        <f>'[53]DCF Model'!$C$6</f>
        <v>0</v>
      </c>
      <c r="O10" s="10" cm="1">
        <f t="array" aca="1" ref="O10" ca="1">_FV(A10,"Market cap",TRUE)</f>
        <v>154250130000</v>
      </c>
      <c r="P10" s="5">
        <f>AVERAGE(C10,D10,E10,F10,G10,H10,I10,J10)</f>
        <v>0.15410836506940695</v>
      </c>
      <c r="Q10" s="14" t="str" cm="1">
        <f t="array" aca="1" ref="Q10" ca="1">_FV(A10,"Industry")</f>
        <v>Professional &amp; Commercial Services</v>
      </c>
    </row>
    <row r="11" spans="1:17" ht="34" customHeight="1" x14ac:dyDescent="0.2">
      <c r="A11" s="11" t="e" vm="58">
        <v>#VALUE!</v>
      </c>
      <c r="B11" s="12" cm="1">
        <f t="array" aca="1" ref="B11" ca="1">_FV(A11,"Price",TRUE)</f>
        <v>465.62</v>
      </c>
      <c r="C11" s="5">
        <f>'[59]DCF Model'!$K$6</f>
        <v>-0.6245071219808378</v>
      </c>
      <c r="D11" s="5">
        <f>'[59]DCF Model'!$K$11</f>
        <v>8.5449448265435365E-2</v>
      </c>
      <c r="E11" s="5">
        <f>'[59]DCF Model'!$K$16</f>
        <v>0.13995523210207045</v>
      </c>
      <c r="F11" s="5">
        <f>'[59]DCF Model'!$K$19</f>
        <v>8.5451558398313449E-2</v>
      </c>
      <c r="G11" s="5">
        <f>'[59]DCF Model'!$E$3</f>
        <v>0.71501014198782964</v>
      </c>
      <c r="H11" s="5">
        <f>'[59]DCF Model'!$E$4</f>
        <v>0.30714285714285716</v>
      </c>
      <c r="I11" s="5">
        <f>'[59]DCF Model'!$E$5</f>
        <v>0.34002976190476192</v>
      </c>
      <c r="J11" s="5">
        <f>'[59]DCF Model'!$E$6</f>
        <v>0.16300000000000001</v>
      </c>
      <c r="K11" s="7">
        <f>'[59]DCF Model'!$C$3</f>
        <v>12.555110714285714</v>
      </c>
      <c r="L11" s="7">
        <f>'[59]DCF Model'!$C$4</f>
        <v>40.877104651162789</v>
      </c>
      <c r="M11" s="8">
        <f>'[59]DCF Model'!$C$5</f>
        <v>2.7082975980280463E-2</v>
      </c>
      <c r="N11" s="9">
        <f>'[59]DCF Model'!$C$6</f>
        <v>0</v>
      </c>
      <c r="O11" s="10" cm="1">
        <f t="array" aca="1" ref="O11" ca="1">_FV(A11,"Market cap",TRUE)</f>
        <v>84370344000</v>
      </c>
      <c r="P11" s="5">
        <f>AVERAGE(C11,D11,E11,F11,G11,H11,I11,J11)</f>
        <v>0.15144148472755378</v>
      </c>
      <c r="Q11" s="14" t="str" cm="1">
        <f t="array" aca="1" ref="Q11" ca="1">_FV(A11,"Industry")</f>
        <v>Professional &amp; Commercial Services</v>
      </c>
    </row>
    <row r="12" spans="1:17" ht="34" customHeight="1" x14ac:dyDescent="0.2">
      <c r="A12" s="11" t="e" vm="59">
        <v>#VALUE!</v>
      </c>
      <c r="B12" s="12" cm="1">
        <f t="array" aca="1" ref="B12" ca="1">_FV(A12,"Price",TRUE)</f>
        <v>159.82</v>
      </c>
      <c r="C12" s="5">
        <f>'[54]DCF Model'!$K$6</f>
        <v>-0.15522206686095652</v>
      </c>
      <c r="D12" s="5">
        <f>'[54]DCF Model'!$K$11</f>
        <v>0.11455059361746806</v>
      </c>
      <c r="E12" s="5">
        <f>'[54]DCF Model'!$K$16</f>
        <v>0.15575189839741099</v>
      </c>
      <c r="F12" s="5">
        <f>'[54]DCF Model'!$K$19</f>
        <v>0.22587460841043205</v>
      </c>
      <c r="G12" s="17" t="s">
        <v>18</v>
      </c>
      <c r="H12" s="17" t="s">
        <v>18</v>
      </c>
      <c r="I12" s="17" t="s">
        <v>18</v>
      </c>
      <c r="J12" s="5">
        <f>'[54]DCF Model'!$E$6</f>
        <v>0.14899999999999999</v>
      </c>
      <c r="K12" s="7">
        <f>'[54]DCF Model'!$C$3</f>
        <v>25.891657547777779</v>
      </c>
      <c r="L12" s="7">
        <f>'[54]DCF Model'!$C$4</f>
        <v>21.651560318699186</v>
      </c>
      <c r="M12" s="8">
        <f>'[54]DCF Model'!$C$5</f>
        <v>3.2437518129587437E-2</v>
      </c>
      <c r="N12" s="9">
        <f>'[54]DCF Model'!$C$6</f>
        <v>-2.737491991379811E-3</v>
      </c>
      <c r="O12" s="10" cm="1">
        <f t="array" aca="1" ref="O12" ca="1">_FV(A12,"Market cap",TRUE)</f>
        <v>91022955844</v>
      </c>
      <c r="P12" s="5">
        <f>AVERAGE(C12,D12,E12,F12,G12,H12,I12,J12)</f>
        <v>9.7991006712870907E-2</v>
      </c>
      <c r="Q12" s="14" t="str" cm="1">
        <f t="array" aca="1" ref="Q12" ca="1">_FV(A12,"Industry")</f>
        <v>Investment Banking &amp; Investment Services</v>
      </c>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10">
    <cfRule type="colorScale" priority="32">
      <colorScale>
        <cfvo type="min"/>
        <cfvo type="percentile" val="50"/>
        <cfvo type="max"/>
        <color rgb="FFF8696B"/>
        <color rgb="FFFCFCFF"/>
        <color rgb="FF63BE7B"/>
      </colorScale>
    </cfRule>
  </conditionalFormatting>
  <conditionalFormatting sqref="C2:C12">
    <cfRule type="colorScale" priority="19">
      <colorScale>
        <cfvo type="min"/>
        <cfvo type="percentile" val="50"/>
        <cfvo type="max"/>
        <color rgb="FFF8696B"/>
        <color rgb="FFFCFCFF"/>
        <color rgb="FF63BE7B"/>
      </colorScale>
    </cfRule>
  </conditionalFormatting>
  <conditionalFormatting sqref="C2:J2">
    <cfRule type="colorScale" priority="5136">
      <colorScale>
        <cfvo type="min"/>
        <cfvo type="percentile" val="50"/>
        <cfvo type="max"/>
        <color rgb="FFF8696B"/>
        <color rgb="FFFCFCFF"/>
        <color rgb="FF63BE7B"/>
      </colorScale>
    </cfRule>
    <cfRule type="colorScale" priority="5177">
      <colorScale>
        <cfvo type="min"/>
        <cfvo type="percentile" val="50"/>
        <cfvo type="max"/>
        <color rgb="FFF8696B"/>
        <color rgb="FFFCFCFF"/>
        <color rgb="FF63BE7B"/>
      </colorScale>
    </cfRule>
  </conditionalFormatting>
  <conditionalFormatting sqref="C3:J3">
    <cfRule type="colorScale" priority="45">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onditionalFormatting>
  <conditionalFormatting sqref="C4:J4">
    <cfRule type="colorScale" priority="744">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22">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onditionalFormatting>
  <conditionalFormatting sqref="C4:J10 C2:J2">
    <cfRule type="colorScale" priority="120">
      <colorScale>
        <cfvo type="min"/>
        <cfvo type="percentile" val="50"/>
        <cfvo type="max"/>
        <color rgb="FFF8696B"/>
        <color rgb="FFFCFCFF"/>
        <color rgb="FF63BE7B"/>
      </colorScale>
    </cfRule>
  </conditionalFormatting>
  <conditionalFormatting sqref="C5:J5">
    <cfRule type="colorScale" priority="624">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25">
      <colorScale>
        <cfvo type="min"/>
        <cfvo type="percentile" val="50"/>
        <cfvo type="max"/>
        <color rgb="FFF8696B"/>
        <color rgb="FFFCFCFF"/>
        <color rgb="FF63BE7B"/>
      </colorScale>
    </cfRule>
    <cfRule type="colorScale" priority="731">
      <colorScale>
        <cfvo type="min"/>
        <cfvo type="percentile" val="50"/>
        <cfvo type="max"/>
        <color rgb="FFF8696B"/>
        <color rgb="FFFCFCFF"/>
        <color rgb="FF63BE7B"/>
      </colorScale>
    </cfRule>
  </conditionalFormatting>
  <conditionalFormatting sqref="C6:J6">
    <cfRule type="colorScale" priority="517">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fRule type="colorScale" priority="611">
      <colorScale>
        <cfvo type="min"/>
        <cfvo type="percentile" val="50"/>
        <cfvo type="max"/>
        <color rgb="FFF8696B"/>
        <color rgb="FFFCFCFF"/>
        <color rgb="FF63BE7B"/>
      </colorScale>
    </cfRule>
  </conditionalFormatting>
  <conditionalFormatting sqref="C7:J7">
    <cfRule type="colorScale" priority="410">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68">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82">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onditionalFormatting>
  <conditionalFormatting sqref="C8:J8">
    <cfRule type="colorScale" priority="245">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9:J9">
    <cfRule type="colorScale" priority="195">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C10:J10">
    <cfRule type="colorScale" priority="13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D2:D10">
    <cfRule type="colorScale" priority="31">
      <colorScale>
        <cfvo type="min"/>
        <cfvo type="percentile" val="50"/>
        <cfvo type="max"/>
        <color rgb="FFF8696B"/>
        <color rgb="FFFCFCFF"/>
        <color rgb="FF63BE7B"/>
      </colorScale>
    </cfRule>
  </conditionalFormatting>
  <conditionalFormatting sqref="D2:D12">
    <cfRule type="colorScale" priority="18">
      <colorScale>
        <cfvo type="min"/>
        <cfvo type="percentile" val="50"/>
        <cfvo type="max"/>
        <color rgb="FFF8696B"/>
        <color rgb="FFFCFCFF"/>
        <color rgb="FF63BE7B"/>
      </colorScale>
    </cfRule>
  </conditionalFormatting>
  <conditionalFormatting sqref="E2:E10">
    <cfRule type="colorScale" priority="17">
      <colorScale>
        <cfvo type="min"/>
        <cfvo type="percentile" val="50"/>
        <cfvo type="max"/>
        <color rgb="FFF8696B"/>
        <color rgb="FFFCFCFF"/>
        <color rgb="FF63BE7B"/>
      </colorScale>
    </cfRule>
  </conditionalFormatting>
  <conditionalFormatting sqref="E2:E12">
    <cfRule type="colorScale" priority="16">
      <colorScale>
        <cfvo type="min"/>
        <cfvo type="percentile" val="50"/>
        <cfvo type="max"/>
        <color rgb="FFF8696B"/>
        <color rgb="FFFCFCFF"/>
        <color rgb="FF63BE7B"/>
      </colorScale>
    </cfRule>
  </conditionalFormatting>
  <conditionalFormatting sqref="F2:F10">
    <cfRule type="colorScale" priority="15">
      <colorScale>
        <cfvo type="min"/>
        <cfvo type="percentile" val="50"/>
        <cfvo type="max"/>
        <color rgb="FFF8696B"/>
        <color rgb="FFFCFCFF"/>
        <color rgb="FF63BE7B"/>
      </colorScale>
    </cfRule>
  </conditionalFormatting>
  <conditionalFormatting sqref="F2:F12">
    <cfRule type="colorScale" priority="14">
      <colorScale>
        <cfvo type="min"/>
        <cfvo type="percentile" val="50"/>
        <cfvo type="max"/>
        <color rgb="FFF8696B"/>
        <color rgb="FFFCFCFF"/>
        <color rgb="FF63BE7B"/>
      </colorScale>
    </cfRule>
  </conditionalFormatting>
  <conditionalFormatting sqref="G2:G10">
    <cfRule type="colorScale" priority="13">
      <colorScale>
        <cfvo type="min"/>
        <cfvo type="percentile" val="50"/>
        <cfvo type="max"/>
        <color rgb="FFF8696B"/>
        <color rgb="FFFCFCFF"/>
        <color rgb="FF63BE7B"/>
      </colorScale>
    </cfRule>
  </conditionalFormatting>
  <conditionalFormatting sqref="G2:G12">
    <cfRule type="colorScale" priority="12">
      <colorScale>
        <cfvo type="min"/>
        <cfvo type="percentile" val="50"/>
        <cfvo type="max"/>
        <color rgb="FFF8696B"/>
        <color rgb="FFFCFCFF"/>
        <color rgb="FF63BE7B"/>
      </colorScale>
    </cfRule>
  </conditionalFormatting>
  <conditionalFormatting sqref="H2:H10">
    <cfRule type="colorScale" priority="11">
      <colorScale>
        <cfvo type="min"/>
        <cfvo type="percentile" val="50"/>
        <cfvo type="max"/>
        <color rgb="FFF8696B"/>
        <color rgb="FFFCFCFF"/>
        <color rgb="FF63BE7B"/>
      </colorScale>
    </cfRule>
  </conditionalFormatting>
  <conditionalFormatting sqref="H2:H12">
    <cfRule type="colorScale" priority="10">
      <colorScale>
        <cfvo type="min"/>
        <cfvo type="percentile" val="50"/>
        <cfvo type="max"/>
        <color rgb="FFF8696B"/>
        <color rgb="FFFCFCFF"/>
        <color rgb="FF63BE7B"/>
      </colorScale>
    </cfRule>
  </conditionalFormatting>
  <conditionalFormatting sqref="I2:I10">
    <cfRule type="colorScale" priority="9">
      <colorScale>
        <cfvo type="min"/>
        <cfvo type="percentile" val="50"/>
        <cfvo type="max"/>
        <color rgb="FFF8696B"/>
        <color rgb="FFFCFCFF"/>
        <color rgb="FF63BE7B"/>
      </colorScale>
    </cfRule>
  </conditionalFormatting>
  <conditionalFormatting sqref="I2:I12">
    <cfRule type="colorScale" priority="8">
      <colorScale>
        <cfvo type="min"/>
        <cfvo type="percentile" val="50"/>
        <cfvo type="max"/>
        <color rgb="FFF8696B"/>
        <color rgb="FFFCFCFF"/>
        <color rgb="FF63BE7B"/>
      </colorScale>
    </cfRule>
  </conditionalFormatting>
  <conditionalFormatting sqref="J2:J10">
    <cfRule type="colorScale" priority="7">
      <colorScale>
        <cfvo type="min"/>
        <cfvo type="percentile" val="50"/>
        <cfvo type="max"/>
        <color rgb="FFF8696B"/>
        <color rgb="FFFCFCFF"/>
        <color rgb="FF63BE7B"/>
      </colorScale>
    </cfRule>
  </conditionalFormatting>
  <conditionalFormatting sqref="J2:J12">
    <cfRule type="colorScale" priority="6">
      <colorScale>
        <cfvo type="min"/>
        <cfvo type="percentile" val="50"/>
        <cfvo type="max"/>
        <color rgb="FFF8696B"/>
        <color rgb="FFFCFCFF"/>
        <color rgb="FF63BE7B"/>
      </colorScale>
    </cfRule>
  </conditionalFormatting>
  <conditionalFormatting sqref="K2">
    <cfRule type="colorScale" priority="5160">
      <colorScale>
        <cfvo type="min"/>
        <cfvo type="percentile" val="50"/>
        <cfvo type="max"/>
        <color rgb="FF63BE7B"/>
        <color rgb="FFFCFCFF"/>
        <color rgb="FFF8696B"/>
      </colorScale>
    </cfRule>
    <cfRule type="colorScale" priority="5193">
      <colorScale>
        <cfvo type="min"/>
        <cfvo type="percentile" val="50"/>
        <cfvo type="max"/>
        <color rgb="FF63BE7B"/>
        <color rgb="FFFCFCFF"/>
        <color rgb="FFF8696B"/>
      </colorScale>
    </cfRule>
  </conditionalFormatting>
  <conditionalFormatting sqref="K2:K10">
    <cfRule type="colorScale" priority="24">
      <colorScale>
        <cfvo type="min"/>
        <cfvo type="percentile" val="50"/>
        <cfvo type="max"/>
        <color rgb="FF63BE7B"/>
        <color rgb="FFFCFCFF"/>
        <color rgb="FFF8696B"/>
      </colorScale>
    </cfRule>
  </conditionalFormatting>
  <conditionalFormatting sqref="K2:K12">
    <cfRule type="colorScale" priority="5">
      <colorScale>
        <cfvo type="min"/>
        <cfvo type="percentile" val="50"/>
        <cfvo type="max"/>
        <color rgb="FF63BE7B"/>
        <color rgb="FFFCFCFF"/>
        <color rgb="FFF8696B"/>
      </colorScale>
    </cfRule>
  </conditionalFormatting>
  <conditionalFormatting sqref="K3">
    <cfRule type="colorScale" priority="37">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101">
      <colorScale>
        <cfvo type="min"/>
        <cfvo type="percentile" val="50"/>
        <cfvo type="max"/>
        <color rgb="FF63BE7B"/>
        <color rgb="FFFCFCFF"/>
        <color rgb="FFF8696B"/>
      </colorScale>
    </cfRule>
  </conditionalFormatting>
  <conditionalFormatting sqref="K4">
    <cfRule type="colorScale" priority="736">
      <colorScale>
        <cfvo type="min"/>
        <cfvo type="percentile" val="50"/>
        <cfvo type="max"/>
        <color rgb="FF63BE7B"/>
        <color rgb="FFFCFCFF"/>
        <color rgb="FFF8696B"/>
      </colorScale>
    </cfRule>
    <cfRule type="colorScale" priority="748">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812">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9">
      <colorScale>
        <cfvo type="min"/>
        <cfvo type="percentile" val="50"/>
        <cfvo type="max"/>
        <color rgb="FF63BE7B"/>
        <color rgb="FFFCFCFF"/>
        <color rgb="FFF8696B"/>
      </colorScale>
    </cfRule>
  </conditionalFormatting>
  <conditionalFormatting sqref="K4:K10 K2">
    <cfRule type="colorScale" priority="112">
      <colorScale>
        <cfvo type="min"/>
        <cfvo type="percentile" val="50"/>
        <cfvo type="max"/>
        <color rgb="FF63BE7B"/>
        <color rgb="FFFCFCFF"/>
        <color rgb="FFF8696B"/>
      </colorScale>
    </cfRule>
  </conditionalFormatting>
  <conditionalFormatting sqref="K5">
    <cfRule type="colorScale" priority="616">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3">
      <colorScale>
        <cfvo type="min"/>
        <cfvo type="percentile" val="50"/>
        <cfvo type="max"/>
        <color rgb="FF63BE7B"/>
        <color rgb="FFFCFCFF"/>
        <color rgb="FFF8696B"/>
      </colorScale>
    </cfRule>
    <cfRule type="colorScale" priority="720">
      <colorScale>
        <cfvo type="min"/>
        <cfvo type="percentile" val="50"/>
        <cfvo type="max"/>
        <color rgb="FF63BE7B"/>
        <color rgb="FFFCFCFF"/>
        <color rgb="FFF8696B"/>
      </colorScale>
    </cfRule>
    <cfRule type="colorScale" priority="729">
      <colorScale>
        <cfvo type="min"/>
        <cfvo type="percentile" val="50"/>
        <cfvo type="max"/>
        <color rgb="FF63BE7B"/>
        <color rgb="FFFCFCFF"/>
        <color rgb="FFF8696B"/>
      </colorScale>
    </cfRule>
  </conditionalFormatting>
  <conditionalFormatting sqref="K6">
    <cfRule type="colorScale" priority="509">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86">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7">
      <colorScale>
        <cfvo type="min"/>
        <cfvo type="percentile" val="50"/>
        <cfvo type="max"/>
        <color rgb="FF63BE7B"/>
        <color rgb="FFFCFCFF"/>
        <color rgb="FFF8696B"/>
      </colorScale>
    </cfRule>
  </conditionalFormatting>
  <conditionalFormatting sqref="K7">
    <cfRule type="colorScale" priority="402">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45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onditionalFormatting>
  <conditionalFormatting sqref="K8">
    <cfRule type="colorScale" priority="237">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9">
    <cfRule type="colorScale" priority="181">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onditionalFormatting>
  <conditionalFormatting sqref="K10">
    <cfRule type="colorScale" priority="125">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L2">
    <cfRule type="colorScale" priority="5163">
      <colorScale>
        <cfvo type="min"/>
        <cfvo type="percentile" val="50"/>
        <cfvo type="max"/>
        <color rgb="FF63BE7B"/>
        <color rgb="FFFCFCFF"/>
        <color rgb="FFF8696B"/>
      </colorScale>
    </cfRule>
    <cfRule type="colorScale" priority="5195">
      <colorScale>
        <cfvo type="min"/>
        <cfvo type="percentile" val="50"/>
        <cfvo type="max"/>
        <color rgb="FF63BE7B"/>
        <color rgb="FFFCFCFF"/>
        <color rgb="FFF8696B"/>
      </colorScale>
    </cfRule>
  </conditionalFormatting>
  <conditionalFormatting sqref="L2:L10">
    <cfRule type="colorScale" priority="23">
      <colorScale>
        <cfvo type="min"/>
        <cfvo type="percentile" val="50"/>
        <cfvo type="max"/>
        <color rgb="FF63BE7B"/>
        <color rgb="FFFCFCFF"/>
        <color rgb="FFF8696B"/>
      </colorScale>
    </cfRule>
  </conditionalFormatting>
  <conditionalFormatting sqref="L2:L12">
    <cfRule type="colorScale" priority="4">
      <colorScale>
        <cfvo type="min"/>
        <cfvo type="percentile" val="50"/>
        <cfvo type="max"/>
        <color rgb="FF63BE7B"/>
        <color rgb="FFFCFCFF"/>
        <color rgb="FFF8696B"/>
      </colorScale>
    </cfRule>
  </conditionalFormatting>
  <conditionalFormatting sqref="L3">
    <cfRule type="colorScale" priority="36">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onditionalFormatting>
  <conditionalFormatting sqref="L4">
    <cfRule type="colorScale" priority="735">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811">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32">
      <colorScale>
        <cfvo type="min"/>
        <cfvo type="percentile" val="50"/>
        <cfvo type="max"/>
        <color rgb="FF63BE7B"/>
        <color rgb="FFFCFCFF"/>
        <color rgb="FFF8696B"/>
      </colorScale>
    </cfRule>
    <cfRule type="colorScale" priority="839">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onditionalFormatting>
  <conditionalFormatting sqref="L4:L10 L2">
    <cfRule type="colorScale" priority="111">
      <colorScale>
        <cfvo type="min"/>
        <cfvo type="percentile" val="50"/>
        <cfvo type="max"/>
        <color rgb="FF63BE7B"/>
        <color rgb="FFFCFCFF"/>
        <color rgb="FFF8696B"/>
      </colorScale>
    </cfRule>
  </conditionalFormatting>
  <conditionalFormatting sqref="L5">
    <cfRule type="colorScale" priority="615">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onditionalFormatting>
  <conditionalFormatting sqref="L6">
    <cfRule type="colorScale" priority="508">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onditionalFormatting>
  <conditionalFormatting sqref="L7">
    <cfRule type="colorScale" priority="401">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52">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L8">
    <cfRule type="colorScale" priority="236">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9">
    <cfRule type="colorScale" priority="180">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onditionalFormatting>
  <conditionalFormatting sqref="L10">
    <cfRule type="colorScale" priority="124">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onditionalFormatting>
  <conditionalFormatting sqref="M2">
    <cfRule type="colorScale" priority="5166">
      <colorScale>
        <cfvo type="min"/>
        <cfvo type="percentile" val="50"/>
        <cfvo type="max"/>
        <color rgb="FFF8696B"/>
        <color rgb="FFFCFCFF"/>
        <color rgb="FF63BE7B"/>
      </colorScale>
    </cfRule>
    <cfRule type="colorScale" priority="5197">
      <colorScale>
        <cfvo type="min"/>
        <cfvo type="percentile" val="50"/>
        <cfvo type="max"/>
        <color rgb="FFF8696B"/>
        <color rgb="FFFCFCFF"/>
        <color rgb="FF63BE7B"/>
      </colorScale>
    </cfRule>
  </conditionalFormatting>
  <conditionalFormatting sqref="M2:M10">
    <cfRule type="colorScale" priority="22">
      <colorScale>
        <cfvo type="min"/>
        <cfvo type="percentile" val="50"/>
        <cfvo type="max"/>
        <color rgb="FFF8696B"/>
        <color rgb="FFFCFCFF"/>
        <color rgb="FF63BE7B"/>
      </colorScale>
    </cfRule>
  </conditionalFormatting>
  <conditionalFormatting sqref="M2:M12">
    <cfRule type="colorScale" priority="3">
      <colorScale>
        <cfvo type="min"/>
        <cfvo type="percentile" val="50"/>
        <cfvo type="max"/>
        <color rgb="FFF8696B"/>
        <color rgb="FFFCFCFF"/>
        <color rgb="FF63BE7B"/>
      </colorScale>
    </cfRule>
  </conditionalFormatting>
  <conditionalFormatting sqref="M3">
    <cfRule type="colorScale" priority="35">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onditionalFormatting>
  <conditionalFormatting sqref="M4">
    <cfRule type="colorScale" priority="734">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fRule type="colorScale" priority="831">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onditionalFormatting>
  <conditionalFormatting sqref="M4:M10 M2">
    <cfRule type="colorScale" priority="110">
      <colorScale>
        <cfvo type="min"/>
        <cfvo type="percentile" val="50"/>
        <cfvo type="max"/>
        <color rgb="FFF8696B"/>
        <color rgb="FFFCFCFF"/>
        <color rgb="FF63BE7B"/>
      </colorScale>
    </cfRule>
  </conditionalFormatting>
  <conditionalFormatting sqref="M5">
    <cfRule type="colorScale" priority="614">
      <colorScale>
        <cfvo type="min"/>
        <cfvo type="percentile" val="50"/>
        <cfvo type="max"/>
        <color rgb="FFF8696B"/>
        <color rgb="FFFCFCFF"/>
        <color rgb="FF63BE7B"/>
      </colorScale>
    </cfRule>
    <cfRule type="colorScale" priority="626">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11">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onditionalFormatting>
  <conditionalFormatting sqref="M6">
    <cfRule type="colorScale" priority="507">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onditionalFormatting>
  <conditionalFormatting sqref="M7">
    <cfRule type="colorScale" priority="400">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70">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onditionalFormatting>
  <conditionalFormatting sqref="M8">
    <cfRule type="colorScale" priority="235">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9">
    <cfRule type="colorScale" priority="179">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onditionalFormatting>
  <conditionalFormatting sqref="M10">
    <cfRule type="colorScale" priority="123">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onditionalFormatting>
  <conditionalFormatting sqref="N2">
    <cfRule type="colorScale" priority="5169">
      <colorScale>
        <cfvo type="min"/>
        <cfvo type="percentile" val="50"/>
        <cfvo type="max"/>
        <color rgb="FF63BE7B"/>
        <color rgb="FFFCFCFF"/>
        <color rgb="FFF8696B"/>
      </colorScale>
    </cfRule>
    <cfRule type="colorScale" priority="5199">
      <colorScale>
        <cfvo type="min"/>
        <cfvo type="percentile" val="50"/>
        <cfvo type="max"/>
        <color rgb="FF63BE7B"/>
        <color rgb="FFFCFCFF"/>
        <color rgb="FFF8696B"/>
      </colorScale>
    </cfRule>
  </conditionalFormatting>
  <conditionalFormatting sqref="N2:N10">
    <cfRule type="colorScale" priority="21">
      <colorScale>
        <cfvo type="min"/>
        <cfvo type="percentile" val="50"/>
        <cfvo type="max"/>
        <color rgb="FF63BE7B"/>
        <color rgb="FFFCFCFF"/>
        <color rgb="FFF8696B"/>
      </colorScale>
    </cfRule>
  </conditionalFormatting>
  <conditionalFormatting sqref="N2:N12">
    <cfRule type="colorScale" priority="2">
      <colorScale>
        <cfvo type="min"/>
        <cfvo type="percentile" val="50"/>
        <cfvo type="max"/>
        <color rgb="FF63BE7B"/>
        <color rgb="FFFCFCFF"/>
        <color rgb="FFF8696B"/>
      </colorScale>
    </cfRule>
  </conditionalFormatting>
  <conditionalFormatting sqref="N3">
    <cfRule type="colorScale" priority="34">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fRule type="colorScale" priority="104">
      <colorScale>
        <cfvo type="min"/>
        <cfvo type="percentile" val="50"/>
        <cfvo type="max"/>
        <color rgb="FF63BE7B"/>
        <color rgb="FFFCFCFF"/>
        <color rgb="FFF8696B"/>
      </colorScale>
    </cfRule>
  </conditionalFormatting>
  <conditionalFormatting sqref="N4">
    <cfRule type="colorScale" priority="733">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fRule type="colorScale" priority="792">
      <colorScale>
        <cfvo type="min"/>
        <cfvo type="percentile" val="50"/>
        <cfvo type="max"/>
        <color rgb="FFF8696B"/>
        <color rgb="FFFCFCFF"/>
        <color rgb="FF63BE7B"/>
      </colorScale>
    </cfRule>
    <cfRule type="colorScale" priority="809">
      <colorScale>
        <cfvo type="min"/>
        <cfvo type="percentile" val="50"/>
        <cfvo type="max"/>
        <color rgb="FF63BE7B"/>
        <color rgb="FFFCFCFF"/>
        <color rgb="FFF8696B"/>
      </colorScale>
    </cfRule>
    <cfRule type="colorScale" priority="816">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37">
      <colorScale>
        <cfvo type="min"/>
        <cfvo type="percentile" val="50"/>
        <cfvo type="max"/>
        <color rgb="FF63BE7B"/>
        <color rgb="FFFCFCFF"/>
        <color rgb="FFF8696B"/>
      </colorScale>
    </cfRule>
    <cfRule type="colorScale" priority="846">
      <colorScale>
        <cfvo type="min"/>
        <cfvo type="percentile" val="50"/>
        <cfvo type="max"/>
        <color rgb="FF63BE7B"/>
        <color rgb="FFFCFCFF"/>
        <color rgb="FFF8696B"/>
      </colorScale>
    </cfRule>
  </conditionalFormatting>
  <conditionalFormatting sqref="N4:N10 N2">
    <cfRule type="colorScale" priority="109">
      <colorScale>
        <cfvo type="min"/>
        <cfvo type="percentile" val="50"/>
        <cfvo type="max"/>
        <color rgb="FF63BE7B"/>
        <color rgb="FFFCFCFF"/>
        <color rgb="FFF8696B"/>
      </colorScale>
    </cfRule>
  </conditionalFormatting>
  <conditionalFormatting sqref="N5">
    <cfRule type="colorScale" priority="613">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72">
      <colorScale>
        <cfvo type="min"/>
        <cfvo type="percentile" val="50"/>
        <cfvo type="max"/>
        <color rgb="FFF8696B"/>
        <color rgb="FFFCFCFF"/>
        <color rgb="FF63BE7B"/>
      </colorScale>
    </cfRule>
    <cfRule type="colorScale" priority="689">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17">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onditionalFormatting>
  <conditionalFormatting sqref="N6">
    <cfRule type="colorScale" priority="506">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61">
      <colorScale>
        <cfvo type="min"/>
        <cfvo type="percentile" val="50"/>
        <cfvo type="max"/>
        <color rgb="FFF8696B"/>
        <color rgb="FFFCFCFF"/>
        <color rgb="FF63BE7B"/>
      </colorScale>
    </cfRule>
    <cfRule type="colorScale" priority="576">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604">
      <colorScale>
        <cfvo type="min"/>
        <cfvo type="percentile" val="50"/>
        <cfvo type="max"/>
        <color rgb="FF63BE7B"/>
        <color rgb="FFFCFCFF"/>
        <color rgb="FFF8696B"/>
      </colorScale>
    </cfRule>
  </conditionalFormatting>
  <conditionalFormatting sqref="N7">
    <cfRule type="colorScale" priority="399">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fRule type="colorScale" priority="454">
      <colorScale>
        <cfvo type="min"/>
        <cfvo type="percentile" val="50"/>
        <cfvo type="max"/>
        <color rgb="FFF8696B"/>
        <color rgb="FFFCFCFF"/>
        <color rgb="FF63BE7B"/>
      </colorScale>
    </cfRule>
    <cfRule type="colorScale" priority="469">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fRule type="colorScale" priority="483">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onditionalFormatting>
  <conditionalFormatting sqref="N8">
    <cfRule type="colorScale" priority="234">
      <colorScale>
        <cfvo type="min"/>
        <cfvo type="percentile" val="50"/>
        <cfvo type="max"/>
        <color rgb="FF63BE7B"/>
        <color rgb="FFFCFCFF"/>
        <color rgb="FFF8696B"/>
      </colorScale>
    </cfRule>
    <cfRule type="colorScale" priority="246">
      <colorScale>
        <cfvo type="min"/>
        <cfvo type="percentile" val="50"/>
        <cfvo type="max"/>
        <color rgb="FF63BE7B"/>
        <color rgb="FFFCFCFF"/>
        <color rgb="FFF8696B"/>
      </colorScale>
    </cfRule>
    <cfRule type="colorScale" priority="279">
      <colorScale>
        <cfvo type="min"/>
        <cfvo type="percentile" val="50"/>
        <cfvo type="max"/>
        <color rgb="FFF8696B"/>
        <color rgb="FFFCFCFF"/>
        <color rgb="FF63BE7B"/>
      </colorScale>
    </cfRule>
    <cfRule type="colorScale" priority="288">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9">
    <cfRule type="colorScale" priority="178">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N10">
    <cfRule type="colorScale" priority="122">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P2">
    <cfRule type="colorScale" priority="5172">
      <colorScale>
        <cfvo type="min"/>
        <cfvo type="percentile" val="50"/>
        <cfvo type="max"/>
        <color rgb="FFF8696B"/>
        <color rgb="FFFCFCFF"/>
        <color rgb="FF63BE7B"/>
      </colorScale>
    </cfRule>
    <cfRule type="colorScale" priority="5201">
      <colorScale>
        <cfvo type="min"/>
        <cfvo type="percentile" val="50"/>
        <cfvo type="max"/>
        <color rgb="FFF8696B"/>
        <color rgb="FFFCFCFF"/>
        <color rgb="FF63BE7B"/>
      </colorScale>
    </cfRule>
    <cfRule type="colorScale" priority="5203">
      <colorScale>
        <cfvo type="min"/>
        <cfvo type="percentile" val="50"/>
        <cfvo type="max"/>
        <color rgb="FFF8696B"/>
        <color rgb="FFFCFCFF"/>
        <color rgb="FF63BE7B"/>
      </colorScale>
    </cfRule>
    <cfRule type="colorScale" priority="5204">
      <colorScale>
        <cfvo type="min"/>
        <cfvo type="max"/>
        <color rgb="FFFFEF9C"/>
        <color rgb="FF63BE7B"/>
      </colorScale>
    </cfRule>
  </conditionalFormatting>
  <conditionalFormatting sqref="P2:P12">
    <cfRule type="colorScale" priority="1">
      <colorScale>
        <cfvo type="min"/>
        <cfvo type="percentile" val="50"/>
        <cfvo type="max"/>
        <color rgb="FFF8696B"/>
        <color rgb="FFFCFCFF"/>
        <color rgb="FF63BE7B"/>
      </colorScale>
    </cfRule>
  </conditionalFormatting>
  <conditionalFormatting sqref="P3">
    <cfRule type="colorScale" priority="33">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fRule type="colorScale" priority="6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P4">
    <cfRule type="colorScale" priority="732">
      <colorScale>
        <cfvo type="min"/>
        <cfvo type="percentile" val="50"/>
        <cfvo type="max"/>
        <color rgb="FFF8696B"/>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onditionalFormatting>
  <conditionalFormatting sqref="P4:P12 P2">
    <cfRule type="colorScale" priority="108">
      <colorScale>
        <cfvo type="min"/>
        <cfvo type="percentile" val="50"/>
        <cfvo type="max"/>
        <color rgb="FFF8696B"/>
        <color rgb="FFFCFCFF"/>
        <color rgb="FF63BE7B"/>
      </colorScale>
    </cfRule>
  </conditionalFormatting>
  <conditionalFormatting sqref="P5">
    <cfRule type="colorScale" priority="612">
      <colorScale>
        <cfvo type="min"/>
        <cfvo type="percentile" val="50"/>
        <cfvo type="max"/>
        <color rgb="FFF8696B"/>
        <color rgb="FFFCFCFF"/>
        <color rgb="FF63BE7B"/>
      </colorScale>
    </cfRule>
    <cfRule type="colorScale" priority="673">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onditionalFormatting>
  <conditionalFormatting sqref="P6">
    <cfRule type="colorScale" priority="505">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fRule type="colorScale" priority="567">
      <colorScale>
        <cfvo type="min"/>
        <cfvo type="max"/>
        <color rgb="FFFCFCFF"/>
        <color rgb="FF63BE7B"/>
      </colorScale>
    </cfRule>
  </conditionalFormatting>
  <conditionalFormatting sqref="P7">
    <cfRule type="colorScale" priority="398">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onditionalFormatting>
  <conditionalFormatting sqref="P8">
    <cfRule type="colorScale" priority="233">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onditionalFormatting>
  <conditionalFormatting sqref="P9">
    <cfRule type="colorScale" priority="177">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onditionalFormatting>
  <conditionalFormatting sqref="P10:P12">
    <cfRule type="colorScale" priority="121">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max"/>
        <color rgb="FFFCFCFF"/>
        <color rgb="FF63BE7B"/>
      </colorScale>
    </cfRule>
    <cfRule type="colorScale" priority="152">
      <colorScale>
        <cfvo type="min"/>
        <cfvo type="max"/>
        <color rgb="FFFCFCFF"/>
        <color rgb="FF63BE7B"/>
      </colorScale>
    </cfRule>
  </conditionalFormatting>
  <hyperlinks>
    <hyperlink ref="A4" r:id="rId1" display="Financials/MA.xlsx" xr:uid="{20B3F7C4-4A1D-F749-8096-90511F4491B5}"/>
    <hyperlink ref="A10" r:id="rId2" display="Financials/SPGI.xlsx" xr:uid="{5DC7BB48-F8E5-0A4F-91D0-F450799F4547}"/>
    <hyperlink ref="A2" r:id="rId3" display="Financials/ADYEN.xlsx" xr:uid="{B8AE4928-EB76-F94D-BC05-199AD0D92911}"/>
    <hyperlink ref="A7" r:id="rId4" display="Financials/FICO.xlsx" xr:uid="{87B25557-3A3B-7C40-95A2-7C18D7E6080B}"/>
    <hyperlink ref="A8" r:id="rId5" display="Software/TW.xlsx" xr:uid="{FEFCD41E-033E-BB48-9B6A-C071F5698D2B}"/>
    <hyperlink ref="A11" r:id="rId6" display="Financials/MCO.xlsx" xr:uid="{63E6F6ED-4C73-4D4D-9935-381F4DD58615}"/>
    <hyperlink ref="A12" r:id="rId7" display="Financials/APO.xlsx" xr:uid="{F5D1E332-470C-6D48-BF88-1F0E8619EF51}"/>
    <hyperlink ref="A6" r:id="rId8" display="Financials/EVR.xlsx" xr:uid="{ECDA48B8-8189-404A-8395-A82143F13097}"/>
    <hyperlink ref="A3" r:id="rId9" display="Financials/KNSL.xlsx" xr:uid="{FD701CB8-7A86-1E4C-9668-CDD1E76B3C3D}"/>
    <hyperlink ref="A5" r:id="rId10" display="Financials/SEZL.xlsx" xr:uid="{DB20F081-A3E0-A84D-B1E6-30EC5FE6AF14}"/>
    <hyperlink ref="A9" r:id="rId11" display="Financials/BRK.B.xlsx" xr:uid="{A3253A9E-85DF-7441-98BD-91BC698144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834-5143-0243-A6CA-817E3CADCEF6}">
  <dimension ref="A1:Q33"/>
  <sheetViews>
    <sheetView tabSelected="1" workbookViewId="0">
      <pane ySplit="1" topLeftCell="A2" activePane="bottomLeft" state="frozen"/>
      <selection pane="bottomLeft" activeCell="K12" sqref="K12"/>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23</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60">
        <v>#VALUE!</v>
      </c>
      <c r="B2" s="12" cm="1">
        <f t="array" aca="1" ref="B2" ca="1">_FV(A2,"Price",TRUE)</f>
        <v>13.46</v>
      </c>
      <c r="C2" s="5">
        <f ca="1">'[60]DCF Model'!$K$6</f>
        <v>-0.5984693703634234</v>
      </c>
      <c r="D2" s="5">
        <f>'[60]DCF Model'!$K$11</f>
        <v>0.44678765870241699</v>
      </c>
      <c r="E2" s="5">
        <f>'[60]DCF Model'!$K$16</f>
        <v>0.10410391318760129</v>
      </c>
      <c r="F2" s="5">
        <f>'[60]DCF Model'!$K$19</f>
        <v>0.85202001919648962</v>
      </c>
      <c r="G2" s="5">
        <f>'[60]DCF Model'!$E$3</f>
        <v>0.20983265306122448</v>
      </c>
      <c r="H2" s="5">
        <f>'[60]DCF Model'!$E$4</f>
        <v>-0.31560283687943264</v>
      </c>
      <c r="I2" s="5">
        <f>'[60]DCF Model'!$E$5</f>
        <v>-0.42553191489361702</v>
      </c>
      <c r="J2" s="5">
        <f>'[60]DCF Model'!$E$6</f>
        <v>-0.19500000000000001</v>
      </c>
      <c r="K2" s="7">
        <f ca="1">'[60]DCF Model'!$C$3</f>
        <v>15.803252354609929</v>
      </c>
      <c r="L2" s="13" t="s">
        <v>18</v>
      </c>
      <c r="M2" s="8">
        <f ca="1">'[60]DCF Model'!$C$5</f>
        <v>-2.6926856911798039E-2</v>
      </c>
      <c r="N2" s="9">
        <f>'[60]DCF Model'!$C$6</f>
        <v>2.6744287998228256E-2</v>
      </c>
      <c r="O2" s="10" cm="1">
        <f t="array" aca="1" ref="O2" ca="1">_FV(A2,"Market cap",TRUE)</f>
        <v>6684775746</v>
      </c>
      <c r="P2" s="5">
        <f t="shared" ref="P2:P14" ca="1" si="0">AVERAGE(C2,D2,E2,F2,G2,H2,I2,J2)</f>
        <v>9.767515251407427E-3</v>
      </c>
      <c r="Q2" s="14" t="str" cm="1">
        <f t="array" aca="1" ref="Q2" ca="1">_FV(A2,"Industry")</f>
        <v>Aerospace &amp; Defense</v>
      </c>
    </row>
    <row r="3" spans="1:17" ht="34" customHeight="1" x14ac:dyDescent="0.2">
      <c r="A3" s="11" t="e" vm="61">
        <v>#VALUE!</v>
      </c>
      <c r="B3" s="12" cm="1">
        <f t="array" aca="1" ref="B3" ca="1">_FV(A3,"Price",TRUE)</f>
        <v>122.17</v>
      </c>
      <c r="C3" s="5">
        <f ca="1">'[61]DCF Model'!$K$6</f>
        <v>-0.59931207387958163</v>
      </c>
      <c r="D3" s="5">
        <f>'[61]DCF Model'!$K$11</f>
        <v>0.123076711163894</v>
      </c>
      <c r="E3" s="5">
        <f>'[61]DCF Model'!$K$16</f>
        <v>0.45543912244542961</v>
      </c>
      <c r="F3" s="5">
        <f>'[61]DCF Model'!$K$19</f>
        <v>0.19757008424970635</v>
      </c>
      <c r="G3" s="5">
        <f>'[61]DCF Model'!$E$3</f>
        <v>0.34984700568264609</v>
      </c>
      <c r="H3" s="5">
        <f>'[61]DCF Model'!$E$4</f>
        <v>0.13297532284874056</v>
      </c>
      <c r="I3" s="5">
        <f>'[61]DCF Model'!$E$5</f>
        <v>0.12671013936836723</v>
      </c>
      <c r="J3" s="5">
        <f>'[61]DCF Model'!$E$6</f>
        <v>0.14599999999999999</v>
      </c>
      <c r="K3" s="7">
        <f ca="1">'[61]DCF Model'!$C$3</f>
        <v>5.863035304948216</v>
      </c>
      <c r="L3" s="7">
        <f ca="1">'[61]DCF Model'!$C$4</f>
        <v>44.091152999999998</v>
      </c>
      <c r="M3" s="8">
        <f ca="1">'[61]DCF Model'!$C$5</f>
        <v>2.1611696464018879E-2</v>
      </c>
      <c r="N3" s="9">
        <f>'[61]DCF Model'!$C$6</f>
        <v>5.3052356698089533E-2</v>
      </c>
      <c r="O3" s="10" cm="1">
        <f t="array" aca="1" ref="O3" ca="1">_FV(A3,"Market cap",TRUE)</f>
        <v>45854799120</v>
      </c>
      <c r="P3" s="5">
        <f t="shared" ca="1" si="0"/>
        <v>0.11653828898490028</v>
      </c>
      <c r="Q3" s="14" t="str" cm="1">
        <f t="array" aca="1" ref="Q3" ca="1">_FV(A3,"Industry")</f>
        <v>Machinery, Equipment &amp; Components</v>
      </c>
    </row>
    <row r="4" spans="1:17" ht="34" customHeight="1" x14ac:dyDescent="0.2">
      <c r="A4" s="11" t="e" vm="62">
        <v>#VALUE!</v>
      </c>
      <c r="B4" s="12" cm="1">
        <f t="array" aca="1" ref="B4" ca="1">_FV(A4,"Price",TRUE)</f>
        <v>1329.39</v>
      </c>
      <c r="C4" s="5">
        <f ca="1">'[62]DCF Model'!$K$6</f>
        <v>-0.56850386152558241</v>
      </c>
      <c r="D4" s="5">
        <f>'[62]DCF Model'!$K$11</f>
        <v>9.0350322004959654E-2</v>
      </c>
      <c r="E4" s="5">
        <f>'[62]DCF Model'!$K$16</f>
        <v>0.15523094255660963</v>
      </c>
      <c r="F4" s="5">
        <f>'[62]DCF Model'!$K$19</f>
        <v>9.579102538191625E-2</v>
      </c>
      <c r="G4" s="5">
        <f>'[62]DCF Model'!$E$3</f>
        <v>0.5834472285497343</v>
      </c>
      <c r="H4" s="5">
        <f>'[62]DCF Model'!$E$4</f>
        <v>0.24369323915237134</v>
      </c>
      <c r="I4" s="5">
        <f>'[62]DCF Model'!$E$5</f>
        <v>0.36919778002018161</v>
      </c>
      <c r="J4" s="5">
        <f>'[62]DCF Model'!$E$6</f>
        <v>7.2999999999999995E-2</v>
      </c>
      <c r="K4" s="7">
        <f ca="1">'[62]DCF Model'!$C$3</f>
        <v>9.4089203773965693</v>
      </c>
      <c r="L4" s="7">
        <f ca="1">'[62]DCF Model'!$C$4</f>
        <v>38.609689830227744</v>
      </c>
      <c r="M4" s="8">
        <f ca="1">'[62]DCF Model'!$C$5</f>
        <v>3.9239122578518193E-2</v>
      </c>
      <c r="N4" s="9">
        <f>'[62]DCF Model'!$C$6</f>
        <v>6.0934848416180536E-3</v>
      </c>
      <c r="O4" s="10" cm="1">
        <f t="array" aca="1" ref="O4" ca="1">_FV(A4,"Market cap",TRUE)</f>
        <v>74593920752</v>
      </c>
      <c r="P4" s="5">
        <f t="shared" ca="1" si="0"/>
        <v>0.13027583451752378</v>
      </c>
      <c r="Q4" s="14" t="str" cm="1">
        <f t="array" aca="1" ref="Q4" ca="1">_FV(A4,"Industry")</f>
        <v>Aerospace &amp; Defense</v>
      </c>
    </row>
    <row r="5" spans="1:17" ht="34" customHeight="1" x14ac:dyDescent="0.2">
      <c r="A5" s="11" t="e" vm="63">
        <v>#VALUE!</v>
      </c>
      <c r="B5" s="12" cm="1">
        <f t="array" aca="1" ref="B5" ca="1">_FV(A5,"Price",TRUE)</f>
        <v>150.93</v>
      </c>
      <c r="C5" s="5">
        <f ca="1">'[63]DCF Model'!$K$6</f>
        <v>-0.54642491819470274</v>
      </c>
      <c r="D5" s="5">
        <f>'[63]DCF Model'!$K$11</f>
        <v>0.10947102660440378</v>
      </c>
      <c r="E5" s="5">
        <f>'[63]DCF Model'!$K$16</f>
        <v>0.29890507136987682</v>
      </c>
      <c r="F5" s="5">
        <f>'[63]DCF Model'!$K$19</f>
        <v>0.62318953497982033</v>
      </c>
      <c r="G5" s="5">
        <f>'[63]DCF Model'!$E$3</f>
        <v>0.11891662596087102</v>
      </c>
      <c r="H5" s="5">
        <f>'[63]DCF Model'!$E$4</f>
        <v>-4.3001973191807853E-2</v>
      </c>
      <c r="I5" s="5">
        <f>'[63]DCF Model'!$E$5</f>
        <v>1.1013131931686739E-2</v>
      </c>
      <c r="J5" s="5">
        <f>'[63]DCF Model'!$E$6</f>
        <v>0.111</v>
      </c>
      <c r="K5" s="7">
        <f ca="1">'[63]DCF Model'!$C$3</f>
        <v>1.4962727087160645</v>
      </c>
      <c r="L5" s="13" t="s">
        <v>18</v>
      </c>
      <c r="M5" s="8">
        <f ca="1">'[63]DCF Model'!$C$5</f>
        <v>7.3603774683139072E-3</v>
      </c>
      <c r="N5" s="9">
        <f>'[63]DCF Model'!$C$6</f>
        <v>2.3440613343615729E-2</v>
      </c>
      <c r="O5" s="10" cm="1">
        <f t="array" aca="1" ref="O5" ca="1">_FV(A5,"Market cap",TRUE)</f>
        <v>109953600000</v>
      </c>
      <c r="P5" s="5">
        <f t="shared" ca="1" si="0"/>
        <v>8.5383562432518503E-2</v>
      </c>
      <c r="Q5" s="14" t="str" cm="1">
        <f t="array" aca="1" ref="Q5" ca="1">_FV(A5,"Industry")</f>
        <v>Aerospace &amp; Defense</v>
      </c>
    </row>
    <row r="6" spans="1:17" ht="34" customHeight="1" x14ac:dyDescent="0.2">
      <c r="A6" s="11" t="e" vm="64">
        <v>#VALUE!</v>
      </c>
      <c r="B6" s="12" cm="1">
        <f t="array" aca="1" ref="B6" ca="1">_FV(A6,"Price",TRUE)</f>
        <v>53.58</v>
      </c>
      <c r="C6" s="5">
        <f ca="1">'[64]DCF Model'!$K$6</f>
        <v>-0.73145402274802662</v>
      </c>
      <c r="D6" s="5">
        <f>'[64]DCF Model'!$K$11</f>
        <v>6.02638660363203E-2</v>
      </c>
      <c r="E6" s="5">
        <f>'[64]DCF Model'!$K$16</f>
        <v>0.26948605564134132</v>
      </c>
      <c r="F6" s="5">
        <f>'[64]DCF Model'!$K$19</f>
        <v>0.4369863137608988</v>
      </c>
      <c r="G6" s="5">
        <f>'[64]DCF Model'!$E$3</f>
        <v>0.30209933435739889</v>
      </c>
      <c r="H6" s="5">
        <f>'[64]DCF Model'!$F$17</f>
        <v>0.13632326820603907</v>
      </c>
      <c r="I6" s="5">
        <f>'[64]DCF Model'!$F$20</f>
        <v>0.14476021314387211</v>
      </c>
      <c r="J6" s="5">
        <f>'[64]DCF Model'!$E$6</f>
        <v>8.3000000000000004E-2</v>
      </c>
      <c r="K6" s="7">
        <f ca="1">'[64]DCF Model'!$C$3</f>
        <v>13.793050621669627</v>
      </c>
      <c r="L6" s="7">
        <f ca="1">'[64]DCF Model'!$C$4</f>
        <v>101.17899022801303</v>
      </c>
      <c r="M6" s="8">
        <f ca="1">'[64]DCF Model'!$C$5</f>
        <v>1.0495155648631203E-2</v>
      </c>
      <c r="N6" s="9">
        <f>'[64]DCF Model'!$C$6</f>
        <v>1.3715184625683477E-2</v>
      </c>
      <c r="O6" s="10" cm="1">
        <f t="array" aca="1" ref="O6" ca="1">_FV(A6,"Market cap",TRUE)</f>
        <v>31061950000</v>
      </c>
      <c r="P6" s="5">
        <f t="shared" ca="1" si="0"/>
        <v>8.7683128549730482E-2</v>
      </c>
      <c r="Q6" s="14" t="str" cm="1">
        <f t="array" aca="1" ref="Q6" ca="1">_FV(A6,"Industry")</f>
        <v>Uranium</v>
      </c>
    </row>
    <row r="7" spans="1:17" ht="34" customHeight="1" x14ac:dyDescent="0.2">
      <c r="A7" s="11" t="e" vm="65">
        <v>#VALUE!</v>
      </c>
      <c r="B7" s="12" cm="1">
        <f t="array" aca="1" ref="B7" ca="1">_FV(A7,"Price",TRUE)</f>
        <v>110.27</v>
      </c>
      <c r="C7" s="5">
        <f ca="1">'[65]DCF Model'!$K$6</f>
        <v>-0.46524569134707683</v>
      </c>
      <c r="D7" s="5">
        <f>'[65]DCF Model'!$K$11</f>
        <v>0.10688777762841614</v>
      </c>
      <c r="E7" s="5">
        <f>'[65]DCF Model'!$K$16</f>
        <v>0.33715530474779232</v>
      </c>
      <c r="F7" s="5">
        <f>'[65]DCF Model'!$K$19</f>
        <v>0.22912883603000322</v>
      </c>
      <c r="G7" s="5">
        <f>'[65]DCF Model'!$E$3</f>
        <v>0.22156898769061179</v>
      </c>
      <c r="H7" s="5">
        <f>'[65]DCF Model'!$E$4</f>
        <v>5.2340752110514199E-2</v>
      </c>
      <c r="I7" s="5">
        <f>'[65]DCF Model'!$E$5</f>
        <v>5.0038372985418265E-2</v>
      </c>
      <c r="J7" s="5">
        <f>'[65]DCF Model'!$E$6</f>
        <v>8.3000000000000004E-2</v>
      </c>
      <c r="K7" s="7">
        <f ca="1">'[65]DCF Model'!$C$3</f>
        <v>1.8041703760552572</v>
      </c>
      <c r="L7" s="7">
        <f ca="1">'[65]DCF Model'!$C$4</f>
        <v>34.469706744868034</v>
      </c>
      <c r="M7" s="8">
        <f ca="1">'[65]DCF Model'!$C$5</f>
        <v>2.7734837934111894E-2</v>
      </c>
      <c r="N7" s="9">
        <f>'[65]DCF Model'!$C$6</f>
        <v>1.3715184625683477E-2</v>
      </c>
      <c r="O7" s="10" cm="1">
        <f t="array" aca="1" ref="O7" ca="1">_FV(A7,"Market cap",TRUE)</f>
        <v>11754170000</v>
      </c>
      <c r="P7" s="5">
        <f t="shared" ca="1" si="0"/>
        <v>7.6859292480709884E-2</v>
      </c>
      <c r="Q7" s="14" t="str" cm="1">
        <f t="array" aca="1" ref="Q7" ca="1">_FV(A7,"Industry")</f>
        <v>Aerospace &amp; Defense</v>
      </c>
    </row>
    <row r="8" spans="1:17" ht="34" customHeight="1" x14ac:dyDescent="0.2">
      <c r="A8" s="11" t="e" vm="66">
        <v>#VALUE!</v>
      </c>
      <c r="B8" s="12" cm="1">
        <f t="array" aca="1" ref="B8" ca="1">_FV(A8,"Price",TRUE)</f>
        <v>7.32</v>
      </c>
      <c r="C8" s="5"/>
      <c r="D8" s="5"/>
      <c r="E8" s="5"/>
      <c r="F8" s="5"/>
      <c r="G8" s="5"/>
      <c r="H8" s="5"/>
      <c r="I8" s="5"/>
      <c r="J8" s="5"/>
      <c r="K8" s="7"/>
      <c r="L8" s="7"/>
      <c r="M8" s="8"/>
      <c r="N8" s="9"/>
      <c r="O8" s="10" cm="1">
        <f t="array" aca="1" ref="O8" ca="1">_FV(A8,"Market cap",TRUE)</f>
        <v>63663890000</v>
      </c>
      <c r="P8" s="5" t="e">
        <f t="shared" si="0"/>
        <v>#DIV/0!</v>
      </c>
      <c r="Q8" s="14" t="str" cm="1">
        <f t="array" aca="1" ref="Q8" ca="1">_FV(A8,"Industry")</f>
        <v>Aerospace &amp; Defense</v>
      </c>
    </row>
    <row r="9" spans="1:17" ht="34" customHeight="1" x14ac:dyDescent="0.2">
      <c r="A9" s="11" t="e" vm="67">
        <v>#VALUE!</v>
      </c>
      <c r="B9" s="12" cm="1">
        <f t="array" aca="1" ref="B9" ca="1">_FV(A9,"Price",TRUE)</f>
        <v>111.22</v>
      </c>
      <c r="C9" s="5"/>
      <c r="D9" s="5"/>
      <c r="E9" s="5"/>
      <c r="F9" s="5"/>
      <c r="G9" s="5"/>
      <c r="H9" s="5"/>
      <c r="I9" s="5"/>
      <c r="J9" s="5"/>
      <c r="K9" s="7"/>
      <c r="L9" s="7"/>
      <c r="M9" s="8"/>
      <c r="N9" s="9"/>
      <c r="O9" s="10" cm="1">
        <f t="array" aca="1" ref="O9" ca="1">_FV(A9,"Market cap",TRUE)</f>
        <v>45394064852</v>
      </c>
      <c r="P9" s="5" t="e">
        <f t="shared" si="0"/>
        <v>#DIV/0!</v>
      </c>
      <c r="Q9" s="14" t="str" cm="1">
        <f t="array" aca="1" ref="Q9" ca="1">_FV(A9,"Industry")</f>
        <v>Aerospace &amp; Defense</v>
      </c>
    </row>
    <row r="10" spans="1:17" ht="34" customHeight="1" x14ac:dyDescent="0.2">
      <c r="A10" s="11" t="e" vm="68">
        <v>#VALUE!</v>
      </c>
      <c r="B10" s="12" cm="1">
        <f t="array" aca="1" ref="B10" ca="1">_FV(A10,"Price",TRUE)</f>
        <v>551.84</v>
      </c>
      <c r="C10" s="5">
        <f ca="1">'[66]DCF Model'!$K$6</f>
        <v>-0.24429185203814086</v>
      </c>
      <c r="D10" s="5">
        <f>'[66]DCF Model'!$K$11</f>
        <v>3.772949890681767E-2</v>
      </c>
      <c r="E10" s="5">
        <f>'[66]DCF Model'!$K$16</f>
        <v>-6.0703170739764281E-4</v>
      </c>
      <c r="F10" s="5">
        <f>'[66]DCF Model'!$K$19</f>
        <v>2.511775811296111E-2</v>
      </c>
      <c r="G10" s="5">
        <f>'[66]DCF Model'!$E$3</f>
        <v>0.13071327263576887</v>
      </c>
      <c r="H10" s="5">
        <f>'[66]DCF Model'!$E$4</f>
        <v>8.8542762927103072E-2</v>
      </c>
      <c r="I10" s="5">
        <f>'[66]DCF Model'!$E$5</f>
        <v>9.3524170350101729E-2</v>
      </c>
      <c r="J10" s="5">
        <f>'[66]DCF Model'!$E$6</f>
        <v>0.30599999999999999</v>
      </c>
      <c r="K10" s="7">
        <f ca="1">'[66]DCF Model'!$C$3</f>
        <v>1.8354810910264505</v>
      </c>
      <c r="L10" s="7">
        <f ca="1">'[66]DCF Model'!$C$4</f>
        <v>20.729882718225038</v>
      </c>
      <c r="M10" s="8">
        <f ca="1">'[66]DCF Model'!$C$5</f>
        <v>5.0953491598107664E-2</v>
      </c>
      <c r="N10" s="9">
        <f>'[66]DCF Model'!$C$6</f>
        <v>-3.9128109813924637E-2</v>
      </c>
      <c r="O10" s="10" cm="1">
        <f t="array" aca="1" ref="O10" ca="1">_FV(A10,"Market cap",TRUE)</f>
        <v>130805559952</v>
      </c>
      <c r="P10" s="5">
        <f t="shared" ca="1" si="0"/>
        <v>5.4591072398401747E-2</v>
      </c>
      <c r="Q10" s="14" t="str" cm="1">
        <f t="array" aca="1" ref="Q10" ca="1">_FV(A10,"Industry")</f>
        <v>Aerospace &amp; Defense</v>
      </c>
    </row>
    <row r="11" spans="1:17" ht="34" customHeight="1" x14ac:dyDescent="0.2">
      <c r="A11" s="11" t="e" vm="69">
        <v>#VALUE!</v>
      </c>
      <c r="B11" s="12" cm="1">
        <f t="array" aca="1" ref="B11" ca="1">_FV(A11,"Price",TRUE)</f>
        <v>253.11</v>
      </c>
      <c r="C11" s="5"/>
      <c r="D11" s="5"/>
      <c r="E11" s="5"/>
      <c r="F11" s="5"/>
      <c r="G11" s="5"/>
      <c r="H11" s="5"/>
      <c r="I11" s="5"/>
      <c r="J11" s="5"/>
      <c r="K11" s="7"/>
      <c r="L11" s="7"/>
      <c r="M11" s="8"/>
      <c r="N11" s="9"/>
      <c r="O11" s="10" cm="1">
        <f t="array" aca="1" ref="O11" ca="1">_FV(A11,"Market cap",TRUE)</f>
        <v>31339770000</v>
      </c>
      <c r="P11" s="5" t="e">
        <f t="shared" si="0"/>
        <v>#DIV/0!</v>
      </c>
      <c r="Q11" s="14" t="str" cm="1">
        <f t="array" aca="1" ref="Q11" ca="1">_FV(A11,"Industry")</f>
        <v>Aerospace &amp; Defense</v>
      </c>
    </row>
    <row r="12" spans="1:17" ht="34" customHeight="1" x14ac:dyDescent="0.2">
      <c r="A12" s="11" t="e" vm="70">
        <v>#VALUE!</v>
      </c>
      <c r="B12" s="12" cm="1">
        <f t="array" aca="1" ref="B12" ca="1">_FV(A12,"Price",TRUE)</f>
        <v>377.27</v>
      </c>
      <c r="C12" s="5"/>
      <c r="D12" s="5"/>
      <c r="E12" s="5"/>
      <c r="F12" s="5"/>
      <c r="G12" s="5"/>
      <c r="H12" s="5"/>
      <c r="I12" s="5"/>
      <c r="J12" s="5"/>
      <c r="K12" s="7"/>
      <c r="L12" s="7"/>
      <c r="M12" s="8"/>
      <c r="N12" s="9"/>
      <c r="O12" s="10" cm="1">
        <f t="array" aca="1" ref="O12" ca="1">_FV(A12,"Market cap",TRUE)</f>
        <v>14316709868</v>
      </c>
      <c r="P12" s="5" t="e">
        <f t="shared" si="0"/>
        <v>#DIV/0!</v>
      </c>
      <c r="Q12" s="14" t="str" cm="1">
        <f t="array" aca="1" ref="Q12" ca="1">_FV(A12,"Industry")</f>
        <v>Aerospace &amp; Defense</v>
      </c>
    </row>
    <row r="13" spans="1:17" ht="34" customHeight="1" x14ac:dyDescent="0.2">
      <c r="A13" s="11" t="e" vm="71">
        <v>#VALUE!</v>
      </c>
      <c r="B13" s="12" cm="1">
        <f t="array" aca="1" ref="B13" ca="1">_FV(A13,"Price",TRUE)</f>
        <v>337.56</v>
      </c>
      <c r="C13" s="5"/>
      <c r="D13" s="5"/>
      <c r="E13" s="5"/>
      <c r="F13" s="5"/>
      <c r="G13" s="5"/>
      <c r="H13" s="5"/>
      <c r="I13" s="5"/>
      <c r="J13" s="5"/>
      <c r="K13" s="7"/>
      <c r="L13" s="7"/>
      <c r="M13" s="8"/>
      <c r="N13" s="9"/>
      <c r="O13" s="10" cm="1">
        <f t="array" aca="1" ref="O13" ca="1">_FV(A13,"Market cap",TRUE)</f>
        <v>4046615270</v>
      </c>
      <c r="P13" s="5" t="e">
        <f t="shared" si="0"/>
        <v>#DIV/0!</v>
      </c>
      <c r="Q13" s="14" t="str" cm="1">
        <f t="array" aca="1" ref="Q13" ca="1">_FV(A13,"Industry")</f>
        <v>Machinery, Equipment &amp; Components</v>
      </c>
    </row>
    <row r="14" spans="1:17" ht="34" customHeight="1" x14ac:dyDescent="0.2">
      <c r="A14" s="11" t="e" vm="72">
        <v>#VALUE!</v>
      </c>
      <c r="B14" s="12" cm="1">
        <f t="array" aca="1" ref="B14" ca="1">_FV(A14,"Price",TRUE)</f>
        <v>121.05</v>
      </c>
      <c r="C14" s="5"/>
      <c r="D14" s="5"/>
      <c r="E14" s="5"/>
      <c r="F14" s="5"/>
      <c r="G14" s="5"/>
      <c r="H14" s="5"/>
      <c r="I14" s="5"/>
      <c r="J14" s="5"/>
      <c r="K14" s="7"/>
      <c r="L14" s="7"/>
      <c r="M14" s="8"/>
      <c r="N14" s="9"/>
      <c r="O14" s="10" cm="1">
        <f t="array" aca="1" ref="O14" ca="1">_FV(A14,"Market cap",TRUE)</f>
        <v>11066395842</v>
      </c>
      <c r="P14" s="5" t="e">
        <f t="shared" si="0"/>
        <v>#DIV/0!</v>
      </c>
      <c r="Q14" s="14" t="str" cm="1">
        <f t="array" aca="1" ref="Q14" ca="1">_FV(A14,"Industry")</f>
        <v>Aerospace &amp; Defense</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5503">
      <colorScale>
        <cfvo type="min"/>
        <cfvo type="percentile" val="50"/>
        <cfvo type="max"/>
        <color rgb="FFF8696B"/>
        <color rgb="FFFCFCFF"/>
        <color rgb="FF63BE7B"/>
      </colorScale>
    </cfRule>
  </conditionalFormatting>
  <conditionalFormatting sqref="C2:C10">
    <cfRule type="colorScale" priority="158">
      <colorScale>
        <cfvo type="min"/>
        <cfvo type="percentile" val="50"/>
        <cfvo type="max"/>
        <color rgb="FFF8696B"/>
        <color rgb="FFFCFCFF"/>
        <color rgb="FF63BE7B"/>
      </colorScale>
    </cfRule>
  </conditionalFormatting>
  <conditionalFormatting sqref="C2:C11">
    <cfRule type="colorScale" priority="145">
      <colorScale>
        <cfvo type="min"/>
        <cfvo type="percentile" val="50"/>
        <cfvo type="max"/>
        <color rgb="FFF8696B"/>
        <color rgb="FFFCFCFF"/>
        <color rgb="FF63BE7B"/>
      </colorScale>
    </cfRule>
  </conditionalFormatting>
  <conditionalFormatting sqref="C2:C12">
    <cfRule type="colorScale" priority="120">
      <colorScale>
        <cfvo type="min"/>
        <cfvo type="percentile" val="50"/>
        <cfvo type="max"/>
        <color rgb="FFF8696B"/>
        <color rgb="FFFCFCFF"/>
        <color rgb="FF63BE7B"/>
      </colorScale>
    </cfRule>
  </conditionalFormatting>
  <conditionalFormatting sqref="C2:C13">
    <cfRule type="colorScale" priority="89">
      <colorScale>
        <cfvo type="min"/>
        <cfvo type="percentile" val="50"/>
        <cfvo type="max"/>
        <color rgb="FFF8696B"/>
        <color rgb="FFFCFCFF"/>
        <color rgb="FF63BE7B"/>
      </colorScale>
    </cfRule>
  </conditionalFormatting>
  <conditionalFormatting sqref="C2:C14">
    <cfRule type="colorScale" priority="48">
      <colorScale>
        <cfvo type="min"/>
        <cfvo type="percentile" val="50"/>
        <cfvo type="max"/>
        <color rgb="FFF8696B"/>
        <color rgb="FFFCFCFF"/>
        <color rgb="FF63BE7B"/>
      </colorScale>
    </cfRule>
  </conditionalFormatting>
  <conditionalFormatting sqref="C2:J2">
    <cfRule type="colorScale" priority="5490">
      <colorScale>
        <cfvo type="min"/>
        <cfvo type="percentile" val="50"/>
        <cfvo type="max"/>
        <color rgb="FFF8696B"/>
        <color rgb="FFFCFCFF"/>
        <color rgb="FF63BE7B"/>
      </colorScale>
    </cfRule>
  </conditionalFormatting>
  <conditionalFormatting sqref="C4:J4">
    <cfRule type="colorScale" priority="343">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8">
      <colorScale>
        <cfvo type="min"/>
        <cfvo type="percentile" val="50"/>
        <cfvo type="max"/>
        <color rgb="FFF8696B"/>
        <color rgb="FFFCFCFF"/>
        <color rgb="FF63BE7B"/>
      </colorScale>
    </cfRule>
    <cfRule type="colorScale" priority="405">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onditionalFormatting>
  <conditionalFormatting sqref="C5:J5">
    <cfRule type="colorScale" priority="306">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fRule type="colorScale" priority="330">
      <colorScale>
        <cfvo type="min"/>
        <cfvo type="percentile" val="50"/>
        <cfvo type="max"/>
        <color rgb="FFF8696B"/>
        <color rgb="FFFCFCFF"/>
        <color rgb="FF63BE7B"/>
      </colorScale>
    </cfRule>
  </conditionalFormatting>
  <conditionalFormatting sqref="C6:J6">
    <cfRule type="colorScale" priority="281">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onditionalFormatting>
  <conditionalFormatting sqref="C7:J7">
    <cfRule type="colorScale" priority="256">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onditionalFormatting>
  <conditionalFormatting sqref="C8:J8">
    <cfRule type="colorScale" priority="243">
      <colorScale>
        <cfvo type="min"/>
        <cfvo type="percentile" val="50"/>
        <cfvo type="max"/>
        <color rgb="FFF8696B"/>
        <color rgb="FFFCFCFF"/>
        <color rgb="FF63BE7B"/>
      </colorScale>
    </cfRule>
  </conditionalFormatting>
  <conditionalFormatting sqref="C9:J9">
    <cfRule type="colorScale" priority="203">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C10:J10">
    <cfRule type="colorScale" priority="173">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2:D3">
    <cfRule type="colorScale" priority="47">
      <colorScale>
        <cfvo type="min"/>
        <cfvo type="percentile" val="50"/>
        <cfvo type="max"/>
        <color rgb="FFF8696B"/>
        <color rgb="FFFCFCFF"/>
        <color rgb="FF63BE7B"/>
      </colorScale>
    </cfRule>
  </conditionalFormatting>
  <conditionalFormatting sqref="D2:D10">
    <cfRule type="colorScale" priority="46">
      <colorScale>
        <cfvo type="min"/>
        <cfvo type="percentile" val="50"/>
        <cfvo type="max"/>
        <color rgb="FFF8696B"/>
        <color rgb="FFFCFCFF"/>
        <color rgb="FF63BE7B"/>
      </colorScale>
    </cfRule>
  </conditionalFormatting>
  <conditionalFormatting sqref="D2:D11">
    <cfRule type="colorScale" priority="45">
      <colorScale>
        <cfvo type="min"/>
        <cfvo type="percentile" val="50"/>
        <cfvo type="max"/>
        <color rgb="FFF8696B"/>
        <color rgb="FFFCFCFF"/>
        <color rgb="FF63BE7B"/>
      </colorScale>
    </cfRule>
  </conditionalFormatting>
  <conditionalFormatting sqref="D2:D12">
    <cfRule type="colorScale" priority="44">
      <colorScale>
        <cfvo type="min"/>
        <cfvo type="percentile" val="50"/>
        <cfvo type="max"/>
        <color rgb="FFF8696B"/>
        <color rgb="FFFCFCFF"/>
        <color rgb="FF63BE7B"/>
      </colorScale>
    </cfRule>
  </conditionalFormatting>
  <conditionalFormatting sqref="D2:D13">
    <cfRule type="colorScale" priority="43">
      <colorScale>
        <cfvo type="min"/>
        <cfvo type="percentile" val="50"/>
        <cfvo type="max"/>
        <color rgb="FFF8696B"/>
        <color rgb="FFFCFCFF"/>
        <color rgb="FF63BE7B"/>
      </colorScale>
    </cfRule>
  </conditionalFormatting>
  <conditionalFormatting sqref="D2:D14">
    <cfRule type="colorScale" priority="42">
      <colorScale>
        <cfvo type="min"/>
        <cfvo type="percentile" val="50"/>
        <cfvo type="max"/>
        <color rgb="FFF8696B"/>
        <color rgb="FFFCFCFF"/>
        <color rgb="FF63BE7B"/>
      </colorScale>
    </cfRule>
  </conditionalFormatting>
  <conditionalFormatting sqref="E2:E3">
    <cfRule type="colorScale" priority="41">
      <colorScale>
        <cfvo type="min"/>
        <cfvo type="percentile" val="50"/>
        <cfvo type="max"/>
        <color rgb="FFF8696B"/>
        <color rgb="FFFCFCFF"/>
        <color rgb="FF63BE7B"/>
      </colorScale>
    </cfRule>
  </conditionalFormatting>
  <conditionalFormatting sqref="E2:E10">
    <cfRule type="colorScale" priority="40">
      <colorScale>
        <cfvo type="min"/>
        <cfvo type="percentile" val="50"/>
        <cfvo type="max"/>
        <color rgb="FFF8696B"/>
        <color rgb="FFFCFCFF"/>
        <color rgb="FF63BE7B"/>
      </colorScale>
    </cfRule>
  </conditionalFormatting>
  <conditionalFormatting sqref="E2:E11">
    <cfRule type="colorScale" priority="39">
      <colorScale>
        <cfvo type="min"/>
        <cfvo type="percentile" val="50"/>
        <cfvo type="max"/>
        <color rgb="FFF8696B"/>
        <color rgb="FFFCFCFF"/>
        <color rgb="FF63BE7B"/>
      </colorScale>
    </cfRule>
  </conditionalFormatting>
  <conditionalFormatting sqref="E2:E12">
    <cfRule type="colorScale" priority="38">
      <colorScale>
        <cfvo type="min"/>
        <cfvo type="percentile" val="50"/>
        <cfvo type="max"/>
        <color rgb="FFF8696B"/>
        <color rgb="FFFCFCFF"/>
        <color rgb="FF63BE7B"/>
      </colorScale>
    </cfRule>
  </conditionalFormatting>
  <conditionalFormatting sqref="E2:E13">
    <cfRule type="colorScale" priority="37">
      <colorScale>
        <cfvo type="min"/>
        <cfvo type="percentile" val="50"/>
        <cfvo type="max"/>
        <color rgb="FFF8696B"/>
        <color rgb="FFFCFCFF"/>
        <color rgb="FF63BE7B"/>
      </colorScale>
    </cfRule>
  </conditionalFormatting>
  <conditionalFormatting sqref="E2:E14">
    <cfRule type="colorScale" priority="36">
      <colorScale>
        <cfvo type="min"/>
        <cfvo type="percentile" val="50"/>
        <cfvo type="max"/>
        <color rgb="FFF8696B"/>
        <color rgb="FFFCFCFF"/>
        <color rgb="FF63BE7B"/>
      </colorScale>
    </cfRule>
  </conditionalFormatting>
  <conditionalFormatting sqref="F2:F3">
    <cfRule type="colorScale" priority="35">
      <colorScale>
        <cfvo type="min"/>
        <cfvo type="percentile" val="50"/>
        <cfvo type="max"/>
        <color rgb="FFF8696B"/>
        <color rgb="FFFCFCFF"/>
        <color rgb="FF63BE7B"/>
      </colorScale>
    </cfRule>
  </conditionalFormatting>
  <conditionalFormatting sqref="F2:F10">
    <cfRule type="colorScale" priority="34">
      <colorScale>
        <cfvo type="min"/>
        <cfvo type="percentile" val="50"/>
        <cfvo type="max"/>
        <color rgb="FFF8696B"/>
        <color rgb="FFFCFCFF"/>
        <color rgb="FF63BE7B"/>
      </colorScale>
    </cfRule>
  </conditionalFormatting>
  <conditionalFormatting sqref="F2:F11">
    <cfRule type="colorScale" priority="33">
      <colorScale>
        <cfvo type="min"/>
        <cfvo type="percentile" val="50"/>
        <cfvo type="max"/>
        <color rgb="FFF8696B"/>
        <color rgb="FFFCFCFF"/>
        <color rgb="FF63BE7B"/>
      </colorScale>
    </cfRule>
  </conditionalFormatting>
  <conditionalFormatting sqref="F2:F12">
    <cfRule type="colorScale" priority="32">
      <colorScale>
        <cfvo type="min"/>
        <cfvo type="percentile" val="50"/>
        <cfvo type="max"/>
        <color rgb="FFF8696B"/>
        <color rgb="FFFCFCFF"/>
        <color rgb="FF63BE7B"/>
      </colorScale>
    </cfRule>
  </conditionalFormatting>
  <conditionalFormatting sqref="F2:F13">
    <cfRule type="colorScale" priority="31">
      <colorScale>
        <cfvo type="min"/>
        <cfvo type="percentile" val="50"/>
        <cfvo type="max"/>
        <color rgb="FFF8696B"/>
        <color rgb="FFFCFCFF"/>
        <color rgb="FF63BE7B"/>
      </colorScale>
    </cfRule>
  </conditionalFormatting>
  <conditionalFormatting sqref="F2:F14">
    <cfRule type="colorScale" priority="30">
      <colorScale>
        <cfvo type="min"/>
        <cfvo type="percentile" val="50"/>
        <cfvo type="max"/>
        <color rgb="FFF8696B"/>
        <color rgb="FFFCFCFF"/>
        <color rgb="FF63BE7B"/>
      </colorScale>
    </cfRule>
  </conditionalFormatting>
  <conditionalFormatting sqref="G2:G3">
    <cfRule type="colorScale" priority="29">
      <colorScale>
        <cfvo type="min"/>
        <cfvo type="percentile" val="50"/>
        <cfvo type="max"/>
        <color rgb="FFF8696B"/>
        <color rgb="FFFCFCFF"/>
        <color rgb="FF63BE7B"/>
      </colorScale>
    </cfRule>
  </conditionalFormatting>
  <conditionalFormatting sqref="G2:G10">
    <cfRule type="colorScale" priority="28">
      <colorScale>
        <cfvo type="min"/>
        <cfvo type="percentile" val="50"/>
        <cfvo type="max"/>
        <color rgb="FFF8696B"/>
        <color rgb="FFFCFCFF"/>
        <color rgb="FF63BE7B"/>
      </colorScale>
    </cfRule>
  </conditionalFormatting>
  <conditionalFormatting sqref="G2:G11">
    <cfRule type="colorScale" priority="27">
      <colorScale>
        <cfvo type="min"/>
        <cfvo type="percentile" val="50"/>
        <cfvo type="max"/>
        <color rgb="FFF8696B"/>
        <color rgb="FFFCFCFF"/>
        <color rgb="FF63BE7B"/>
      </colorScale>
    </cfRule>
  </conditionalFormatting>
  <conditionalFormatting sqref="G2:G12">
    <cfRule type="colorScale" priority="26">
      <colorScale>
        <cfvo type="min"/>
        <cfvo type="percentile" val="50"/>
        <cfvo type="max"/>
        <color rgb="FFF8696B"/>
        <color rgb="FFFCFCFF"/>
        <color rgb="FF63BE7B"/>
      </colorScale>
    </cfRule>
  </conditionalFormatting>
  <conditionalFormatting sqref="G2:G13">
    <cfRule type="colorScale" priority="25">
      <colorScale>
        <cfvo type="min"/>
        <cfvo type="percentile" val="50"/>
        <cfvo type="max"/>
        <color rgb="FFF8696B"/>
        <color rgb="FFFCFCFF"/>
        <color rgb="FF63BE7B"/>
      </colorScale>
    </cfRule>
  </conditionalFormatting>
  <conditionalFormatting sqref="G2:G14">
    <cfRule type="colorScale" priority="24">
      <colorScale>
        <cfvo type="min"/>
        <cfvo type="percentile" val="50"/>
        <cfvo type="max"/>
        <color rgb="FFF8696B"/>
        <color rgb="FFFCFCFF"/>
        <color rgb="FF63BE7B"/>
      </colorScale>
    </cfRule>
  </conditionalFormatting>
  <conditionalFormatting sqref="H2:H3">
    <cfRule type="colorScale" priority="23">
      <colorScale>
        <cfvo type="min"/>
        <cfvo type="percentile" val="50"/>
        <cfvo type="max"/>
        <color rgb="FFF8696B"/>
        <color rgb="FFFCFCFF"/>
        <color rgb="FF63BE7B"/>
      </colorScale>
    </cfRule>
  </conditionalFormatting>
  <conditionalFormatting sqref="H2:H10">
    <cfRule type="colorScale" priority="22">
      <colorScale>
        <cfvo type="min"/>
        <cfvo type="percentile" val="50"/>
        <cfvo type="max"/>
        <color rgb="FFF8696B"/>
        <color rgb="FFFCFCFF"/>
        <color rgb="FF63BE7B"/>
      </colorScale>
    </cfRule>
  </conditionalFormatting>
  <conditionalFormatting sqref="H2:H11">
    <cfRule type="colorScale" priority="21">
      <colorScale>
        <cfvo type="min"/>
        <cfvo type="percentile" val="50"/>
        <cfvo type="max"/>
        <color rgb="FFF8696B"/>
        <color rgb="FFFCFCFF"/>
        <color rgb="FF63BE7B"/>
      </colorScale>
    </cfRule>
  </conditionalFormatting>
  <conditionalFormatting sqref="H2:H12">
    <cfRule type="colorScale" priority="20">
      <colorScale>
        <cfvo type="min"/>
        <cfvo type="percentile" val="50"/>
        <cfvo type="max"/>
        <color rgb="FFF8696B"/>
        <color rgb="FFFCFCFF"/>
        <color rgb="FF63BE7B"/>
      </colorScale>
    </cfRule>
  </conditionalFormatting>
  <conditionalFormatting sqref="H2:H13">
    <cfRule type="colorScale" priority="19">
      <colorScale>
        <cfvo type="min"/>
        <cfvo type="percentile" val="50"/>
        <cfvo type="max"/>
        <color rgb="FFF8696B"/>
        <color rgb="FFFCFCFF"/>
        <color rgb="FF63BE7B"/>
      </colorScale>
    </cfRule>
  </conditionalFormatting>
  <conditionalFormatting sqref="H2:H14">
    <cfRule type="colorScale" priority="18">
      <colorScale>
        <cfvo type="min"/>
        <cfvo type="percentile" val="50"/>
        <cfvo type="max"/>
        <color rgb="FFF8696B"/>
        <color rgb="FFFCFCFF"/>
        <color rgb="FF63BE7B"/>
      </colorScale>
    </cfRule>
  </conditionalFormatting>
  <conditionalFormatting sqref="I2:I3">
    <cfRule type="colorScale" priority="17">
      <colorScale>
        <cfvo type="min"/>
        <cfvo type="percentile" val="50"/>
        <cfvo type="max"/>
        <color rgb="FFF8696B"/>
        <color rgb="FFFCFCFF"/>
        <color rgb="FF63BE7B"/>
      </colorScale>
    </cfRule>
  </conditionalFormatting>
  <conditionalFormatting sqref="I2:I10">
    <cfRule type="colorScale" priority="16">
      <colorScale>
        <cfvo type="min"/>
        <cfvo type="percentile" val="50"/>
        <cfvo type="max"/>
        <color rgb="FFF8696B"/>
        <color rgb="FFFCFCFF"/>
        <color rgb="FF63BE7B"/>
      </colorScale>
    </cfRule>
  </conditionalFormatting>
  <conditionalFormatting sqref="I2:I11">
    <cfRule type="colorScale" priority="15">
      <colorScale>
        <cfvo type="min"/>
        <cfvo type="percentile" val="50"/>
        <cfvo type="max"/>
        <color rgb="FFF8696B"/>
        <color rgb="FFFCFCFF"/>
        <color rgb="FF63BE7B"/>
      </colorScale>
    </cfRule>
  </conditionalFormatting>
  <conditionalFormatting sqref="I2:I12">
    <cfRule type="colorScale" priority="14">
      <colorScale>
        <cfvo type="min"/>
        <cfvo type="percentile" val="50"/>
        <cfvo type="max"/>
        <color rgb="FFF8696B"/>
        <color rgb="FFFCFCFF"/>
        <color rgb="FF63BE7B"/>
      </colorScale>
    </cfRule>
  </conditionalFormatting>
  <conditionalFormatting sqref="I2:I13">
    <cfRule type="colorScale" priority="13">
      <colorScale>
        <cfvo type="min"/>
        <cfvo type="percentile" val="50"/>
        <cfvo type="max"/>
        <color rgb="FFF8696B"/>
        <color rgb="FFFCFCFF"/>
        <color rgb="FF63BE7B"/>
      </colorScale>
    </cfRule>
  </conditionalFormatting>
  <conditionalFormatting sqref="I2:I14">
    <cfRule type="colorScale" priority="12">
      <colorScale>
        <cfvo type="min"/>
        <cfvo type="percentile" val="50"/>
        <cfvo type="max"/>
        <color rgb="FFF8696B"/>
        <color rgb="FFFCFCFF"/>
        <color rgb="FF63BE7B"/>
      </colorScale>
    </cfRule>
  </conditionalFormatting>
  <conditionalFormatting sqref="J2:J3">
    <cfRule type="colorScale" priority="11">
      <colorScale>
        <cfvo type="min"/>
        <cfvo type="percentile" val="50"/>
        <cfvo type="max"/>
        <color rgb="FFF8696B"/>
        <color rgb="FFFCFCFF"/>
        <color rgb="FF63BE7B"/>
      </colorScale>
    </cfRule>
  </conditionalFormatting>
  <conditionalFormatting sqref="J2:J10">
    <cfRule type="colorScale" priority="10">
      <colorScale>
        <cfvo type="min"/>
        <cfvo type="percentile" val="50"/>
        <cfvo type="max"/>
        <color rgb="FFF8696B"/>
        <color rgb="FFFCFCFF"/>
        <color rgb="FF63BE7B"/>
      </colorScale>
    </cfRule>
  </conditionalFormatting>
  <conditionalFormatting sqref="J2:J11">
    <cfRule type="colorScale" priority="9">
      <colorScale>
        <cfvo type="min"/>
        <cfvo type="percentile" val="50"/>
        <cfvo type="max"/>
        <color rgb="FFF8696B"/>
        <color rgb="FFFCFCFF"/>
        <color rgb="FF63BE7B"/>
      </colorScale>
    </cfRule>
  </conditionalFormatting>
  <conditionalFormatting sqref="J2:J12">
    <cfRule type="colorScale" priority="8">
      <colorScale>
        <cfvo type="min"/>
        <cfvo type="percentile" val="50"/>
        <cfvo type="max"/>
        <color rgb="FFF8696B"/>
        <color rgb="FFFCFCFF"/>
        <color rgb="FF63BE7B"/>
      </colorScale>
    </cfRule>
  </conditionalFormatting>
  <conditionalFormatting sqref="J2:J13">
    <cfRule type="colorScale" priority="7">
      <colorScale>
        <cfvo type="min"/>
        <cfvo type="percentile" val="50"/>
        <cfvo type="max"/>
        <color rgb="FFF8696B"/>
        <color rgb="FFFCFCFF"/>
        <color rgb="FF63BE7B"/>
      </colorScale>
    </cfRule>
  </conditionalFormatting>
  <conditionalFormatting sqref="J2:J14">
    <cfRule type="colorScale" priority="6">
      <colorScale>
        <cfvo type="min"/>
        <cfvo type="percentile" val="50"/>
        <cfvo type="max"/>
        <color rgb="FFF8696B"/>
        <color rgb="FFFCFCFF"/>
        <color rgb="FF63BE7B"/>
      </colorScale>
    </cfRule>
  </conditionalFormatting>
  <conditionalFormatting sqref="K2">
    <cfRule type="colorScale" priority="5498">
      <colorScale>
        <cfvo type="min"/>
        <cfvo type="percentile" val="50"/>
        <cfvo type="max"/>
        <color rgb="FF63BE7B"/>
        <color rgb="FFFCFCFF"/>
        <color rgb="FFF8696B"/>
      </colorScale>
    </cfRule>
  </conditionalFormatting>
  <conditionalFormatting sqref="K2:K3">
    <cfRule type="colorScale" priority="5511">
      <colorScale>
        <cfvo type="min"/>
        <cfvo type="percentile" val="50"/>
        <cfvo type="max"/>
        <color rgb="FF63BE7B"/>
        <color rgb="FFFCFCFF"/>
        <color rgb="FFF8696B"/>
      </colorScale>
    </cfRule>
  </conditionalFormatting>
  <conditionalFormatting sqref="K2:K10">
    <cfRule type="colorScale" priority="150">
      <colorScale>
        <cfvo type="min"/>
        <cfvo type="percentile" val="50"/>
        <cfvo type="max"/>
        <color rgb="FF63BE7B"/>
        <color rgb="FFFCFCFF"/>
        <color rgb="FFF8696B"/>
      </colorScale>
    </cfRule>
  </conditionalFormatting>
  <conditionalFormatting sqref="K2:K11">
    <cfRule type="colorScale" priority="125">
      <colorScale>
        <cfvo type="min"/>
        <cfvo type="percentile" val="50"/>
        <cfvo type="max"/>
        <color rgb="FF63BE7B"/>
        <color rgb="FFFCFCFF"/>
        <color rgb="FFF8696B"/>
      </colorScale>
    </cfRule>
  </conditionalFormatting>
  <conditionalFormatting sqref="K2:K12">
    <cfRule type="colorScale" priority="94">
      <colorScale>
        <cfvo type="min"/>
        <cfvo type="percentile" val="50"/>
        <cfvo type="max"/>
        <color rgb="FF63BE7B"/>
        <color rgb="FFFCFCFF"/>
        <color rgb="FFF8696B"/>
      </colorScale>
    </cfRule>
  </conditionalFormatting>
  <conditionalFormatting sqref="K2:K13">
    <cfRule type="colorScale" priority="53">
      <colorScale>
        <cfvo type="min"/>
        <cfvo type="percentile" val="50"/>
        <cfvo type="max"/>
        <color rgb="FF63BE7B"/>
        <color rgb="FFFCFCFF"/>
        <color rgb="FFF8696B"/>
      </colorScale>
    </cfRule>
  </conditionalFormatting>
  <conditionalFormatting sqref="K2:K14">
    <cfRule type="colorScale" priority="5">
      <colorScale>
        <cfvo type="min"/>
        <cfvo type="percentile" val="50"/>
        <cfvo type="max"/>
        <color rgb="FF63BE7B"/>
        <color rgb="FFFCFCFF"/>
        <color rgb="FFF8696B"/>
      </colorScale>
    </cfRule>
  </conditionalFormatting>
  <conditionalFormatting sqref="K4">
    <cfRule type="colorScale" priority="335">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onditionalFormatting>
  <conditionalFormatting sqref="K5">
    <cfRule type="colorScale" priority="298">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25">
      <colorScale>
        <cfvo type="min"/>
        <cfvo type="percentile" val="50"/>
        <cfvo type="max"/>
        <color rgb="FF63BE7B"/>
        <color rgb="FFFCFCFF"/>
        <color rgb="FFF8696B"/>
      </colorScale>
    </cfRule>
  </conditionalFormatting>
  <conditionalFormatting sqref="K6">
    <cfRule type="colorScale" priority="273">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K7">
    <cfRule type="colorScale" priority="248">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onditionalFormatting>
  <conditionalFormatting sqref="K8">
    <cfRule type="colorScale" priority="235">
      <colorScale>
        <cfvo type="min"/>
        <cfvo type="percentile" val="50"/>
        <cfvo type="max"/>
        <color rgb="FF63BE7B"/>
        <color rgb="FFFCFCFF"/>
        <color rgb="FFF8696B"/>
      </colorScale>
    </cfRule>
  </conditionalFormatting>
  <conditionalFormatting sqref="K9">
    <cfRule type="colorScale" priority="191">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K10">
    <cfRule type="colorScale" priority="163">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L2">
    <cfRule type="colorScale" priority="5499">
      <colorScale>
        <cfvo type="min"/>
        <cfvo type="percentile" val="50"/>
        <cfvo type="max"/>
        <color rgb="FF63BE7B"/>
        <color rgb="FFFCFCFF"/>
        <color rgb="FFF8696B"/>
      </colorScale>
    </cfRule>
  </conditionalFormatting>
  <conditionalFormatting sqref="L2:L3">
    <cfRule type="colorScale" priority="5512">
      <colorScale>
        <cfvo type="min"/>
        <cfvo type="percentile" val="50"/>
        <cfvo type="max"/>
        <color rgb="FF63BE7B"/>
        <color rgb="FFFCFCFF"/>
        <color rgb="FFF8696B"/>
      </colorScale>
    </cfRule>
  </conditionalFormatting>
  <conditionalFormatting sqref="L2:L10">
    <cfRule type="colorScale" priority="149">
      <colorScale>
        <cfvo type="min"/>
        <cfvo type="percentile" val="50"/>
        <cfvo type="max"/>
        <color rgb="FF63BE7B"/>
        <color rgb="FFFCFCFF"/>
        <color rgb="FFF8696B"/>
      </colorScale>
    </cfRule>
  </conditionalFormatting>
  <conditionalFormatting sqref="L2:L11">
    <cfRule type="colorScale" priority="124">
      <colorScale>
        <cfvo type="min"/>
        <cfvo type="percentile" val="50"/>
        <cfvo type="max"/>
        <color rgb="FF63BE7B"/>
        <color rgb="FFFCFCFF"/>
        <color rgb="FFF8696B"/>
      </colorScale>
    </cfRule>
  </conditionalFormatting>
  <conditionalFormatting sqref="L2:L12">
    <cfRule type="colorScale" priority="93">
      <colorScale>
        <cfvo type="min"/>
        <cfvo type="percentile" val="50"/>
        <cfvo type="max"/>
        <color rgb="FF63BE7B"/>
        <color rgb="FFFCFCFF"/>
        <color rgb="FFF8696B"/>
      </colorScale>
    </cfRule>
  </conditionalFormatting>
  <conditionalFormatting sqref="L2:L13">
    <cfRule type="colorScale" priority="52">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L4">
    <cfRule type="colorScale" priority="334">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L5">
    <cfRule type="colorScale" priority="297">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onditionalFormatting>
  <conditionalFormatting sqref="L6">
    <cfRule type="colorScale" priority="272">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onditionalFormatting>
  <conditionalFormatting sqref="L7">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L8">
    <cfRule type="colorScale" priority="234">
      <colorScale>
        <cfvo type="min"/>
        <cfvo type="percentile" val="50"/>
        <cfvo type="max"/>
        <color rgb="FF63BE7B"/>
        <color rgb="FFFCFCFF"/>
        <color rgb="FFF8696B"/>
      </colorScale>
    </cfRule>
  </conditionalFormatting>
  <conditionalFormatting sqref="L9">
    <cfRule type="colorScale" priority="190">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L10">
    <cfRule type="colorScale" priority="162">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onditionalFormatting>
  <conditionalFormatting sqref="M2">
    <cfRule type="colorScale" priority="5500">
      <colorScale>
        <cfvo type="min"/>
        <cfvo type="percentile" val="50"/>
        <cfvo type="max"/>
        <color rgb="FFF8696B"/>
        <color rgb="FFFCFCFF"/>
        <color rgb="FF63BE7B"/>
      </colorScale>
    </cfRule>
  </conditionalFormatting>
  <conditionalFormatting sqref="M2:M3">
    <cfRule type="colorScale" priority="5513">
      <colorScale>
        <cfvo type="min"/>
        <cfvo type="percentile" val="50"/>
        <cfvo type="max"/>
        <color rgb="FFF8696B"/>
        <color rgb="FFFCFCFF"/>
        <color rgb="FF63BE7B"/>
      </colorScale>
    </cfRule>
  </conditionalFormatting>
  <conditionalFormatting sqref="M2:M10">
    <cfRule type="colorScale" priority="148">
      <colorScale>
        <cfvo type="min"/>
        <cfvo type="percentile" val="50"/>
        <cfvo type="max"/>
        <color rgb="FFF8696B"/>
        <color rgb="FFFCFCFF"/>
        <color rgb="FF63BE7B"/>
      </colorScale>
    </cfRule>
  </conditionalFormatting>
  <conditionalFormatting sqref="M2:M11">
    <cfRule type="colorScale" priority="123">
      <colorScale>
        <cfvo type="min"/>
        <cfvo type="percentile" val="50"/>
        <cfvo type="max"/>
        <color rgb="FFF8696B"/>
        <color rgb="FFFCFCFF"/>
        <color rgb="FF63BE7B"/>
      </colorScale>
    </cfRule>
  </conditionalFormatting>
  <conditionalFormatting sqref="M2:M12">
    <cfRule type="colorScale" priority="92">
      <colorScale>
        <cfvo type="min"/>
        <cfvo type="percentile" val="50"/>
        <cfvo type="max"/>
        <color rgb="FFF8696B"/>
        <color rgb="FFFCFCFF"/>
        <color rgb="FF63BE7B"/>
      </colorScale>
    </cfRule>
  </conditionalFormatting>
  <conditionalFormatting sqref="M2:M13">
    <cfRule type="colorScale" priority="51">
      <colorScale>
        <cfvo type="min"/>
        <cfvo type="percentile" val="50"/>
        <cfvo type="max"/>
        <color rgb="FFF8696B"/>
        <color rgb="FFFCFCFF"/>
        <color rgb="FF63BE7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M4">
    <cfRule type="colorScale" priority="333">
      <colorScale>
        <cfvo type="min"/>
        <cfvo type="percentile" val="50"/>
        <cfvo type="max"/>
        <color rgb="FFF8696B"/>
        <color rgb="FFFCFCFF"/>
        <color rgb="FF63BE7B"/>
      </colorScale>
    </cfRule>
    <cfRule type="colorScale" priority="345">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onditionalFormatting>
  <conditionalFormatting sqref="M5">
    <cfRule type="colorScale" priority="296">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onditionalFormatting>
  <conditionalFormatting sqref="M6">
    <cfRule type="colorScale" priority="271">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onditionalFormatting>
  <conditionalFormatting sqref="M7">
    <cfRule type="colorScale" priority="246">
      <colorScale>
        <cfvo type="min"/>
        <cfvo type="percentile" val="50"/>
        <cfvo type="max"/>
        <color rgb="FFF8696B"/>
        <color rgb="FFFCFCFF"/>
        <color rgb="FF63BE7B"/>
      </colorScale>
    </cfRule>
    <cfRule type="colorScale" priority="258">
      <colorScale>
        <cfvo type="min"/>
        <cfvo type="percentile" val="50"/>
        <cfvo type="max"/>
        <color rgb="FFF8696B"/>
        <color rgb="FFFCFCFF"/>
        <color rgb="FF63BE7B"/>
      </colorScale>
    </cfRule>
  </conditionalFormatting>
  <conditionalFormatting sqref="M8">
    <cfRule type="colorScale" priority="233">
      <colorScale>
        <cfvo type="min"/>
        <cfvo type="percentile" val="50"/>
        <cfvo type="max"/>
        <color rgb="FFF8696B"/>
        <color rgb="FFFCFCFF"/>
        <color rgb="FF63BE7B"/>
      </colorScale>
    </cfRule>
  </conditionalFormatting>
  <conditionalFormatting sqref="M9">
    <cfRule type="colorScale" priority="189">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onditionalFormatting>
  <conditionalFormatting sqref="M10">
    <cfRule type="colorScale" priority="161">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onditionalFormatting>
  <conditionalFormatting sqref="N2">
    <cfRule type="colorScale" priority="5501">
      <colorScale>
        <cfvo type="min"/>
        <cfvo type="percentile" val="50"/>
        <cfvo type="max"/>
        <color rgb="FF63BE7B"/>
        <color rgb="FFFCFCFF"/>
        <color rgb="FFF8696B"/>
      </colorScale>
    </cfRule>
  </conditionalFormatting>
  <conditionalFormatting sqref="N2:N3">
    <cfRule type="colorScale" priority="5514">
      <colorScale>
        <cfvo type="min"/>
        <cfvo type="percentile" val="50"/>
        <cfvo type="max"/>
        <color rgb="FF63BE7B"/>
        <color rgb="FFFCFCFF"/>
        <color rgb="FFF8696B"/>
      </colorScale>
    </cfRule>
  </conditionalFormatting>
  <conditionalFormatting sqref="N2:N10">
    <cfRule type="colorScale" priority="147">
      <colorScale>
        <cfvo type="min"/>
        <cfvo type="percentile" val="50"/>
        <cfvo type="max"/>
        <color rgb="FF63BE7B"/>
        <color rgb="FFFCFCFF"/>
        <color rgb="FFF8696B"/>
      </colorScale>
    </cfRule>
  </conditionalFormatting>
  <conditionalFormatting sqref="N2:N11">
    <cfRule type="colorScale" priority="122">
      <colorScale>
        <cfvo type="min"/>
        <cfvo type="percentile" val="50"/>
        <cfvo type="max"/>
        <color rgb="FF63BE7B"/>
        <color rgb="FFFCFCFF"/>
        <color rgb="FFF8696B"/>
      </colorScale>
    </cfRule>
  </conditionalFormatting>
  <conditionalFormatting sqref="N2:N12">
    <cfRule type="colorScale" priority="91">
      <colorScale>
        <cfvo type="min"/>
        <cfvo type="percentile" val="50"/>
        <cfvo type="max"/>
        <color rgb="FF63BE7B"/>
        <color rgb="FFFCFCFF"/>
        <color rgb="FFF8696B"/>
      </colorScale>
    </cfRule>
  </conditionalFormatting>
  <conditionalFormatting sqref="N2:N13">
    <cfRule type="colorScale" priority="50">
      <colorScale>
        <cfvo type="min"/>
        <cfvo type="percentile" val="50"/>
        <cfvo type="max"/>
        <color rgb="FF63BE7B"/>
        <color rgb="FFFCFCFF"/>
        <color rgb="FFF8696B"/>
      </colorScale>
    </cfRule>
  </conditionalFormatting>
  <conditionalFormatting sqref="N2:N14">
    <cfRule type="colorScale" priority="2">
      <colorScale>
        <cfvo type="min"/>
        <cfvo type="percentile" val="50"/>
        <cfvo type="max"/>
        <color rgb="FF63BE7B"/>
        <color rgb="FFFCFCFF"/>
        <color rgb="FFF8696B"/>
      </colorScale>
    </cfRule>
  </conditionalFormatting>
  <conditionalFormatting sqref="N4">
    <cfRule type="colorScale" priority="332">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fRule type="colorScale" priority="381">
      <colorScale>
        <cfvo type="min"/>
        <cfvo type="percentile" val="50"/>
        <cfvo type="max"/>
        <color rgb="FFF8696B"/>
        <color rgb="FFFCFCFF"/>
        <color rgb="FF63BE7B"/>
      </colorScale>
    </cfRule>
    <cfRule type="colorScale" priority="392">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6">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onditionalFormatting>
  <conditionalFormatting sqref="N5">
    <cfRule type="colorScale" priority="295">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28">
      <colorScale>
        <cfvo type="min"/>
        <cfvo type="percentile" val="50"/>
        <cfvo type="max"/>
        <color rgb="FFF8696B"/>
        <color rgb="FFFCFCFF"/>
        <color rgb="FF63BE7B"/>
      </colorScale>
    </cfRule>
  </conditionalFormatting>
  <conditionalFormatting sqref="N6">
    <cfRule type="colorScale" priority="270">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onditionalFormatting>
  <conditionalFormatting sqref="N7">
    <cfRule type="colorScale" priority="245">
      <colorScale>
        <cfvo type="min"/>
        <cfvo type="percentile" val="50"/>
        <cfvo type="max"/>
        <color rgb="FF63BE7B"/>
        <color rgb="FFFCFCFF"/>
        <color rgb="FFF8696B"/>
      </colorScale>
    </cfRule>
    <cfRule type="colorScale" priority="257">
      <colorScale>
        <cfvo type="min"/>
        <cfvo type="percentile" val="50"/>
        <cfvo type="max"/>
        <color rgb="FF63BE7B"/>
        <color rgb="FFFCFCFF"/>
        <color rgb="FFF8696B"/>
      </colorScale>
    </cfRule>
  </conditionalFormatting>
  <conditionalFormatting sqref="N8">
    <cfRule type="colorScale" priority="232">
      <colorScale>
        <cfvo type="min"/>
        <cfvo type="percentile" val="50"/>
        <cfvo type="max"/>
        <color rgb="FF63BE7B"/>
        <color rgb="FFFCFCFF"/>
        <color rgb="FFF8696B"/>
      </colorScale>
    </cfRule>
  </conditionalFormatting>
  <conditionalFormatting sqref="N9">
    <cfRule type="colorScale" priority="188">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N10">
    <cfRule type="colorScale" priority="160">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P2">
    <cfRule type="colorScale" priority="5502">
      <colorScale>
        <cfvo type="min"/>
        <cfvo type="percentile" val="50"/>
        <cfvo type="max"/>
        <color rgb="FFF8696B"/>
        <color rgb="FFFCFCFF"/>
        <color rgb="FF63BE7B"/>
      </colorScale>
    </cfRule>
  </conditionalFormatting>
  <conditionalFormatting sqref="P2:P3">
    <cfRule type="colorScale" priority="5515">
      <colorScale>
        <cfvo type="min"/>
        <cfvo type="percentile" val="50"/>
        <cfvo type="max"/>
        <color rgb="FFF8696B"/>
        <color rgb="FFFCFCFF"/>
        <color rgb="FF63BE7B"/>
      </colorScale>
    </cfRule>
    <cfRule type="colorScale" priority="5516">
      <colorScale>
        <cfvo type="min"/>
        <cfvo type="percentile" val="50"/>
        <cfvo type="max"/>
        <color rgb="FFF8696B"/>
        <color rgb="FFFCFCFF"/>
        <color rgb="FF63BE7B"/>
      </colorScale>
    </cfRule>
    <cfRule type="colorScale" priority="5517">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onditionalFormatting>
  <conditionalFormatting sqref="P4">
    <cfRule type="colorScale" priority="331">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onditionalFormatting>
  <conditionalFormatting sqref="P5">
    <cfRule type="colorScale" priority="294">
      <colorScale>
        <cfvo type="min"/>
        <cfvo type="percentile" val="50"/>
        <cfvo type="max"/>
        <color rgb="FFF8696B"/>
        <color rgb="FFFCFCFF"/>
        <color rgb="FF63BE7B"/>
      </colorScale>
    </cfRule>
  </conditionalFormatting>
  <conditionalFormatting sqref="P6">
    <cfRule type="colorScale" priority="269">
      <colorScale>
        <cfvo type="min"/>
        <cfvo type="percentile" val="50"/>
        <cfvo type="max"/>
        <color rgb="FFF8696B"/>
        <color rgb="FFFCFCFF"/>
        <color rgb="FF63BE7B"/>
      </colorScale>
    </cfRule>
  </conditionalFormatting>
  <conditionalFormatting sqref="P7">
    <cfRule type="colorScale" priority="244">
      <colorScale>
        <cfvo type="min"/>
        <cfvo type="percentile" val="50"/>
        <cfvo type="max"/>
        <color rgb="FFF8696B"/>
        <color rgb="FFFCFCFF"/>
        <color rgb="FF63BE7B"/>
      </colorScale>
    </cfRule>
  </conditionalFormatting>
  <conditionalFormatting sqref="P8">
    <cfRule type="colorScale" priority="231">
      <colorScale>
        <cfvo type="min"/>
        <cfvo type="percentile" val="50"/>
        <cfvo type="max"/>
        <color rgb="FFF8696B"/>
        <color rgb="FFFCFCFF"/>
        <color rgb="FF63BE7B"/>
      </colorScale>
    </cfRule>
  </conditionalFormatting>
  <conditionalFormatting sqref="P9">
    <cfRule type="colorScale" priority="18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max"/>
        <color rgb="FFFCFCFF"/>
        <color rgb="FF63BE7B"/>
      </colorScale>
    </cfRule>
  </conditionalFormatting>
  <conditionalFormatting sqref="P10:P14">
    <cfRule type="colorScale" priority="159">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186">
      <colorScale>
        <cfvo type="min"/>
        <cfvo type="max"/>
        <color rgb="FFFCFCFF"/>
        <color rgb="FF63BE7B"/>
      </colorScale>
    </cfRule>
  </conditionalFormatting>
  <hyperlinks>
    <hyperlink ref="A10" r:id="rId1" display="Defense/LMT.xlsx" xr:uid="{8310E4BC-5291-B349-88BC-17AF048E7D38}"/>
    <hyperlink ref="A5" r:id="rId2" display="Defense/BA.xlsx" xr:uid="{19F61956-D518-CA42-A195-430B00311FE7}"/>
    <hyperlink ref="A4" r:id="rId3" display="Defense/TDG.xlsx" xr:uid="{1C1B8E64-90D2-3942-9C4D-FCDFBDB8A56E}"/>
    <hyperlink ref="A6" r:id="rId4" display="Energy/CCJ.xlsx" xr:uid="{D339B44A-2292-0E4D-BC8C-58DB0DC177A4}"/>
    <hyperlink ref="A9" r:id="rId5" display="Defense/HWM.xlsx" xr:uid="{D198B01C-B459-EF43-9383-764AC6E52C42}"/>
    <hyperlink ref="A11" r:id="rId6" display="Defense/HEI.xlsx" xr:uid="{DFDEC3CB-D022-5A42-8802-D23CA5FE9F22}"/>
    <hyperlink ref="A12" r:id="rId7" display="Defense/CW.xlsx" xr:uid="{009DC9D0-796E-C34C-A092-2F94F8DF8348}"/>
    <hyperlink ref="A7" r:id="rId8" display="Defense/PSN.xlsx" xr:uid="{E78AB042-32EC-0F48-9442-DE81A408F4AE}"/>
    <hyperlink ref="A14" r:id="rId9" display="Defense/BWXT.xlsx" xr:uid="{FCB38B16-C975-3F42-975D-3181626BB298}"/>
    <hyperlink ref="A2" r:id="rId10" display="Defense/RKLB.xlsx" xr:uid="{94799693-D17F-9B48-83FB-6F8A53F291F3}"/>
    <hyperlink ref="A3" r:id="rId11" display="Industrials/VRT.xlsx" xr:uid="{361F6786-4342-994E-A800-8564CF6E03A7}"/>
    <hyperlink ref="A8" r:id="rId12" display="Industrials/RYCEY.xlsx" xr:uid="{DBFF2C80-AF01-3B43-AA22-B3C2221D9AE2}"/>
    <hyperlink ref="A13" r:id="rId13" display="Industrials/POWL.xlsx" xr:uid="{352C48B6-6C5F-1C4B-A48C-BFD47D865E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830F-6CB2-A446-9573-F3AE78C789D0}">
  <dimension ref="A1:Q50"/>
  <sheetViews>
    <sheetView workbookViewId="0">
      <pane ySplit="1" topLeftCell="A2" activePane="bottomLeft" state="frozen"/>
      <selection pane="bottomLeft" activeCell="D6" sqref="D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2">
        <v>#VALUE!</v>
      </c>
      <c r="B2" s="12" cm="1">
        <f t="array" aca="1" ref="B2" ca="1">_FV(A2,"Price",TRUE)</f>
        <v>148.88</v>
      </c>
      <c r="C2" s="5">
        <v>-0.53219763332890635</v>
      </c>
      <c r="D2" s="5">
        <v>0.35996592928852433</v>
      </c>
      <c r="E2" s="5">
        <v>0.41044319014551772</v>
      </c>
      <c r="F2" s="5">
        <v>0.51182567891475217</v>
      </c>
      <c r="G2" s="5">
        <v>0.72717573290436954</v>
      </c>
      <c r="H2" s="5">
        <v>0.4884934834706674</v>
      </c>
      <c r="I2" s="5">
        <v>0.39767243360362431</v>
      </c>
      <c r="J2" s="5">
        <v>0.64300000000000002</v>
      </c>
      <c r="K2" s="7">
        <v>27.433991207034371</v>
      </c>
      <c r="L2" s="7">
        <v>48.95712390516676</v>
      </c>
      <c r="M2" s="8">
        <v>1.8939436431719268E-2</v>
      </c>
      <c r="N2" s="9">
        <v>-7.4996556950790438E-4</v>
      </c>
      <c r="O2" s="10" cm="1">
        <f t="array" aca="1" ref="O2" ca="1">_FV(A2,"Market cap",TRUE)</f>
        <v>3652026400000</v>
      </c>
      <c r="P2" s="5">
        <f t="shared" ref="P2:P20" si="0">AVERAGE(C2,D2,E2,F2,G2,H2,I2,J2)</f>
        <v>0.37579735187481866</v>
      </c>
      <c r="Q2" s="14" t="str" cm="1">
        <f t="array" aca="1" ref="Q2" ca="1">_FV(A2,"Industry")</f>
        <v>Semiconductors &amp; Semiconductor Equipment</v>
      </c>
    </row>
    <row r="3" spans="1:17" ht="34" customHeight="1" x14ac:dyDescent="0.2">
      <c r="A3" s="11" t="e" vm="51">
        <v>#VALUE!</v>
      </c>
      <c r="B3" s="12" cm="1">
        <f t="array" aca="1" ref="B3" ca="1">_FV(A3,"Price",TRUE)</f>
        <v>517.97</v>
      </c>
      <c r="C3" s="5">
        <v>-0.40644726277123722</v>
      </c>
      <c r="D3" s="5">
        <v>0.11679440298670088</v>
      </c>
      <c r="E3" s="5">
        <v>0.13460580040948344</v>
      </c>
      <c r="F3" s="5">
        <v>0.11164443470217607</v>
      </c>
      <c r="G3" s="5">
        <v>1</v>
      </c>
      <c r="H3" s="5">
        <v>0.47806736452324999</v>
      </c>
      <c r="I3" s="5">
        <v>0.51983194474115213</v>
      </c>
      <c r="J3" s="5">
        <v>0.54100000000000004</v>
      </c>
      <c r="K3" s="7">
        <v>16.521351951719719</v>
      </c>
      <c r="L3" s="7">
        <v>34.558627460787967</v>
      </c>
      <c r="M3" s="8">
        <v>3.1464249793857972E-2</v>
      </c>
      <c r="N3" s="9">
        <v>-2.0187644431610734E-2</v>
      </c>
      <c r="O3" s="10" cm="1">
        <f t="array" aca="1" ref="O3" ca="1">_FV(A3,"Market cap",TRUE)</f>
        <v>475408974867</v>
      </c>
      <c r="P3" s="5">
        <f t="shared" si="0"/>
        <v>0.31193708557394068</v>
      </c>
      <c r="Q3" s="14" t="str" cm="1">
        <f t="array" aca="1" ref="Q3" ca="1">_FV(A3,"Industry")</f>
        <v>Software &amp; IT Services</v>
      </c>
    </row>
    <row r="4" spans="1:17" ht="34" customHeight="1" x14ac:dyDescent="0.2">
      <c r="A4" s="11" t="e" vm="42">
        <v>#VALUE!</v>
      </c>
      <c r="B4" s="12" cm="1">
        <f t="array" aca="1" ref="B4" ca="1">_FV(A4,"Price",TRUE)</f>
        <v>107.63</v>
      </c>
      <c r="C4" s="5">
        <v>-0.22993212233618587</v>
      </c>
      <c r="D4" s="5">
        <v>0.15336542419716367</v>
      </c>
      <c r="E4" s="5">
        <v>0.15964350762086257</v>
      </c>
      <c r="F4" s="5">
        <v>0.1461035606390258</v>
      </c>
      <c r="G4" s="5">
        <v>0.84601744186046512</v>
      </c>
      <c r="H4" s="5">
        <v>0.35034397073372753</v>
      </c>
      <c r="I4" s="5">
        <v>0.30303936681775301</v>
      </c>
      <c r="J4" s="5">
        <v>0.68400000000000005</v>
      </c>
      <c r="K4" s="7">
        <v>8.5282032993580739</v>
      </c>
      <c r="L4" s="7">
        <v>24.342372102186904</v>
      </c>
      <c r="M4" s="8">
        <v>3.5533787854302563E-2</v>
      </c>
      <c r="N4" s="9">
        <v>-1.2180825940086404E-2</v>
      </c>
      <c r="O4" s="10" cm="1">
        <f t="array" aca="1" ref="O4" ca="1">_FV(A4,"Market cap",TRUE)</f>
        <v>372418700000</v>
      </c>
      <c r="P4" s="5">
        <f t="shared" si="0"/>
        <v>0.30157264369160147</v>
      </c>
      <c r="Q4" s="14" t="str" cm="1">
        <f t="array" aca="1" ref="Q4" ca="1">_FV(A4,"Industry")</f>
        <v>Pharmaceuticals</v>
      </c>
    </row>
    <row r="5" spans="1:17" ht="34" customHeight="1" x14ac:dyDescent="0.2">
      <c r="A5" s="11" t="e" vm="5">
        <v>#VALUE!</v>
      </c>
      <c r="B5" s="12" cm="1">
        <f t="array" aca="1" ref="B5" ca="1">_FV(A5,"Price",TRUE)</f>
        <v>180.75</v>
      </c>
      <c r="C5" s="5">
        <v>0.10609591661716888</v>
      </c>
      <c r="D5" s="5">
        <v>0.10646413874887894</v>
      </c>
      <c r="E5" s="5">
        <v>0.16318202578038626</v>
      </c>
      <c r="F5" s="5">
        <v>0.25762744227414369</v>
      </c>
      <c r="G5" s="5">
        <v>0.56929082628497074</v>
      </c>
      <c r="H5" s="5">
        <v>0.24006180871828237</v>
      </c>
      <c r="I5" s="5">
        <v>0.18295705920624594</v>
      </c>
      <c r="J5" s="5">
        <v>0.23200000000000001</v>
      </c>
      <c r="K5" s="7">
        <v>6.0572452504317793</v>
      </c>
      <c r="L5" s="7">
        <v>22.032803878249762</v>
      </c>
      <c r="M5" s="8">
        <v>3.9381985442099865E-2</v>
      </c>
      <c r="N5" s="9">
        <v>-2.5591568825894268E-2</v>
      </c>
      <c r="O5" s="10" cm="1">
        <f t="array" aca="1" ref="O5" ca="1">_FV(A5,"Market cap",TRUE)</f>
        <v>2170731000000</v>
      </c>
      <c r="P5" s="5">
        <f t="shared" si="0"/>
        <v>0.23220990220375962</v>
      </c>
      <c r="Q5" s="14" t="str" cm="1">
        <f t="array" aca="1" ref="Q5" ca="1">_FV(A5,"Industry")</f>
        <v>Software &amp; IT Services</v>
      </c>
    </row>
    <row r="6" spans="1:17" ht="34" customHeight="1" x14ac:dyDescent="0.2">
      <c r="A6" s="11" t="e" vm="25">
        <v>#VALUE!</v>
      </c>
      <c r="B6" s="12" cm="1">
        <f t="array" aca="1" ref="B6" ca="1">_FV(A6,"Price",TRUE)</f>
        <v>201.19</v>
      </c>
      <c r="C6" s="5">
        <v>-0.31614578654889092</v>
      </c>
      <c r="D6" s="5">
        <v>0.17603375528806789</v>
      </c>
      <c r="E6" s="5">
        <v>0.20023210077555037</v>
      </c>
      <c r="F6" s="5">
        <v>0.51147223139809983</v>
      </c>
      <c r="G6" s="5">
        <v>0.54360328888510201</v>
      </c>
      <c r="H6" s="5">
        <v>0.38787827148922877</v>
      </c>
      <c r="I6" s="5">
        <v>0.15291327624646758</v>
      </c>
      <c r="J6" s="5">
        <v>0.19700000000000001</v>
      </c>
      <c r="K6" s="7">
        <v>9.4754132926583079</v>
      </c>
      <c r="L6" s="7">
        <v>23.277222757955641</v>
      </c>
      <c r="M6" s="8">
        <v>3.59722022975053E-2</v>
      </c>
      <c r="N6" s="9">
        <v>2.5710245532846916E-5</v>
      </c>
      <c r="O6" s="10" cm="1">
        <f t="array" aca="1" ref="O6" ca="1">_FV(A6,"Market cap",TRUE)</f>
        <v>861795700000</v>
      </c>
      <c r="P6" s="5">
        <f t="shared" si="0"/>
        <v>0.23162339219170319</v>
      </c>
      <c r="Q6" s="14" t="str" cm="1">
        <f t="array" aca="1" ref="Q6" ca="1">_FV(A6,"Industry")</f>
        <v>Semiconductors &amp; Semiconductor Equipment</v>
      </c>
    </row>
    <row r="7" spans="1:17" ht="34" customHeight="1" x14ac:dyDescent="0.2">
      <c r="A7" s="11" t="e" vm="27">
        <v>#VALUE!</v>
      </c>
      <c r="B7" s="12" cm="1">
        <f t="array" aca="1" ref="B7" ca="1">_FV(A7,"Price",TRUE)</f>
        <v>677.21</v>
      </c>
      <c r="C7" s="5">
        <v>-0.18956628103420736</v>
      </c>
      <c r="D7" s="5">
        <v>0.10032039014029023</v>
      </c>
      <c r="E7" s="5">
        <v>0.14403776037328322</v>
      </c>
      <c r="F7" s="5">
        <v>0.37370642351489797</v>
      </c>
      <c r="G7" s="5">
        <v>0.51295030239284778</v>
      </c>
      <c r="H7" s="5">
        <v>0.28444648961346308</v>
      </c>
      <c r="I7" s="5">
        <v>0.13387457270575862</v>
      </c>
      <c r="J7" s="5">
        <v>0.49299999999999999</v>
      </c>
      <c r="K7" s="7">
        <v>8.7973768120706097</v>
      </c>
      <c r="L7" s="7">
        <v>32.93440807285257</v>
      </c>
      <c r="M7" s="8">
        <v>2.6626809901914992E-2</v>
      </c>
      <c r="N7" s="9">
        <v>-1.3234091213934188E-2</v>
      </c>
      <c r="O7" s="10" cm="1">
        <f t="array" aca="1" ref="O7" ca="1">_FV(A7,"Market cap",TRUE)</f>
        <v>266765400000</v>
      </c>
      <c r="P7" s="5">
        <f t="shared" si="0"/>
        <v>0.23159620721329172</v>
      </c>
      <c r="Q7" s="14" t="str" cm="1">
        <f t="array" aca="1" ref="Q7" ca="1">_FV(A7,"Industry")</f>
        <v>Semiconductors &amp; Semiconductor Equipment</v>
      </c>
    </row>
    <row r="8" spans="1:17" ht="34" customHeight="1" x14ac:dyDescent="0.2">
      <c r="A8" s="11" t="e" vm="11">
        <v>#VALUE!</v>
      </c>
      <c r="B8" s="12" cm="1">
        <f t="array" aca="1" ref="B8" ca="1">_FV(A8,"Price",TRUE)</f>
        <v>425.42</v>
      </c>
      <c r="C8" s="5">
        <v>-0.40412652216705003</v>
      </c>
      <c r="D8" s="5">
        <v>0.13163999597200804</v>
      </c>
      <c r="E8" s="5">
        <v>0.14041525910974922</v>
      </c>
      <c r="F8" s="5">
        <v>0.18188571263816136</v>
      </c>
      <c r="G8" s="5">
        <v>0.69767441860465118</v>
      </c>
      <c r="H8" s="5">
        <v>0.35959200326397389</v>
      </c>
      <c r="I8" s="5">
        <v>0.29116279069767442</v>
      </c>
      <c r="J8" s="5">
        <v>0.28199999999999997</v>
      </c>
      <c r="K8" s="7">
        <v>10.9922965729788</v>
      </c>
      <c r="L8" s="7">
        <v>31.422691554208825</v>
      </c>
      <c r="M8" s="8">
        <v>2.5387720188401391E-2</v>
      </c>
      <c r="N8" s="9">
        <v>-4.4410933615544783E-3</v>
      </c>
      <c r="O8" s="10" cm="1">
        <f t="array" aca="1" ref="O8" ca="1">_FV(A8,"Market cap",TRUE)</f>
        <v>3162947075020</v>
      </c>
      <c r="P8" s="5">
        <f t="shared" si="0"/>
        <v>0.210030457264896</v>
      </c>
      <c r="Q8" s="14" t="str" cm="1">
        <f t="array" aca="1" ref="Q8" ca="1">_FV(A8,"Industry")</f>
        <v>Software &amp; IT Services</v>
      </c>
    </row>
    <row r="9" spans="1:17" ht="34" customHeight="1" x14ac:dyDescent="0.2">
      <c r="A9" s="11" t="e" vm="47">
        <v>#VALUE!</v>
      </c>
      <c r="B9" s="12" cm="1">
        <f t="array" aca="1" ref="B9" ca="1">_FV(A9,"Price",TRUE)</f>
        <v>524.28</v>
      </c>
      <c r="C9" s="5">
        <v>-0.67930832195990765</v>
      </c>
      <c r="D9" s="5">
        <v>0.14853546579836796</v>
      </c>
      <c r="E9" s="5">
        <v>0.20508108213122714</v>
      </c>
      <c r="F9" s="5">
        <v>0.59562795248374811</v>
      </c>
      <c r="G9" s="5">
        <v>0.66381246490735546</v>
      </c>
      <c r="H9" s="5">
        <v>0.30712530712530711</v>
      </c>
      <c r="I9" s="5">
        <v>0.21805896805896807</v>
      </c>
      <c r="J9" s="5">
        <v>0.129</v>
      </c>
      <c r="K9" s="7">
        <v>22.542130405159707</v>
      </c>
      <c r="L9" s="7">
        <v>73.397176599199994</v>
      </c>
      <c r="M9" s="8">
        <v>9.6733966195606865E-3</v>
      </c>
      <c r="N9" s="9">
        <v>-5.1937687715971259E-4</v>
      </c>
      <c r="O9" s="10" cm="1">
        <f t="array" aca="1" ref="O9" ca="1">_FV(A9,"Market cap",TRUE)</f>
        <v>186737735832</v>
      </c>
      <c r="P9" s="5">
        <f t="shared" si="0"/>
        <v>0.19849161481813327</v>
      </c>
      <c r="Q9" s="14" t="str" cm="1">
        <f t="array" aca="1" ref="Q9" ca="1">_FV(A9,"Industry")</f>
        <v>Healthcare Equipment &amp; Supplies</v>
      </c>
    </row>
    <row r="10" spans="1:17" ht="34" customHeight="1" x14ac:dyDescent="0.2">
      <c r="A10" s="11" t="e" vm="24">
        <v>#VALUE!</v>
      </c>
      <c r="B10" s="12" cm="1">
        <f t="array" aca="1" ref="B10" ca="1">_FV(A10,"Price",TRUE)</f>
        <v>150.65</v>
      </c>
      <c r="C10" s="5">
        <v>-0.6580981469987226</v>
      </c>
      <c r="D10" s="5">
        <v>0.20611531900585484</v>
      </c>
      <c r="E10" s="5">
        <v>0.2674168258431906</v>
      </c>
      <c r="F10" s="5">
        <v>0.3216938486728409</v>
      </c>
      <c r="G10" s="5">
        <v>0.95236622332199194</v>
      </c>
      <c r="H10" s="5">
        <v>0.41797072185764766</v>
      </c>
      <c r="I10" s="5">
        <v>0.36875315497223626</v>
      </c>
      <c r="J10" s="5">
        <v>0.20399999999999999</v>
      </c>
      <c r="K10" s="7">
        <v>37.203735487127716</v>
      </c>
      <c r="L10" s="7">
        <v>89.010386473429946</v>
      </c>
      <c r="M10" s="8">
        <v>9.9117239208364651E-3</v>
      </c>
      <c r="N10" s="9">
        <v>0</v>
      </c>
      <c r="O10" s="10" cm="1">
        <f t="array" aca="1" ref="O10" ca="1">_FV(A10,"Market cap",TRUE)</f>
        <v>157881200000</v>
      </c>
      <c r="P10" s="5">
        <f t="shared" si="0"/>
        <v>0.26002724333437993</v>
      </c>
      <c r="Q10" s="14" t="str" cm="1">
        <f t="array" aca="1" ref="Q10" ca="1">_FV(A10,"Industry")</f>
        <v>Semiconductors &amp; Semiconductor Equipment</v>
      </c>
    </row>
    <row r="11" spans="1:17" ht="34" customHeight="1" x14ac:dyDescent="0.2">
      <c r="A11" s="11" t="e" vm="37">
        <v>#VALUE!</v>
      </c>
      <c r="B11" s="12" cm="1">
        <f t="array" aca="1" ref="B11" ca="1">_FV(A11,"Price",TRUE)</f>
        <v>2157</v>
      </c>
      <c r="C11" s="5">
        <v>-0.63663420773888113</v>
      </c>
      <c r="D11" s="5">
        <v>0.10541798864364456</v>
      </c>
      <c r="E11" s="5">
        <v>9.6582926110158007E-2</v>
      </c>
      <c r="F11" s="5">
        <v>0.1229054186933215</v>
      </c>
      <c r="G11" s="5">
        <v>0.72309525582780965</v>
      </c>
      <c r="H11" s="5">
        <v>0.32106948685484471</v>
      </c>
      <c r="I11" s="5">
        <v>0.23221866388619944</v>
      </c>
      <c r="J11" s="5">
        <v>0.23699999999999999</v>
      </c>
      <c r="K11" s="7">
        <v>14.750484917396829</v>
      </c>
      <c r="L11" s="7">
        <v>48.225344412858078</v>
      </c>
      <c r="M11" s="8">
        <v>1.7607222452722816E-2</v>
      </c>
      <c r="N11" s="9">
        <v>-3.1867431485022024E-4</v>
      </c>
      <c r="O11" s="10" cm="1">
        <f t="array" aca="1" ref="O11" ca="1">_FV(A11,"Market cap",TRUE)</f>
        <v>220956800000</v>
      </c>
      <c r="P11" s="5">
        <f t="shared" si="0"/>
        <v>0.1502069415346371</v>
      </c>
      <c r="Q11" s="14" t="str" cm="1">
        <f t="array" aca="1" ref="Q11" ca="1">_FV(A11,"Industry")</f>
        <v>Textiles &amp; Apparel</v>
      </c>
    </row>
    <row r="12" spans="1:17" ht="34" customHeight="1" x14ac:dyDescent="0.2">
      <c r="A12" s="11" t="e" vm="36">
        <v>#VALUE!</v>
      </c>
      <c r="B12" s="12" cm="1">
        <f t="array" aca="1" ref="B12" ca="1">_FV(A12,"Price",TRUE)</f>
        <v>619</v>
      </c>
      <c r="C12" s="5">
        <v>-0.33222662871326025</v>
      </c>
      <c r="D12" s="5">
        <v>4.9652512234094545E-2</v>
      </c>
      <c r="E12" s="5">
        <v>7.5284064093569775E-2</v>
      </c>
      <c r="F12" s="5">
        <v>0.21425504086392627</v>
      </c>
      <c r="G12" s="5">
        <v>0.68804336471161776</v>
      </c>
      <c r="H12" s="5">
        <v>0.17612851554792056</v>
      </c>
      <c r="I12" s="5">
        <v>9.9659907374090279E-2</v>
      </c>
      <c r="J12" s="5">
        <v>0.16900000000000001</v>
      </c>
      <c r="K12" s="7">
        <v>3.6215032649362118</v>
      </c>
      <c r="L12" s="7">
        <v>21.386599423631125</v>
      </c>
      <c r="M12" s="8">
        <v>5.1596418601532364E-2</v>
      </c>
      <c r="N12" s="9">
        <v>-2.6524030763773743E-3</v>
      </c>
      <c r="O12" s="10" cm="1">
        <f t="array" aca="1" ref="O12" ca="1">_FV(A12,"Market cap",TRUE)</f>
        <v>301635500000</v>
      </c>
      <c r="P12" s="5">
        <f t="shared" si="0"/>
        <v>0.14247459701399487</v>
      </c>
      <c r="Q12" s="14" t="str" cm="1">
        <f t="array" aca="1" ref="Q12" ca="1">_FV(A12,"Industry")</f>
        <v>Textiles &amp; Apparel</v>
      </c>
    </row>
    <row r="13" spans="1:17" ht="34" customHeight="1" x14ac:dyDescent="0.2">
      <c r="A13" s="11" t="e" vm="57">
        <v>#VALUE!</v>
      </c>
      <c r="B13" s="12" cm="1">
        <f t="array" aca="1" ref="B13" ca="1">_FV(A13,"Price",TRUE)</f>
        <v>497.1</v>
      </c>
      <c r="C13" s="5">
        <v>-0.54234266546335774</v>
      </c>
      <c r="D13" s="5">
        <v>6.9380024531411427E-2</v>
      </c>
      <c r="E13" s="5">
        <v>0.21202817221188153</v>
      </c>
      <c r="F13" s="5">
        <v>4.5156718848709664E-2</v>
      </c>
      <c r="G13" s="5">
        <v>0.66864047371369129</v>
      </c>
      <c r="H13" s="5">
        <v>0.33369947275922673</v>
      </c>
      <c r="I13" s="5">
        <v>0.38063854715875806</v>
      </c>
      <c r="J13" s="5">
        <v>7.0000000000000007E-2</v>
      </c>
      <c r="K13" s="7">
        <v>11.02842010837727</v>
      </c>
      <c r="L13" s="7">
        <v>33.048958744788237</v>
      </c>
      <c r="M13" s="8">
        <v>3.4514331465267827E-2</v>
      </c>
      <c r="N13" s="9">
        <v>0</v>
      </c>
      <c r="O13" s="10" cm="1">
        <f t="array" aca="1" ref="O13" ca="1">_FV(A13,"Market cap",TRUE)</f>
        <v>154250130000</v>
      </c>
      <c r="P13" s="5">
        <f t="shared" si="0"/>
        <v>0.15465009297004012</v>
      </c>
      <c r="Q13" s="14" t="str" cm="1">
        <f t="array" aca="1" ref="Q13" ca="1">_FV(A13,"Industry")</f>
        <v>Professional &amp; Commercial Services</v>
      </c>
    </row>
    <row r="14" spans="1:17" ht="34" customHeight="1" x14ac:dyDescent="0.2">
      <c r="A14" s="11" t="e" vm="14">
        <v>#VALUE!</v>
      </c>
      <c r="B14" s="12" cm="1">
        <f t="array" aca="1" ref="B14" ca="1">_FV(A14,"Price",TRUE)</f>
        <v>210.05</v>
      </c>
      <c r="C14" s="5">
        <v>-0.21683175802217536</v>
      </c>
      <c r="D14" s="5">
        <v>0.10603841743810807</v>
      </c>
      <c r="E14" s="5">
        <v>0.31035400854532963</v>
      </c>
      <c r="F14" s="5">
        <v>0.41731667865266359</v>
      </c>
      <c r="G14" s="5">
        <v>0.46972860125260962</v>
      </c>
      <c r="H14" s="5">
        <v>8.623313460935049E-2</v>
      </c>
      <c r="I14" s="5">
        <v>9.9077502353310323E-2</v>
      </c>
      <c r="J14" s="5">
        <v>9.1999999999999998E-2</v>
      </c>
      <c r="K14" s="7">
        <v>3.2910958503294636</v>
      </c>
      <c r="L14" s="7">
        <v>38.165095879195853</v>
      </c>
      <c r="M14" s="8">
        <v>3.0104714921442326E-2</v>
      </c>
      <c r="N14" s="9">
        <v>9.8392636008117016E-3</v>
      </c>
      <c r="O14" s="10" cm="1">
        <f t="array" aca="1" ref="O14" ca="1">_FV(A14,"Market cap",TRUE)</f>
        <v>2208677850500</v>
      </c>
      <c r="P14" s="5">
        <f t="shared" si="0"/>
        <v>0.17048957310364957</v>
      </c>
      <c r="Q14" s="14" t="str" cm="1">
        <f t="array" aca="1" ref="Q14" ca="1">_FV(A14,"Industry")</f>
        <v>Diversified Retail</v>
      </c>
    </row>
    <row r="15" spans="1:17" ht="34" customHeight="1" x14ac:dyDescent="0.2">
      <c r="A15" s="11" t="e" vm="48">
        <v>#VALUE!</v>
      </c>
      <c r="B15" s="12" cm="1">
        <f t="array" aca="1" ref="B15" ca="1">_FV(A15,"Price",TRUE)</f>
        <v>86.9</v>
      </c>
      <c r="C15" s="5">
        <v>-0.63807892404550204</v>
      </c>
      <c r="D15" s="5">
        <v>0.10815082838437165</v>
      </c>
      <c r="E15" s="5">
        <v>0.35435621951047269</v>
      </c>
      <c r="F15" s="5">
        <v>0.18625877331416513</v>
      </c>
      <c r="G15" s="5">
        <v>0.69164325842696628</v>
      </c>
      <c r="H15" s="5">
        <v>0.11025280898876405</v>
      </c>
      <c r="I15" s="5">
        <v>0.15323033707865169</v>
      </c>
      <c r="J15" s="5">
        <v>6.8000000000000005E-2</v>
      </c>
      <c r="K15" s="7">
        <v>7.9757825471988193</v>
      </c>
      <c r="L15" s="7">
        <v>36.40028066236318</v>
      </c>
      <c r="M15" s="8">
        <v>2.3085072424210179E-2</v>
      </c>
      <c r="N15" s="9">
        <v>7.6895684275866127E-3</v>
      </c>
      <c r="O15" s="10" cm="1">
        <f t="array" aca="1" ref="O15" ca="1">_FV(A15,"Market cap",TRUE)</f>
        <v>127397600000</v>
      </c>
      <c r="P15" s="5">
        <f t="shared" si="0"/>
        <v>0.12922666270723618</v>
      </c>
      <c r="Q15" s="14" t="str" cm="1">
        <f t="array" aca="1" ref="Q15" ca="1">_FV(A15,"Industry")</f>
        <v>Healthcare Equipment &amp; Supplies</v>
      </c>
    </row>
    <row r="16" spans="1:17" ht="34" customHeight="1" x14ac:dyDescent="0.2">
      <c r="A16" s="11" t="e" vm="15">
        <v>#VALUE!</v>
      </c>
      <c r="B16" s="12" cm="1">
        <f t="array" aca="1" ref="B16" ca="1">_FV(A16,"Price",TRUE)</f>
        <v>85.55</v>
      </c>
      <c r="C16" s="5">
        <v>-0.48603701314042436</v>
      </c>
      <c r="D16" s="5">
        <v>0.19851711270280772</v>
      </c>
      <c r="E16" s="5">
        <v>0.17945249925664331</v>
      </c>
      <c r="F16" s="5">
        <v>0.48617827157150678</v>
      </c>
      <c r="G16" s="5">
        <v>0.49787535410764872</v>
      </c>
      <c r="H16" s="5">
        <v>1.8696883852691217E-2</v>
      </c>
      <c r="I16" s="5">
        <v>3.8243626062322948E-3</v>
      </c>
      <c r="J16" s="5">
        <v>9.0999999999999998E-2</v>
      </c>
      <c r="K16" s="7">
        <v>11.99664468355895</v>
      </c>
      <c r="L16" s="7">
        <v>72.255749128919859</v>
      </c>
      <c r="M16" s="8">
        <v>1.0435252249558769E-2</v>
      </c>
      <c r="N16" s="9">
        <v>1.5793341545650597E-2</v>
      </c>
      <c r="O16" s="10" cm="1">
        <f t="array" aca="1" ref="O16" ca="1">_FV(A16,"Market cap",TRUE)</f>
        <v>105660400000</v>
      </c>
      <c r="P16" s="5">
        <f t="shared" si="0"/>
        <v>0.12368843386963821</v>
      </c>
      <c r="Q16" s="14" t="str" cm="1">
        <f t="array" aca="1" ref="Q16" ca="1">_FV(A16,"Industry")</f>
        <v>Software &amp; IT Services</v>
      </c>
    </row>
    <row r="17" spans="1:17" ht="34" customHeight="1" x14ac:dyDescent="0.2">
      <c r="A17" s="11" t="e" vm="63">
        <v>#VALUE!</v>
      </c>
      <c r="B17" s="12" cm="1">
        <f t="array" aca="1" ref="B17" ca="1">_FV(A17,"Price",TRUE)</f>
        <v>150.93</v>
      </c>
      <c r="C17" s="5">
        <v>-0.46373773449634614</v>
      </c>
      <c r="D17" s="5">
        <v>0.10947102660440378</v>
      </c>
      <c r="E17" s="5">
        <v>0.29890507136987682</v>
      </c>
      <c r="F17" s="5">
        <v>0.62318953497982033</v>
      </c>
      <c r="G17" s="5">
        <v>0.11891662596087102</v>
      </c>
      <c r="H17" s="5">
        <v>-2.8562614083348332E-2</v>
      </c>
      <c r="I17" s="5">
        <v>7.9247756896418747E-2</v>
      </c>
      <c r="J17" s="5">
        <v>0.111</v>
      </c>
      <c r="K17" s="7">
        <v>1.2979821305164319</v>
      </c>
      <c r="L17" s="13" t="s">
        <v>18</v>
      </c>
      <c r="M17" s="8">
        <v>8.4848101316347957E-3</v>
      </c>
      <c r="N17" s="9">
        <v>2.3440613343615729E-2</v>
      </c>
      <c r="O17" s="10" cm="1">
        <f t="array" aca="1" ref="O17" ca="1">_FV(A17,"Market cap",TRUE)</f>
        <v>109953600000</v>
      </c>
      <c r="P17" s="5">
        <f t="shared" si="0"/>
        <v>0.10605370840396201</v>
      </c>
      <c r="Q17" s="14" t="str" cm="1">
        <f t="array" aca="1" ref="Q17" ca="1">_FV(A17,"Industry")</f>
        <v>Aerospace &amp; Defense</v>
      </c>
    </row>
    <row r="18" spans="1:17" ht="34" customHeight="1" x14ac:dyDescent="0.2">
      <c r="A18" s="11" t="e" vm="31">
        <v>#VALUE!</v>
      </c>
      <c r="B18" s="12" cm="1">
        <f t="array" aca="1" ref="B18" ca="1">_FV(A18,"Price",TRUE)</f>
        <v>296.91000000000003</v>
      </c>
      <c r="C18" s="5">
        <v>-0.70411964373117719</v>
      </c>
      <c r="D18" s="5">
        <v>0.14370774245764745</v>
      </c>
      <c r="E18" s="5">
        <v>0.12109097595115677</v>
      </c>
      <c r="F18" s="5">
        <v>0.57508042618446054</v>
      </c>
      <c r="G18" s="5">
        <v>0.18248891736331416</v>
      </c>
      <c r="H18" s="5">
        <v>8.6800494566801695E-2</v>
      </c>
      <c r="I18" s="5">
        <v>4.1435047898593702E-2</v>
      </c>
      <c r="J18" s="5">
        <v>0.121</v>
      </c>
      <c r="K18" s="7">
        <v>7.8359784320624035</v>
      </c>
      <c r="L18" s="7">
        <v>90.275734846554712</v>
      </c>
      <c r="M18" s="8">
        <v>5.2877950415297576E-3</v>
      </c>
      <c r="N18" s="9">
        <v>0.02</v>
      </c>
      <c r="O18" s="10" cm="1">
        <f t="array" aca="1" ref="O18" ca="1">_FV(A18,"Market cap",TRUE)</f>
        <v>953098914600</v>
      </c>
      <c r="P18" s="5">
        <f t="shared" si="0"/>
        <v>7.0935495086349637E-2</v>
      </c>
      <c r="Q18" s="14" t="str" cm="1">
        <f t="array" aca="1" ref="Q18" ca="1">_FV(A18,"Industry")</f>
        <v>Automobiles &amp; Auto Parts</v>
      </c>
    </row>
    <row r="19" spans="1:17" ht="34" customHeight="1" x14ac:dyDescent="0.2">
      <c r="A19" s="11" t="e" vm="68">
        <v>#VALUE!</v>
      </c>
      <c r="B19" s="12" cm="1">
        <f t="array" aca="1" ref="B19" ca="1">_FV(A19,"Price",TRUE)</f>
        <v>551.84</v>
      </c>
      <c r="C19" s="5">
        <v>-0.23612487751168199</v>
      </c>
      <c r="D19" s="5">
        <v>3.772949890681767E-2</v>
      </c>
      <c r="E19" s="5">
        <v>-6.0703170739764281E-4</v>
      </c>
      <c r="F19" s="5">
        <v>2.511775811296111E-2</v>
      </c>
      <c r="G19" s="5">
        <v>0.13071327263576887</v>
      </c>
      <c r="H19" s="5">
        <v>0.10553445883088561</v>
      </c>
      <c r="I19" s="5">
        <v>0.11018590535450123</v>
      </c>
      <c r="J19" s="5">
        <v>0.30599999999999999</v>
      </c>
      <c r="K19" s="7">
        <v>1.8158570361608082</v>
      </c>
      <c r="L19" s="7">
        <v>20.508249077971474</v>
      </c>
      <c r="M19" s="8">
        <v>5.1504148447631119E-2</v>
      </c>
      <c r="N19" s="9">
        <v>-3.9128109813924637E-2</v>
      </c>
      <c r="O19" s="10" cm="1">
        <f t="array" aca="1" ref="O19" ca="1">_FV(A19,"Market cap",TRUE)</f>
        <v>130805559952</v>
      </c>
      <c r="P19" s="5">
        <f t="shared" si="0"/>
        <v>5.9818623077731857E-2</v>
      </c>
      <c r="Q19" s="14" t="str" cm="1">
        <f t="array" aca="1" ref="Q19" ca="1">_FV(A19,"Industry")</f>
        <v>Aerospace &amp; Defense</v>
      </c>
    </row>
    <row r="20" spans="1:17" ht="34" customHeight="1" x14ac:dyDescent="0.2">
      <c r="A20" s="11" t="e" vm="32">
        <v>#VALUE!</v>
      </c>
      <c r="B20" s="12" cm="1">
        <f t="array" aca="1" ref="B20" ca="1">_FV(A20,"Price",TRUE)</f>
        <v>26.23</v>
      </c>
      <c r="C20" s="5">
        <v>6.4259771111061514E-3</v>
      </c>
      <c r="D20" s="5">
        <v>5.8985185271368201E-2</v>
      </c>
      <c r="E20" s="5">
        <v>0.35162116676021882</v>
      </c>
      <c r="F20" s="5">
        <v>-1.5087852984860732</v>
      </c>
      <c r="G20" s="5">
        <v>0.40036512502766097</v>
      </c>
      <c r="H20" s="5">
        <v>3.1146271298959947E-2</v>
      </c>
      <c r="I20" s="5">
        <v>-0.27579848048978389</v>
      </c>
      <c r="J20" s="5">
        <v>0</v>
      </c>
      <c r="K20" s="7">
        <v>1.8218284510817537</v>
      </c>
      <c r="L20" s="7">
        <v>85.570233812949638</v>
      </c>
      <c r="M20" s="8">
        <v>-0.15247897883538386</v>
      </c>
      <c r="N20" s="9">
        <v>9.5845083629286787E-3</v>
      </c>
      <c r="O20" s="10" cm="1">
        <f t="array" aca="1" ref="O20" ca="1">_FV(A20,"Market cap",TRUE)</f>
        <v>106888400000</v>
      </c>
      <c r="P20" s="5">
        <f t="shared" si="0"/>
        <v>-0.11700500668831787</v>
      </c>
      <c r="Q20" s="14" t="str" cm="1">
        <f t="array" aca="1" ref="Q20" ca="1">_FV(A20,"Industry")</f>
        <v>Semiconductors &amp; Semiconductor Equipment</v>
      </c>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BB830F-6CB2-A446-9573-F3AE78C789D0}">
    <sortState xmlns:xlrd2="http://schemas.microsoft.com/office/spreadsheetml/2017/richdata2" ref="A2:P50">
      <sortCondition descending="1" ref="P1:P50"/>
    </sortState>
  </autoFilter>
  <conditionalFormatting sqref="C2:C9">
    <cfRule type="colorScale" priority="181">
      <colorScale>
        <cfvo type="min"/>
        <cfvo type="percentile" val="50"/>
        <cfvo type="max"/>
        <color rgb="FFF8696B"/>
        <color rgb="FFFCFCFF"/>
        <color rgb="FF63BE7B"/>
      </colorScale>
    </cfRule>
  </conditionalFormatting>
  <conditionalFormatting sqref="C2:C13">
    <cfRule type="colorScale" priority="169">
      <colorScale>
        <cfvo type="min"/>
        <cfvo type="percentile" val="50"/>
        <cfvo type="max"/>
        <color rgb="FFF8696B"/>
        <color rgb="FFFCFCFF"/>
        <color rgb="FF63BE7B"/>
      </colorScale>
    </cfRule>
  </conditionalFormatting>
  <conditionalFormatting sqref="C2:C14">
    <cfRule type="colorScale" priority="146">
      <colorScale>
        <cfvo type="min"/>
        <cfvo type="percentile" val="50"/>
        <cfvo type="max"/>
        <color rgb="FFF8696B"/>
        <color rgb="FFFCFCFF"/>
        <color rgb="FF63BE7B"/>
      </colorScale>
    </cfRule>
  </conditionalFormatting>
  <conditionalFormatting sqref="C2:C15">
    <cfRule type="colorScale" priority="134">
      <colorScale>
        <cfvo type="min"/>
        <cfvo type="percentile" val="50"/>
        <cfvo type="max"/>
        <color rgb="FFF8696B"/>
        <color rgb="FFFCFCFF"/>
        <color rgb="FF63BE7B"/>
      </colorScale>
    </cfRule>
  </conditionalFormatting>
  <conditionalFormatting sqref="C2:C16">
    <cfRule type="colorScale" priority="121">
      <colorScale>
        <cfvo type="min"/>
        <cfvo type="percentile" val="50"/>
        <cfvo type="max"/>
        <color rgb="FFF8696B"/>
        <color rgb="FFFCFCFF"/>
        <color rgb="FF63BE7B"/>
      </colorScale>
    </cfRule>
  </conditionalFormatting>
  <conditionalFormatting sqref="C2:C17">
    <cfRule type="colorScale" priority="107">
      <colorScale>
        <cfvo type="min"/>
        <cfvo type="percentile" val="50"/>
        <cfvo type="max"/>
        <color rgb="FFF8696B"/>
        <color rgb="FFFCFCFF"/>
        <color rgb="FF63BE7B"/>
      </colorScale>
    </cfRule>
  </conditionalFormatting>
  <conditionalFormatting sqref="C2:C19">
    <cfRule type="colorScale" priority="94">
      <colorScale>
        <cfvo type="min"/>
        <cfvo type="percentile" val="50"/>
        <cfvo type="max"/>
        <color rgb="FFF8696B"/>
        <color rgb="FFFCFCFF"/>
        <color rgb="FF63BE7B"/>
      </colorScale>
    </cfRule>
  </conditionalFormatting>
  <conditionalFormatting sqref="C2:C20">
    <cfRule type="colorScale" priority="81">
      <colorScale>
        <cfvo type="min"/>
        <cfvo type="percentile" val="50"/>
        <cfvo type="max"/>
        <color rgb="FFF8696B"/>
        <color rgb="FFFCFCFF"/>
        <color rgb="FF63BE7B"/>
      </colorScale>
    </cfRule>
  </conditionalFormatting>
  <conditionalFormatting sqref="D2:D9">
    <cfRule type="colorScale" priority="80">
      <colorScale>
        <cfvo type="min"/>
        <cfvo type="percentile" val="50"/>
        <cfvo type="max"/>
        <color rgb="FFF8696B"/>
        <color rgb="FFFCFCFF"/>
        <color rgb="FF63BE7B"/>
      </colorScale>
    </cfRule>
  </conditionalFormatting>
  <conditionalFormatting sqref="D2:D13">
    <cfRule type="colorScale" priority="79">
      <colorScale>
        <cfvo type="min"/>
        <cfvo type="percentile" val="50"/>
        <cfvo type="max"/>
        <color rgb="FFF8696B"/>
        <color rgb="FFFCFCFF"/>
        <color rgb="FF63BE7B"/>
      </colorScale>
    </cfRule>
  </conditionalFormatting>
  <conditionalFormatting sqref="D2:D14">
    <cfRule type="colorScale" priority="78">
      <colorScale>
        <cfvo type="min"/>
        <cfvo type="percentile" val="50"/>
        <cfvo type="max"/>
        <color rgb="FFF8696B"/>
        <color rgb="FFFCFCFF"/>
        <color rgb="FF63BE7B"/>
      </colorScale>
    </cfRule>
  </conditionalFormatting>
  <conditionalFormatting sqref="D2:D15">
    <cfRule type="colorScale" priority="77">
      <colorScale>
        <cfvo type="min"/>
        <cfvo type="percentile" val="50"/>
        <cfvo type="max"/>
        <color rgb="FFF8696B"/>
        <color rgb="FFFCFCFF"/>
        <color rgb="FF63BE7B"/>
      </colorScale>
    </cfRule>
  </conditionalFormatting>
  <conditionalFormatting sqref="D2:D16">
    <cfRule type="colorScale" priority="76">
      <colorScale>
        <cfvo type="min"/>
        <cfvo type="percentile" val="50"/>
        <cfvo type="max"/>
        <color rgb="FFF8696B"/>
        <color rgb="FFFCFCFF"/>
        <color rgb="FF63BE7B"/>
      </colorScale>
    </cfRule>
  </conditionalFormatting>
  <conditionalFormatting sqref="D2:D17">
    <cfRule type="colorScale" priority="75">
      <colorScale>
        <cfvo type="min"/>
        <cfvo type="percentile" val="50"/>
        <cfvo type="max"/>
        <color rgb="FFF8696B"/>
        <color rgb="FFFCFCFF"/>
        <color rgb="FF63BE7B"/>
      </colorScale>
    </cfRule>
  </conditionalFormatting>
  <conditionalFormatting sqref="D2:D19">
    <cfRule type="colorScale" priority="74">
      <colorScale>
        <cfvo type="min"/>
        <cfvo type="percentile" val="50"/>
        <cfvo type="max"/>
        <color rgb="FFF8696B"/>
        <color rgb="FFFCFCFF"/>
        <color rgb="FF63BE7B"/>
      </colorScale>
    </cfRule>
  </conditionalFormatting>
  <conditionalFormatting sqref="D2:D20">
    <cfRule type="colorScale" priority="73">
      <colorScale>
        <cfvo type="min"/>
        <cfvo type="percentile" val="50"/>
        <cfvo type="max"/>
        <color rgb="FFF8696B"/>
        <color rgb="FFFCFCFF"/>
        <color rgb="FF63BE7B"/>
      </colorScale>
    </cfRule>
  </conditionalFormatting>
  <conditionalFormatting sqref="E2:E9">
    <cfRule type="colorScale" priority="72">
      <colorScale>
        <cfvo type="min"/>
        <cfvo type="percentile" val="50"/>
        <cfvo type="max"/>
        <color rgb="FFF8696B"/>
        <color rgb="FFFCFCFF"/>
        <color rgb="FF63BE7B"/>
      </colorScale>
    </cfRule>
  </conditionalFormatting>
  <conditionalFormatting sqref="E2:E13">
    <cfRule type="colorScale" priority="71">
      <colorScale>
        <cfvo type="min"/>
        <cfvo type="percentile" val="50"/>
        <cfvo type="max"/>
        <color rgb="FFF8696B"/>
        <color rgb="FFFCFCFF"/>
        <color rgb="FF63BE7B"/>
      </colorScale>
    </cfRule>
  </conditionalFormatting>
  <conditionalFormatting sqref="E2:E14">
    <cfRule type="colorScale" priority="70">
      <colorScale>
        <cfvo type="min"/>
        <cfvo type="percentile" val="50"/>
        <cfvo type="max"/>
        <color rgb="FFF8696B"/>
        <color rgb="FFFCFCFF"/>
        <color rgb="FF63BE7B"/>
      </colorScale>
    </cfRule>
  </conditionalFormatting>
  <conditionalFormatting sqref="E2:E15">
    <cfRule type="colorScale" priority="69">
      <colorScale>
        <cfvo type="min"/>
        <cfvo type="percentile" val="50"/>
        <cfvo type="max"/>
        <color rgb="FFF8696B"/>
        <color rgb="FFFCFCFF"/>
        <color rgb="FF63BE7B"/>
      </colorScale>
    </cfRule>
  </conditionalFormatting>
  <conditionalFormatting sqref="E2:E16">
    <cfRule type="colorScale" priority="68">
      <colorScale>
        <cfvo type="min"/>
        <cfvo type="percentile" val="50"/>
        <cfvo type="max"/>
        <color rgb="FFF8696B"/>
        <color rgb="FFFCFCFF"/>
        <color rgb="FF63BE7B"/>
      </colorScale>
    </cfRule>
  </conditionalFormatting>
  <conditionalFormatting sqref="E2:E17">
    <cfRule type="colorScale" priority="67">
      <colorScale>
        <cfvo type="min"/>
        <cfvo type="percentile" val="50"/>
        <cfvo type="max"/>
        <color rgb="FFF8696B"/>
        <color rgb="FFFCFCFF"/>
        <color rgb="FF63BE7B"/>
      </colorScale>
    </cfRule>
  </conditionalFormatting>
  <conditionalFormatting sqref="E2:E19">
    <cfRule type="colorScale" priority="66">
      <colorScale>
        <cfvo type="min"/>
        <cfvo type="percentile" val="50"/>
        <cfvo type="max"/>
        <color rgb="FFF8696B"/>
        <color rgb="FFFCFCFF"/>
        <color rgb="FF63BE7B"/>
      </colorScale>
    </cfRule>
  </conditionalFormatting>
  <conditionalFormatting sqref="E2:E20">
    <cfRule type="colorScale" priority="65">
      <colorScale>
        <cfvo type="min"/>
        <cfvo type="percentile" val="50"/>
        <cfvo type="max"/>
        <color rgb="FFF8696B"/>
        <color rgb="FFFCFCFF"/>
        <color rgb="FF63BE7B"/>
      </colorScale>
    </cfRule>
  </conditionalFormatting>
  <conditionalFormatting sqref="F2:F9">
    <cfRule type="colorScale" priority="64">
      <colorScale>
        <cfvo type="min"/>
        <cfvo type="percentile" val="50"/>
        <cfvo type="max"/>
        <color rgb="FFF8696B"/>
        <color rgb="FFFCFCFF"/>
        <color rgb="FF63BE7B"/>
      </colorScale>
    </cfRule>
  </conditionalFormatting>
  <conditionalFormatting sqref="F2:F13">
    <cfRule type="colorScale" priority="63">
      <colorScale>
        <cfvo type="min"/>
        <cfvo type="percentile" val="50"/>
        <cfvo type="max"/>
        <color rgb="FFF8696B"/>
        <color rgb="FFFCFCFF"/>
        <color rgb="FF63BE7B"/>
      </colorScale>
    </cfRule>
  </conditionalFormatting>
  <conditionalFormatting sqref="F2:F14">
    <cfRule type="colorScale" priority="62">
      <colorScale>
        <cfvo type="min"/>
        <cfvo type="percentile" val="50"/>
        <cfvo type="max"/>
        <color rgb="FFF8696B"/>
        <color rgb="FFFCFCFF"/>
        <color rgb="FF63BE7B"/>
      </colorScale>
    </cfRule>
  </conditionalFormatting>
  <conditionalFormatting sqref="F2:F15">
    <cfRule type="colorScale" priority="61">
      <colorScale>
        <cfvo type="min"/>
        <cfvo type="percentile" val="50"/>
        <cfvo type="max"/>
        <color rgb="FFF8696B"/>
        <color rgb="FFFCFCFF"/>
        <color rgb="FF63BE7B"/>
      </colorScale>
    </cfRule>
  </conditionalFormatting>
  <conditionalFormatting sqref="F2:F16">
    <cfRule type="colorScale" priority="60">
      <colorScale>
        <cfvo type="min"/>
        <cfvo type="percentile" val="50"/>
        <cfvo type="max"/>
        <color rgb="FFF8696B"/>
        <color rgb="FFFCFCFF"/>
        <color rgb="FF63BE7B"/>
      </colorScale>
    </cfRule>
  </conditionalFormatting>
  <conditionalFormatting sqref="F2:F17">
    <cfRule type="colorScale" priority="59">
      <colorScale>
        <cfvo type="min"/>
        <cfvo type="percentile" val="50"/>
        <cfvo type="max"/>
        <color rgb="FFF8696B"/>
        <color rgb="FFFCFCFF"/>
        <color rgb="FF63BE7B"/>
      </colorScale>
    </cfRule>
  </conditionalFormatting>
  <conditionalFormatting sqref="F2:F19">
    <cfRule type="colorScale" priority="58">
      <colorScale>
        <cfvo type="min"/>
        <cfvo type="percentile" val="50"/>
        <cfvo type="max"/>
        <color rgb="FFF8696B"/>
        <color rgb="FFFCFCFF"/>
        <color rgb="FF63BE7B"/>
      </colorScale>
    </cfRule>
  </conditionalFormatting>
  <conditionalFormatting sqref="F2:F20">
    <cfRule type="colorScale" priority="57">
      <colorScale>
        <cfvo type="min"/>
        <cfvo type="percentile" val="50"/>
        <cfvo type="max"/>
        <color rgb="FFF8696B"/>
        <color rgb="FFFCFCFF"/>
        <color rgb="FF63BE7B"/>
      </colorScale>
    </cfRule>
  </conditionalFormatting>
  <conditionalFormatting sqref="G2:G9">
    <cfRule type="colorScale" priority="40">
      <colorScale>
        <cfvo type="min"/>
        <cfvo type="percentile" val="50"/>
        <cfvo type="max"/>
        <color rgb="FFF8696B"/>
        <color rgb="FFFCFCFF"/>
        <color rgb="FF63BE7B"/>
      </colorScale>
    </cfRule>
  </conditionalFormatting>
  <conditionalFormatting sqref="G2:G13">
    <cfRule type="colorScale" priority="39">
      <colorScale>
        <cfvo type="min"/>
        <cfvo type="percentile" val="50"/>
        <cfvo type="max"/>
        <color rgb="FFF8696B"/>
        <color rgb="FFFCFCFF"/>
        <color rgb="FF63BE7B"/>
      </colorScale>
    </cfRule>
  </conditionalFormatting>
  <conditionalFormatting sqref="G2:G14">
    <cfRule type="colorScale" priority="38">
      <colorScale>
        <cfvo type="min"/>
        <cfvo type="percentile" val="50"/>
        <cfvo type="max"/>
        <color rgb="FFF8696B"/>
        <color rgb="FFFCFCFF"/>
        <color rgb="FF63BE7B"/>
      </colorScale>
    </cfRule>
  </conditionalFormatting>
  <conditionalFormatting sqref="G2:G15">
    <cfRule type="colorScale" priority="37">
      <colorScale>
        <cfvo type="min"/>
        <cfvo type="percentile" val="50"/>
        <cfvo type="max"/>
        <color rgb="FFF8696B"/>
        <color rgb="FFFCFCFF"/>
        <color rgb="FF63BE7B"/>
      </colorScale>
    </cfRule>
  </conditionalFormatting>
  <conditionalFormatting sqref="G2:G16">
    <cfRule type="colorScale" priority="36">
      <colorScale>
        <cfvo type="min"/>
        <cfvo type="percentile" val="50"/>
        <cfvo type="max"/>
        <color rgb="FFF8696B"/>
        <color rgb="FFFCFCFF"/>
        <color rgb="FF63BE7B"/>
      </colorScale>
    </cfRule>
  </conditionalFormatting>
  <conditionalFormatting sqref="G2:G17">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9">
    <cfRule type="colorScale" priority="32">
      <colorScale>
        <cfvo type="min"/>
        <cfvo type="percentile" val="50"/>
        <cfvo type="max"/>
        <color rgb="FFF8696B"/>
        <color rgb="FFFCFCFF"/>
        <color rgb="FF63BE7B"/>
      </colorScale>
    </cfRule>
  </conditionalFormatting>
  <conditionalFormatting sqref="H2:H13">
    <cfRule type="colorScale" priority="31">
      <colorScale>
        <cfvo type="min"/>
        <cfvo type="percentile" val="50"/>
        <cfvo type="max"/>
        <color rgb="FFF8696B"/>
        <color rgb="FFFCFCFF"/>
        <color rgb="FF63BE7B"/>
      </colorScale>
    </cfRule>
  </conditionalFormatting>
  <conditionalFormatting sqref="H2:H14">
    <cfRule type="colorScale" priority="30">
      <colorScale>
        <cfvo type="min"/>
        <cfvo type="percentile" val="50"/>
        <cfvo type="max"/>
        <color rgb="FFF8696B"/>
        <color rgb="FFFCFCFF"/>
        <color rgb="FF63BE7B"/>
      </colorScale>
    </cfRule>
  </conditionalFormatting>
  <conditionalFormatting sqref="H2:H15">
    <cfRule type="colorScale" priority="29">
      <colorScale>
        <cfvo type="min"/>
        <cfvo type="percentile" val="50"/>
        <cfvo type="max"/>
        <color rgb="FFF8696B"/>
        <color rgb="FFFCFCFF"/>
        <color rgb="FF63BE7B"/>
      </colorScale>
    </cfRule>
  </conditionalFormatting>
  <conditionalFormatting sqref="H2:H16">
    <cfRule type="colorScale" priority="28">
      <colorScale>
        <cfvo type="min"/>
        <cfvo type="percentile" val="50"/>
        <cfvo type="max"/>
        <color rgb="FFF8696B"/>
        <color rgb="FFFCFCFF"/>
        <color rgb="FF63BE7B"/>
      </colorScale>
    </cfRule>
  </conditionalFormatting>
  <conditionalFormatting sqref="H2:H17">
    <cfRule type="colorScale" priority="27">
      <colorScale>
        <cfvo type="min"/>
        <cfvo type="percentile" val="50"/>
        <cfvo type="max"/>
        <color rgb="FFF8696B"/>
        <color rgb="FFFCFCFF"/>
        <color rgb="FF63BE7B"/>
      </colorScale>
    </cfRule>
  </conditionalFormatting>
  <conditionalFormatting sqref="H2:H19">
    <cfRule type="colorScale" priority="26">
      <colorScale>
        <cfvo type="min"/>
        <cfvo type="percentile" val="50"/>
        <cfvo type="max"/>
        <color rgb="FFF8696B"/>
        <color rgb="FFFCFCFF"/>
        <color rgb="FF63BE7B"/>
      </colorScale>
    </cfRule>
  </conditionalFormatting>
  <conditionalFormatting sqref="H2:H20">
    <cfRule type="colorScale" priority="25">
      <colorScale>
        <cfvo type="min"/>
        <cfvo type="percentile" val="50"/>
        <cfvo type="max"/>
        <color rgb="FFF8696B"/>
        <color rgb="FFFCFCFF"/>
        <color rgb="FF63BE7B"/>
      </colorScale>
    </cfRule>
  </conditionalFormatting>
  <conditionalFormatting sqref="I2:I9">
    <cfRule type="colorScale" priority="24">
      <colorScale>
        <cfvo type="min"/>
        <cfvo type="percentile" val="50"/>
        <cfvo type="max"/>
        <color rgb="FFF8696B"/>
        <color rgb="FFFCFCFF"/>
        <color rgb="FF63BE7B"/>
      </colorScale>
    </cfRule>
  </conditionalFormatting>
  <conditionalFormatting sqref="I2:I13">
    <cfRule type="colorScale" priority="23">
      <colorScale>
        <cfvo type="min"/>
        <cfvo type="percentile" val="50"/>
        <cfvo type="max"/>
        <color rgb="FFF8696B"/>
        <color rgb="FFFCFCFF"/>
        <color rgb="FF63BE7B"/>
      </colorScale>
    </cfRule>
  </conditionalFormatting>
  <conditionalFormatting sqref="I2:I14">
    <cfRule type="colorScale" priority="22">
      <colorScale>
        <cfvo type="min"/>
        <cfvo type="percentile" val="50"/>
        <cfvo type="max"/>
        <color rgb="FFF8696B"/>
        <color rgb="FFFCFCFF"/>
        <color rgb="FF63BE7B"/>
      </colorScale>
    </cfRule>
  </conditionalFormatting>
  <conditionalFormatting sqref="I2:I15">
    <cfRule type="colorScale" priority="21">
      <colorScale>
        <cfvo type="min"/>
        <cfvo type="percentile" val="50"/>
        <cfvo type="max"/>
        <color rgb="FFF8696B"/>
        <color rgb="FFFCFCFF"/>
        <color rgb="FF63BE7B"/>
      </colorScale>
    </cfRule>
  </conditionalFormatting>
  <conditionalFormatting sqref="I2:I16">
    <cfRule type="colorScale" priority="20">
      <colorScale>
        <cfvo type="min"/>
        <cfvo type="percentile" val="50"/>
        <cfvo type="max"/>
        <color rgb="FFF8696B"/>
        <color rgb="FFFCFCFF"/>
        <color rgb="FF63BE7B"/>
      </colorScale>
    </cfRule>
  </conditionalFormatting>
  <conditionalFormatting sqref="I2:I17">
    <cfRule type="colorScale" priority="19">
      <colorScale>
        <cfvo type="min"/>
        <cfvo type="percentile" val="50"/>
        <cfvo type="max"/>
        <color rgb="FFF8696B"/>
        <color rgb="FFFCFCFF"/>
        <color rgb="FF63BE7B"/>
      </colorScale>
    </cfRule>
  </conditionalFormatting>
  <conditionalFormatting sqref="I2:I19">
    <cfRule type="colorScale" priority="18">
      <colorScale>
        <cfvo type="min"/>
        <cfvo type="percentile" val="50"/>
        <cfvo type="max"/>
        <color rgb="FFF8696B"/>
        <color rgb="FFFCFCFF"/>
        <color rgb="FF63BE7B"/>
      </colorScale>
    </cfRule>
  </conditionalFormatting>
  <conditionalFormatting sqref="I2:I20">
    <cfRule type="colorScale" priority="17">
      <colorScale>
        <cfvo type="min"/>
        <cfvo type="percentile" val="50"/>
        <cfvo type="max"/>
        <color rgb="FFF8696B"/>
        <color rgb="FFFCFCFF"/>
        <color rgb="FF63BE7B"/>
      </colorScale>
    </cfRule>
  </conditionalFormatting>
  <conditionalFormatting sqref="J2:J9">
    <cfRule type="colorScale" priority="16">
      <colorScale>
        <cfvo type="min"/>
        <cfvo type="percentile" val="50"/>
        <cfvo type="max"/>
        <color rgb="FFF8696B"/>
        <color rgb="FFFCFCFF"/>
        <color rgb="FF63BE7B"/>
      </colorScale>
    </cfRule>
  </conditionalFormatting>
  <conditionalFormatting sqref="J2:J13">
    <cfRule type="colorScale" priority="15">
      <colorScale>
        <cfvo type="min"/>
        <cfvo type="percentile" val="50"/>
        <cfvo type="max"/>
        <color rgb="FFF8696B"/>
        <color rgb="FFFCFCFF"/>
        <color rgb="FF63BE7B"/>
      </colorScale>
    </cfRule>
  </conditionalFormatting>
  <conditionalFormatting sqref="J2:J14">
    <cfRule type="colorScale" priority="14">
      <colorScale>
        <cfvo type="min"/>
        <cfvo type="percentile" val="50"/>
        <cfvo type="max"/>
        <color rgb="FFF8696B"/>
        <color rgb="FFFCFCFF"/>
        <color rgb="FF63BE7B"/>
      </colorScale>
    </cfRule>
  </conditionalFormatting>
  <conditionalFormatting sqref="J2:J15">
    <cfRule type="colorScale" priority="13">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9">
    <cfRule type="colorScale" priority="10">
      <colorScale>
        <cfvo type="min"/>
        <cfvo type="percentile" val="50"/>
        <cfvo type="max"/>
        <color rgb="FFF8696B"/>
        <color rgb="FFFCFCFF"/>
        <color rgb="FF63BE7B"/>
      </colorScale>
    </cfRule>
  </conditionalFormatting>
  <conditionalFormatting sqref="J2:J20">
    <cfRule type="colorScale" priority="9">
      <colorScale>
        <cfvo type="min"/>
        <cfvo type="percentile" val="50"/>
        <cfvo type="max"/>
        <color rgb="FFF8696B"/>
        <color rgb="FFFCFCFF"/>
        <color rgb="FF63BE7B"/>
      </colorScale>
    </cfRule>
  </conditionalFormatting>
  <conditionalFormatting sqref="K2:K9">
    <cfRule type="colorScale" priority="173">
      <colorScale>
        <cfvo type="min"/>
        <cfvo type="percentile" val="50"/>
        <cfvo type="max"/>
        <color rgb="FF63BE7B"/>
        <color rgb="FFFCFCFF"/>
        <color rgb="FFF8696B"/>
      </colorScale>
    </cfRule>
  </conditionalFormatting>
  <conditionalFormatting sqref="K2:K13">
    <cfRule type="colorScale" priority="151">
      <colorScale>
        <cfvo type="min"/>
        <cfvo type="percentile" val="50"/>
        <cfvo type="max"/>
        <color rgb="FF63BE7B"/>
        <color rgb="FFFCFCFF"/>
        <color rgb="FFF8696B"/>
      </colorScale>
    </cfRule>
  </conditionalFormatting>
  <conditionalFormatting sqref="K2:K14">
    <cfRule type="colorScale" priority="138">
      <colorScale>
        <cfvo type="min"/>
        <cfvo type="percentile" val="50"/>
        <cfvo type="max"/>
        <color rgb="FF63BE7B"/>
        <color rgb="FFFCFCFF"/>
        <color rgb="FFF8696B"/>
      </colorScale>
    </cfRule>
  </conditionalFormatting>
  <conditionalFormatting sqref="K2:K15">
    <cfRule type="colorScale" priority="125">
      <colorScale>
        <cfvo type="min"/>
        <cfvo type="percentile" val="50"/>
        <cfvo type="max"/>
        <color rgb="FF63BE7B"/>
        <color rgb="FFFCFCFF"/>
        <color rgb="FFF8696B"/>
      </colorScale>
    </cfRule>
  </conditionalFormatting>
  <conditionalFormatting sqref="K2:K16">
    <cfRule type="colorScale" priority="112">
      <colorScale>
        <cfvo type="min"/>
        <cfvo type="percentile" val="50"/>
        <cfvo type="max"/>
        <color rgb="FF63BE7B"/>
        <color rgb="FFFCFCFF"/>
        <color rgb="FFF8696B"/>
      </colorScale>
    </cfRule>
  </conditionalFormatting>
  <conditionalFormatting sqref="K2:K17">
    <cfRule type="colorScale" priority="99">
      <colorScale>
        <cfvo type="min"/>
        <cfvo type="percentile" val="50"/>
        <cfvo type="max"/>
        <color rgb="FF63BE7B"/>
        <color rgb="FFFCFCFF"/>
        <color rgb="FFF8696B"/>
      </colorScale>
    </cfRule>
  </conditionalFormatting>
  <conditionalFormatting sqref="K2:K19">
    <cfRule type="colorScale" priority="86">
      <colorScale>
        <cfvo type="min"/>
        <cfvo type="percentile" val="50"/>
        <cfvo type="max"/>
        <color rgb="FF63BE7B"/>
        <color rgb="FFFCFCFF"/>
        <color rgb="FFF8696B"/>
      </colorScale>
    </cfRule>
  </conditionalFormatting>
  <conditionalFormatting sqref="K2:K20">
    <cfRule type="colorScale" priority="8">
      <colorScale>
        <cfvo type="min"/>
        <cfvo type="percentile" val="50"/>
        <cfvo type="max"/>
        <color rgb="FF63BE7B"/>
        <color rgb="FFFCFCFF"/>
        <color rgb="FFF8696B"/>
      </colorScale>
    </cfRule>
  </conditionalFormatting>
  <conditionalFormatting sqref="L2:L9">
    <cfRule type="colorScale" priority="172">
      <colorScale>
        <cfvo type="min"/>
        <cfvo type="percentile" val="50"/>
        <cfvo type="max"/>
        <color rgb="FF63BE7B"/>
        <color rgb="FFFCFCFF"/>
        <color rgb="FFF8696B"/>
      </colorScale>
    </cfRule>
  </conditionalFormatting>
  <conditionalFormatting sqref="L2:L13">
    <cfRule type="colorScale" priority="150">
      <colorScale>
        <cfvo type="min"/>
        <cfvo type="percentile" val="50"/>
        <cfvo type="max"/>
        <color rgb="FF63BE7B"/>
        <color rgb="FFFCFCFF"/>
        <color rgb="FFF8696B"/>
      </colorScale>
    </cfRule>
  </conditionalFormatting>
  <conditionalFormatting sqref="L2:L14">
    <cfRule type="colorScale" priority="137">
      <colorScale>
        <cfvo type="min"/>
        <cfvo type="percentile" val="50"/>
        <cfvo type="max"/>
        <color rgb="FF63BE7B"/>
        <color rgb="FFFCFCFF"/>
        <color rgb="FFF8696B"/>
      </colorScale>
    </cfRule>
  </conditionalFormatting>
  <conditionalFormatting sqref="L2:L15">
    <cfRule type="colorScale" priority="124">
      <colorScale>
        <cfvo type="min"/>
        <cfvo type="percentile" val="50"/>
        <cfvo type="max"/>
        <color rgb="FF63BE7B"/>
        <color rgb="FFFCFCFF"/>
        <color rgb="FFF8696B"/>
      </colorScale>
    </cfRule>
  </conditionalFormatting>
  <conditionalFormatting sqref="L2:L16">
    <cfRule type="colorScale" priority="111">
      <colorScale>
        <cfvo type="min"/>
        <cfvo type="percentile" val="50"/>
        <cfvo type="max"/>
        <color rgb="FF63BE7B"/>
        <color rgb="FFFCFCFF"/>
        <color rgb="FFF8696B"/>
      </colorScale>
    </cfRule>
  </conditionalFormatting>
  <conditionalFormatting sqref="L2:L17">
    <cfRule type="colorScale" priority="98">
      <colorScale>
        <cfvo type="min"/>
        <cfvo type="percentile" val="50"/>
        <cfvo type="max"/>
        <color rgb="FF63BE7B"/>
        <color rgb="FFFCFCFF"/>
        <color rgb="FFF8696B"/>
      </colorScale>
    </cfRule>
  </conditionalFormatting>
  <conditionalFormatting sqref="L2:L19">
    <cfRule type="colorScale" priority="85">
      <colorScale>
        <cfvo type="min"/>
        <cfvo type="percentile" val="50"/>
        <cfvo type="max"/>
        <color rgb="FF63BE7B"/>
        <color rgb="FFFCFCFF"/>
        <color rgb="FFF8696B"/>
      </colorScale>
    </cfRule>
  </conditionalFormatting>
  <conditionalFormatting sqref="L2:L20">
    <cfRule type="colorScale" priority="7">
      <colorScale>
        <cfvo type="min"/>
        <cfvo type="percentile" val="50"/>
        <cfvo type="max"/>
        <color rgb="FF63BE7B"/>
        <color rgb="FFFCFCFF"/>
        <color rgb="FFF8696B"/>
      </colorScale>
    </cfRule>
  </conditionalFormatting>
  <conditionalFormatting sqref="M2:M9">
    <cfRule type="colorScale" priority="171">
      <colorScale>
        <cfvo type="min"/>
        <cfvo type="percentile" val="50"/>
        <cfvo type="max"/>
        <color rgb="FFF8696B"/>
        <color rgb="FFFCFCFF"/>
        <color rgb="FF63BE7B"/>
      </colorScale>
    </cfRule>
  </conditionalFormatting>
  <conditionalFormatting sqref="M2:M13">
    <cfRule type="colorScale" priority="149">
      <colorScale>
        <cfvo type="min"/>
        <cfvo type="percentile" val="50"/>
        <cfvo type="max"/>
        <color rgb="FFF8696B"/>
        <color rgb="FFFCFCFF"/>
        <color rgb="FF63BE7B"/>
      </colorScale>
    </cfRule>
  </conditionalFormatting>
  <conditionalFormatting sqref="M2:M14">
    <cfRule type="colorScale" priority="136">
      <colorScale>
        <cfvo type="min"/>
        <cfvo type="percentile" val="50"/>
        <cfvo type="max"/>
        <color rgb="FFF8696B"/>
        <color rgb="FFFCFCFF"/>
        <color rgb="FF63BE7B"/>
      </colorScale>
    </cfRule>
  </conditionalFormatting>
  <conditionalFormatting sqref="M2:M15">
    <cfRule type="colorScale" priority="123">
      <colorScale>
        <cfvo type="min"/>
        <cfvo type="percentile" val="50"/>
        <cfvo type="max"/>
        <color rgb="FFF8696B"/>
        <color rgb="FFFCFCFF"/>
        <color rgb="FF63BE7B"/>
      </colorScale>
    </cfRule>
  </conditionalFormatting>
  <conditionalFormatting sqref="M2:M16">
    <cfRule type="colorScale" priority="110">
      <colorScale>
        <cfvo type="min"/>
        <cfvo type="percentile" val="50"/>
        <cfvo type="max"/>
        <color rgb="FFF8696B"/>
        <color rgb="FFFCFCFF"/>
        <color rgb="FF63BE7B"/>
      </colorScale>
    </cfRule>
  </conditionalFormatting>
  <conditionalFormatting sqref="M2:M17">
    <cfRule type="colorScale" priority="97">
      <colorScale>
        <cfvo type="min"/>
        <cfvo type="percentile" val="50"/>
        <cfvo type="max"/>
        <color rgb="FFF8696B"/>
        <color rgb="FFFCFCFF"/>
        <color rgb="FF63BE7B"/>
      </colorScale>
    </cfRule>
  </conditionalFormatting>
  <conditionalFormatting sqref="M2:M19">
    <cfRule type="colorScale" priority="84">
      <colorScale>
        <cfvo type="min"/>
        <cfvo type="percentile" val="50"/>
        <cfvo type="max"/>
        <color rgb="FFF8696B"/>
        <color rgb="FFFCFCFF"/>
        <color rgb="FF63BE7B"/>
      </colorScale>
    </cfRule>
  </conditionalFormatting>
  <conditionalFormatting sqref="M2:M20">
    <cfRule type="colorScale" priority="6">
      <colorScale>
        <cfvo type="min"/>
        <cfvo type="percentile" val="50"/>
        <cfvo type="max"/>
        <color rgb="FFF8696B"/>
        <color rgb="FFFCFCFF"/>
        <color rgb="FF63BE7B"/>
      </colorScale>
    </cfRule>
  </conditionalFormatting>
  <conditionalFormatting sqref="N2:N9">
    <cfRule type="colorScale" priority="170">
      <colorScale>
        <cfvo type="min"/>
        <cfvo type="percentile" val="50"/>
        <cfvo type="max"/>
        <color rgb="FF63BE7B"/>
        <color rgb="FFFCFCFF"/>
        <color rgb="FFF8696B"/>
      </colorScale>
    </cfRule>
  </conditionalFormatting>
  <conditionalFormatting sqref="N2:N13">
    <cfRule type="colorScale" priority="148">
      <colorScale>
        <cfvo type="min"/>
        <cfvo type="percentile" val="50"/>
        <cfvo type="max"/>
        <color rgb="FF63BE7B"/>
        <color rgb="FFFCFCFF"/>
        <color rgb="FFF8696B"/>
      </colorScale>
    </cfRule>
  </conditionalFormatting>
  <conditionalFormatting sqref="N2:N14">
    <cfRule type="colorScale" priority="135">
      <colorScale>
        <cfvo type="min"/>
        <cfvo type="percentile" val="50"/>
        <cfvo type="max"/>
        <color rgb="FF63BE7B"/>
        <color rgb="FFFCFCFF"/>
        <color rgb="FFF8696B"/>
      </colorScale>
    </cfRule>
  </conditionalFormatting>
  <conditionalFormatting sqref="N2:N15">
    <cfRule type="colorScale" priority="122">
      <colorScale>
        <cfvo type="min"/>
        <cfvo type="percentile" val="50"/>
        <cfvo type="max"/>
        <color rgb="FF63BE7B"/>
        <color rgb="FFFCFCFF"/>
        <color rgb="FFF8696B"/>
      </colorScale>
    </cfRule>
  </conditionalFormatting>
  <conditionalFormatting sqref="N2:N16">
    <cfRule type="colorScale" priority="109">
      <colorScale>
        <cfvo type="min"/>
        <cfvo type="percentile" val="50"/>
        <cfvo type="max"/>
        <color rgb="FF63BE7B"/>
        <color rgb="FFFCFCFF"/>
        <color rgb="FFF8696B"/>
      </colorScale>
    </cfRule>
  </conditionalFormatting>
  <conditionalFormatting sqref="N2:N17">
    <cfRule type="colorScale" priority="96">
      <colorScale>
        <cfvo type="min"/>
        <cfvo type="percentile" val="50"/>
        <cfvo type="max"/>
        <color rgb="FF63BE7B"/>
        <color rgb="FFFCFCFF"/>
        <color rgb="FFF8696B"/>
      </colorScale>
    </cfRule>
  </conditionalFormatting>
  <conditionalFormatting sqref="N2:N19">
    <cfRule type="colorScale" priority="83">
      <colorScale>
        <cfvo type="min"/>
        <cfvo type="percentile" val="50"/>
        <cfvo type="max"/>
        <color rgb="FF63BE7B"/>
        <color rgb="FFFCFCFF"/>
        <color rgb="FFF8696B"/>
      </colorScale>
    </cfRule>
  </conditionalFormatting>
  <conditionalFormatting sqref="N2:N20">
    <cfRule type="colorScale" priority="4">
      <colorScale>
        <cfvo type="min"/>
        <cfvo type="percentile" val="50"/>
        <cfvo type="max"/>
        <color rgb="FF63BE7B"/>
        <color rgb="FFFCFCFF"/>
        <color rgb="FFF8696B"/>
      </colorScale>
    </cfRule>
  </conditionalFormatting>
  <conditionalFormatting sqref="P2:P9">
    <cfRule type="colorScale" priority="48">
      <colorScale>
        <cfvo type="min"/>
        <cfvo type="percentile" val="50"/>
        <cfvo type="max"/>
        <color rgb="FFF8696B"/>
        <color rgb="FFFCFCFF"/>
        <color rgb="FF63BE7B"/>
      </colorScale>
    </cfRule>
  </conditionalFormatting>
  <conditionalFormatting sqref="P2:P13">
    <cfRule type="colorScale" priority="47">
      <colorScale>
        <cfvo type="min"/>
        <cfvo type="percentile" val="50"/>
        <cfvo type="max"/>
        <color rgb="FFF8696B"/>
        <color rgb="FFFCFCFF"/>
        <color rgb="FF63BE7B"/>
      </colorScale>
    </cfRule>
  </conditionalFormatting>
  <conditionalFormatting sqref="P2:P14">
    <cfRule type="colorScale" priority="46">
      <colorScale>
        <cfvo type="min"/>
        <cfvo type="percentile" val="50"/>
        <cfvo type="max"/>
        <color rgb="FFF8696B"/>
        <color rgb="FFFCFCFF"/>
        <color rgb="FF63BE7B"/>
      </colorScale>
    </cfRule>
  </conditionalFormatting>
  <conditionalFormatting sqref="P2:P15">
    <cfRule type="colorScale" priority="45">
      <colorScale>
        <cfvo type="min"/>
        <cfvo type="percentile" val="50"/>
        <cfvo type="max"/>
        <color rgb="FFF8696B"/>
        <color rgb="FFFCFCFF"/>
        <color rgb="FF63BE7B"/>
      </colorScale>
    </cfRule>
  </conditionalFormatting>
  <conditionalFormatting sqref="P2:P16">
    <cfRule type="colorScale" priority="44">
      <colorScale>
        <cfvo type="min"/>
        <cfvo type="percentile" val="50"/>
        <cfvo type="max"/>
        <color rgb="FFF8696B"/>
        <color rgb="FFFCFCFF"/>
        <color rgb="FF63BE7B"/>
      </colorScale>
    </cfRule>
  </conditionalFormatting>
  <conditionalFormatting sqref="P2:P17">
    <cfRule type="colorScale" priority="43">
      <colorScale>
        <cfvo type="min"/>
        <cfvo type="percentile" val="50"/>
        <cfvo type="max"/>
        <color rgb="FFF8696B"/>
        <color rgb="FFFCFCFF"/>
        <color rgb="FF63BE7B"/>
      </colorScale>
    </cfRule>
  </conditionalFormatting>
  <conditionalFormatting sqref="P2:P19">
    <cfRule type="colorScale" priority="42">
      <colorScale>
        <cfvo type="min"/>
        <cfvo type="percentile" val="50"/>
        <cfvo type="max"/>
        <color rgb="FFF8696B"/>
        <color rgb="FFFCFCFF"/>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2">
      <colorScale>
        <cfvo type="min"/>
        <cfvo type="max"/>
        <color rgb="FFFFEF9C"/>
        <color rgb="FF63BE7B"/>
      </colorScale>
    </cfRule>
  </conditionalFormatting>
  <hyperlinks>
    <hyperlink ref="A3" r:id="rId1" display="Financials/MA.xlsx" xr:uid="{CC48F558-B8D3-CB48-A4CF-AA280B060C5F}"/>
    <hyperlink ref="A13" r:id="rId2" display="Financials/SPGI.xlsx" xr:uid="{502BEB64-5708-4A40-857F-4CDF8C8223FE}"/>
    <hyperlink ref="A2" r:id="rId3" display="Hardware/NVDA.xlsx" xr:uid="{1D30FC4B-9818-CC42-9DDC-9EB9A14BED44}"/>
    <hyperlink ref="A14" r:id="rId4" display="Software/AMZN.xlsx" xr:uid="{4F517623-AE84-0342-8C62-135B9412599D}"/>
    <hyperlink ref="A10" r:id="rId5" display="Hardware/ARM.xlsx" xr:uid="{F82DD748-73FC-044F-B732-96E299EF8C3B}"/>
    <hyperlink ref="A5" r:id="rId6" display="Software/GOOGL.xlsx" xr:uid="{080633EC-6154-AE44-AB64-8931559682F9}"/>
    <hyperlink ref="A20" r:id="rId7" display="Hardware/INTC.xlsx" xr:uid="{DF1BB085-A09F-BA4F-8E78-4ED6C6AF8769}"/>
    <hyperlink ref="A4" r:id="rId8" display="Healthcare/NVO.xlsx" xr:uid="{D5BDE6EF-21C4-DC49-87B2-1F3096F6B971}"/>
    <hyperlink ref="A8" r:id="rId9" display="Software/MSFT.xlsx" xr:uid="{F477C4C6-B52A-034E-846E-9DFF38373F1B}"/>
    <hyperlink ref="A7" r:id="rId10" display="Hardware/ASML.xlsx" xr:uid="{776EDF23-5FBE-3541-BCB1-69CDAF94E7DE}"/>
    <hyperlink ref="A6" r:id="rId11" display="Hardware/TSM.xlsx" xr:uid="{D19C5EBC-3D35-3E4C-9746-AE8CCCFD546F}"/>
    <hyperlink ref="A9" r:id="rId12" display="Healthcare/ISRG.xlsx" xr:uid="{1F5772EE-0B75-EF44-8F5F-C5C0325D2503}"/>
    <hyperlink ref="A19" r:id="rId13" display="Defense/LMT.xlsx" xr:uid="{0878F5AA-A6E8-1F47-9D8C-51C6447F461C}"/>
    <hyperlink ref="A18" r:id="rId14" display="Hardware/TSLA.xlsx" xr:uid="{D0AD99AB-E3C1-094E-9221-877DF2B1CFB2}"/>
    <hyperlink ref="A17" r:id="rId15" display="Defense/BA.xlsx" xr:uid="{E64F8DAA-4A75-1C44-AA36-D2DE8D423A24}"/>
    <hyperlink ref="A16" r:id="rId16" display="Software/SHOP.xlsx" xr:uid="{F511972D-2CA1-2D4B-BC7B-C17A8FB8091F}"/>
    <hyperlink ref="A11" r:id="rId17" display="Consumer/RMS.PA.xlsx" xr:uid="{71C9687F-6E91-8248-B4CA-F1D479B2B193}"/>
    <hyperlink ref="A12" r:id="rId18" display="Consumer/MC.PA.xlsx" xr:uid="{86BB3C0E-3429-9E44-B5D4-3A30400DDD9F}"/>
    <hyperlink ref="A15" r:id="rId19" display="Healthcare/BSX.xlsx" xr:uid="{E6DE963A-E57B-AC4A-9B5C-DD5A1C9EF5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103D-E8EE-8B42-B5FB-E785495CAB19}">
  <dimension ref="A1:Q50"/>
  <sheetViews>
    <sheetView zoomScaleNormal="100" workbookViewId="0">
      <pane ySplit="1" topLeftCell="A6" activePane="bottomLeft" state="frozen"/>
      <selection pane="bottomLeft" activeCell="A21" sqref="A21:XFD2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9">
        <v>#VALUE!</v>
      </c>
      <c r="B2" s="12" cm="1">
        <f t="array" aca="1" ref="B2" ca="1">_FV(A2,"Price",TRUE)</f>
        <v>1335.8</v>
      </c>
      <c r="C2" s="5">
        <v>0.18731479919175653</v>
      </c>
      <c r="D2" s="5">
        <v>0.21298423347124767</v>
      </c>
      <c r="E2" s="5">
        <v>0.26071846663936615</v>
      </c>
      <c r="F2" s="5">
        <v>0.21496765011077365</v>
      </c>
      <c r="G2" s="5">
        <v>0.61869618696186957</v>
      </c>
      <c r="H2" s="5">
        <v>0.45499748869914614</v>
      </c>
      <c r="I2" s="5">
        <v>0.94324460070316429</v>
      </c>
      <c r="J2" s="5">
        <v>0.18</v>
      </c>
      <c r="K2" s="7">
        <v>22.067739829231542</v>
      </c>
      <c r="L2" s="7">
        <v>48.50079478971189</v>
      </c>
      <c r="M2" s="8">
        <v>4.2743144880370405E-2</v>
      </c>
      <c r="N2" s="9">
        <v>7.8128215199754578E-3</v>
      </c>
      <c r="O2" s="10" cm="1">
        <f t="array" aca="1" ref="O2" ca="1">_FV(A2,"Market cap",TRUE)</f>
        <v>43326200000</v>
      </c>
      <c r="P2" s="5">
        <f t="shared" ref="P2:P21" si="0">AVERAGE(C2,D2,E2,F2,G2,H2,I2,J2)</f>
        <v>0.38411542822216554</v>
      </c>
      <c r="Q2" s="14" t="str" cm="1">
        <f t="array" aca="1" ref="Q2" ca="1">_FV(A2,"Industry")</f>
        <v>Financial Technology (Fintech) &amp; Infrastructure</v>
      </c>
    </row>
    <row r="3" spans="1:17" ht="34" customHeight="1" x14ac:dyDescent="0.2">
      <c r="A3" s="11" t="e" vm="1">
        <v>#VALUE!</v>
      </c>
      <c r="B3" s="12" cm="1">
        <f t="array" aca="1" ref="B3" ca="1">_FV(A3,"Price",TRUE)</f>
        <v>246.53</v>
      </c>
      <c r="C3" s="5">
        <v>-0.16259200572529686</v>
      </c>
      <c r="D3" s="5">
        <v>0.15137540480137726</v>
      </c>
      <c r="E3" s="5">
        <v>1.0921303896489558</v>
      </c>
      <c r="F3" s="5">
        <v>0.33063189327096498</v>
      </c>
      <c r="G3" s="5">
        <v>0.67742918062747493</v>
      </c>
      <c r="H3" s="5">
        <v>0.10508681084374048</v>
      </c>
      <c r="I3" s="5">
        <v>0.30246725555894</v>
      </c>
      <c r="J3" s="5">
        <v>0.11899999999999999</v>
      </c>
      <c r="K3" s="7">
        <v>11.836700366347651</v>
      </c>
      <c r="L3" s="7">
        <v>26.056979297403235</v>
      </c>
      <c r="M3" s="8">
        <v>3.9825284149840136E-2</v>
      </c>
      <c r="N3" s="9">
        <v>-3.4421395123095465E-2</v>
      </c>
      <c r="O3" s="10" cm="1">
        <f t="array" aca="1" ref="O3" ca="1">_FV(A3,"Market cap",TRUE)</f>
        <v>82402307358</v>
      </c>
      <c r="P3" s="5">
        <f t="shared" si="0"/>
        <v>0.32694111612826959</v>
      </c>
      <c r="Q3" s="14" t="str" cm="1">
        <f t="array" aca="1" ref="Q3" ca="1">_FV(A3,"Industry")</f>
        <v>Software &amp; IT Services</v>
      </c>
    </row>
    <row r="4" spans="1:17" ht="34" customHeight="1" x14ac:dyDescent="0.2">
      <c r="A4" s="11" t="e" vm="2">
        <v>#VALUE!</v>
      </c>
      <c r="B4" s="12" cm="1">
        <f t="array" aca="1" ref="B4" ca="1">_FV(A4,"Price",TRUE)</f>
        <v>177.31</v>
      </c>
      <c r="C4" s="5">
        <v>0.24784563263421333</v>
      </c>
      <c r="D4" s="5">
        <v>7.9100066380837802E-2</v>
      </c>
      <c r="E4" s="5">
        <v>5.6847426838310969E-2</v>
      </c>
      <c r="F4" s="5">
        <v>0.20878526543732595</v>
      </c>
      <c r="G4" s="5">
        <v>0.63133097762073032</v>
      </c>
      <c r="H4" s="5">
        <v>0.32391048292108365</v>
      </c>
      <c r="I4" s="5">
        <v>0.20188457008244995</v>
      </c>
      <c r="J4" s="5">
        <v>0.44869999999999999</v>
      </c>
      <c r="K4" s="7">
        <v>5.0613824175824176</v>
      </c>
      <c r="L4" s="7">
        <v>25.875606741573034</v>
      </c>
      <c r="M4" s="8">
        <v>5.7839386277214799E-2</v>
      </c>
      <c r="N4" s="9">
        <v>-5.6164134263629019E-2</v>
      </c>
      <c r="O4" s="10" cm="1">
        <f t="array" aca="1" ref="O4" ca="1">_FV(A4,"Market cap",TRUE)</f>
        <v>24892799134</v>
      </c>
      <c r="P4" s="5">
        <f t="shared" si="0"/>
        <v>0.27480055273936899</v>
      </c>
      <c r="Q4" s="14" t="str" cm="1">
        <f t="array" aca="1" ref="Q4" ca="1">_FV(A4,"Industry")</f>
        <v>Software &amp; IT Services</v>
      </c>
    </row>
    <row r="5" spans="1:17" ht="34" customHeight="1" x14ac:dyDescent="0.2">
      <c r="A5" s="11" t="e" vm="73">
        <v>#VALUE!</v>
      </c>
      <c r="B5" s="12" cm="1">
        <f t="array" aca="1" ref="B5" ca="1">_FV(A5,"Price",TRUE)</f>
        <v>402.57</v>
      </c>
      <c r="C5" s="5">
        <v>-2.8694855320045343E-2</v>
      </c>
      <c r="D5" s="5">
        <v>0.11161621704678301</v>
      </c>
      <c r="E5" s="5">
        <v>0.10436281512883798</v>
      </c>
      <c r="F5" s="5">
        <v>9.7570764271339483E-2</v>
      </c>
      <c r="G5" s="5">
        <v>0.88917525773195871</v>
      </c>
      <c r="H5" s="5">
        <v>0.42310996563573883</v>
      </c>
      <c r="I5" s="5">
        <v>0.32860824742268041</v>
      </c>
      <c r="J5" s="6">
        <v>0.14599999999999999</v>
      </c>
      <c r="K5" s="7">
        <v>5.4746694429978886</v>
      </c>
      <c r="L5" s="7">
        <v>12.20314553490196</v>
      </c>
      <c r="M5" s="8">
        <v>5.8037109538031657E-2</v>
      </c>
      <c r="N5" s="9">
        <v>1.8830474560159072E-2</v>
      </c>
      <c r="O5" s="10" cm="1">
        <f t="array" aca="1" ref="O5" ca="1">_FV(A5,"Market cap",TRUE)</f>
        <v>17972544416</v>
      </c>
      <c r="P5" s="5">
        <f t="shared" si="0"/>
        <v>0.25896855148966164</v>
      </c>
      <c r="Q5" s="14" t="str" cm="1">
        <f t="array" aca="1" ref="Q5" ca="1">_FV(A5,"Industry")</f>
        <v>Biotechnology &amp; Medical Research</v>
      </c>
    </row>
    <row r="6" spans="1:17" ht="34" customHeight="1" x14ac:dyDescent="0.2">
      <c r="A6" s="11" t="e" vm="54">
        <v>#VALUE!</v>
      </c>
      <c r="B6" s="12" cm="1">
        <f t="array" aca="1" ref="B6" ca="1">_FV(A6,"Price",TRUE)</f>
        <v>2176.7199999999998</v>
      </c>
      <c r="C6" s="5">
        <v>-0.55155767723403581</v>
      </c>
      <c r="D6" s="5">
        <v>0.13457325704461312</v>
      </c>
      <c r="E6" s="5">
        <v>0.24901736031792199</v>
      </c>
      <c r="F6" s="5">
        <v>0.28296439005774526</v>
      </c>
      <c r="G6" s="5">
        <v>0.79458388375165123</v>
      </c>
      <c r="H6" s="5">
        <v>0.28361955085865259</v>
      </c>
      <c r="I6" s="5">
        <v>0.32575957727873184</v>
      </c>
      <c r="J6" s="5">
        <v>0.39500000000000002</v>
      </c>
      <c r="K6" s="7">
        <v>28.733528516336055</v>
      </c>
      <c r="L6" s="7">
        <v>83.051041951096124</v>
      </c>
      <c r="M6" s="8">
        <v>1.463981153589322E-2</v>
      </c>
      <c r="N6" s="9">
        <v>-4.9062710099157227E-2</v>
      </c>
      <c r="O6" s="10" cm="1">
        <f t="array" aca="1" ref="O6" ca="1">_FV(A6,"Market cap",TRUE)</f>
        <v>53369974621</v>
      </c>
      <c r="P6" s="5">
        <f t="shared" si="0"/>
        <v>0.23924504275941003</v>
      </c>
      <c r="Q6" s="14" t="str" cm="1">
        <f t="array" aca="1" ref="Q6" ca="1">_FV(A6,"Industry")</f>
        <v>Software &amp; IT Services</v>
      </c>
    </row>
    <row r="7" spans="1:17" ht="34" customHeight="1" x14ac:dyDescent="0.2">
      <c r="A7" s="11" t="e" vm="3">
        <v>#VALUE!</v>
      </c>
      <c r="B7" s="12" cm="1">
        <f t="array" aca="1" ref="B7" ca="1">_FV(A7,"Price",TRUE)</f>
        <v>147.37</v>
      </c>
      <c r="C7" s="5">
        <v>-0.1718384840016991</v>
      </c>
      <c r="D7" s="5">
        <v>0.10723725050089014</v>
      </c>
      <c r="E7" s="5">
        <v>1.7427845975446644E-2</v>
      </c>
      <c r="F7" s="5">
        <v>0.27858415276381299</v>
      </c>
      <c r="G7" s="5">
        <v>0.82827467984269432</v>
      </c>
      <c r="H7" s="5">
        <v>0.48321064838156702</v>
      </c>
      <c r="I7" s="5">
        <v>0.21246344660683675</v>
      </c>
      <c r="J7" s="5">
        <v>0.14199999999999999</v>
      </c>
      <c r="K7" s="7">
        <v>7.849093620330069</v>
      </c>
      <c r="L7" s="7">
        <v>32.602562879472693</v>
      </c>
      <c r="M7" s="8">
        <v>4.5633189969945295E-2</v>
      </c>
      <c r="N7" s="9">
        <v>2.6375799595088917E-2</v>
      </c>
      <c r="O7" s="10" cm="1">
        <f t="array" aca="1" ref="O7" ca="1">_FV(A7,"Market cap",TRUE)</f>
        <v>93200251195</v>
      </c>
      <c r="P7" s="5">
        <f t="shared" si="0"/>
        <v>0.23716994250869358</v>
      </c>
      <c r="Q7" s="14" t="str" cm="1">
        <f t="array" aca="1" ref="Q7" ca="1">_FV(A7,"Industry")</f>
        <v>Software &amp; IT Services</v>
      </c>
    </row>
    <row r="8" spans="1:17" ht="34" customHeight="1" x14ac:dyDescent="0.2">
      <c r="A8" s="11" t="e" vm="4">
        <v>#VALUE!</v>
      </c>
      <c r="B8" s="12" cm="1">
        <f t="array" aca="1" ref="B8" ca="1">_FV(A8,"Price",TRUE)</f>
        <v>301.72000000000003</v>
      </c>
      <c r="C8" s="5">
        <v>-0.52435996752345304</v>
      </c>
      <c r="D8" s="5">
        <v>0.13602765876587025</v>
      </c>
      <c r="E8" s="5">
        <v>0.1430362619441149</v>
      </c>
      <c r="F8" s="5">
        <v>0.16614198651371803</v>
      </c>
      <c r="G8" s="5">
        <v>0.89364303178484106</v>
      </c>
      <c r="H8" s="5">
        <v>0.35010799136069115</v>
      </c>
      <c r="I8" s="5">
        <v>0.37386609071274296</v>
      </c>
      <c r="J8" s="5">
        <v>0.316</v>
      </c>
      <c r="K8" s="7">
        <v>17.250135686825054</v>
      </c>
      <c r="L8" s="7">
        <v>49.270899586674894</v>
      </c>
      <c r="M8" s="8">
        <v>2.1673226083565623E-2</v>
      </c>
      <c r="N8" s="9">
        <v>-8.1929990336103344E-3</v>
      </c>
      <c r="O8" s="10" cm="1">
        <f t="array" aca="1" ref="O8" ca="1">_FV(A8,"Market cap",TRUE)</f>
        <v>82750632360</v>
      </c>
      <c r="P8" s="5">
        <f t="shared" si="0"/>
        <v>0.23180788169481564</v>
      </c>
      <c r="Q8" s="14" t="str" cm="1">
        <f t="array" aca="1" ref="Q8" ca="1">_FV(A8,"Industry")</f>
        <v>Software &amp; IT Services</v>
      </c>
    </row>
    <row r="9" spans="1:17" ht="34" customHeight="1" x14ac:dyDescent="0.2">
      <c r="A9" s="11" t="e" vm="7">
        <v>#VALUE!</v>
      </c>
      <c r="B9" s="12" cm="1">
        <f t="array" aca="1" ref="B9" ca="1">_FV(A9,"Price",TRUE)</f>
        <v>3175.6145000000001</v>
      </c>
      <c r="C9" s="5">
        <v>2.7172539988610689E-2</v>
      </c>
      <c r="D9" s="5">
        <v>0.18366015628253668</v>
      </c>
      <c r="E9" s="5">
        <v>0.21340306124024205</v>
      </c>
      <c r="F9" s="5">
        <v>0.24902524744183124</v>
      </c>
      <c r="G9" s="5">
        <v>0.35042226715832042</v>
      </c>
      <c r="H9" s="5">
        <v>6.7205899845366956E-2</v>
      </c>
      <c r="I9" s="5">
        <v>0.26061615320566195</v>
      </c>
      <c r="J9" s="5">
        <v>0.35199999999999998</v>
      </c>
      <c r="K9" s="7">
        <v>8.8973754185542635</v>
      </c>
      <c r="L9" s="7">
        <v>60.390340909090909</v>
      </c>
      <c r="M9" s="8">
        <v>2.914417622873474E-2</v>
      </c>
      <c r="N9" s="9">
        <v>0</v>
      </c>
      <c r="O9" s="10" cm="1">
        <f t="array" aca="1" ref="O9" ca="1">_FV(A9,"Market cap",TRUE)</f>
        <v>92077200000</v>
      </c>
      <c r="P9" s="5">
        <f t="shared" si="0"/>
        <v>0.21293816564532125</v>
      </c>
      <c r="Q9" s="14" t="str" cm="1">
        <f t="array" aca="1" ref="Q9" ca="1">_FV(A9,"Industry")</f>
        <v>Software &amp; IT Services</v>
      </c>
    </row>
    <row r="10" spans="1:17" ht="34" customHeight="1" x14ac:dyDescent="0.2">
      <c r="A10" s="11" t="e" vm="55">
        <v>#VALUE!</v>
      </c>
      <c r="B10" s="12" cm="1">
        <f t="array" aca="1" ref="B10" ca="1">_FV(A10,"Price",TRUE)</f>
        <v>129.85</v>
      </c>
      <c r="C10" s="5">
        <v>-0.54554981586715023</v>
      </c>
      <c r="D10" s="5">
        <v>0.12916781755828416</v>
      </c>
      <c r="E10" s="5">
        <v>0.29284949848571695</v>
      </c>
      <c r="F10" s="5">
        <v>9.4569010647277935E-2</v>
      </c>
      <c r="G10" s="5">
        <v>0.94245142002989535</v>
      </c>
      <c r="H10" s="5">
        <v>0.27234678624813152</v>
      </c>
      <c r="I10" s="5">
        <v>0.36771300448430494</v>
      </c>
      <c r="J10" s="6">
        <v>6.9000000000000006E-2</v>
      </c>
      <c r="K10" s="7">
        <v>17.027352941176471</v>
      </c>
      <c r="L10" s="7">
        <v>42.026029629629633</v>
      </c>
      <c r="M10" s="8">
        <v>1.9247330666673248E-2</v>
      </c>
      <c r="N10" s="9">
        <v>-3.4421395123095465E-2</v>
      </c>
      <c r="O10" s="10" cm="1">
        <f t="array" aca="1" ref="O10" ca="1">_FV(A10,"Market cap",TRUE)</f>
        <v>27679085700</v>
      </c>
      <c r="P10" s="5">
        <f t="shared" si="0"/>
        <v>0.20281846519830757</v>
      </c>
      <c r="Q10" s="14" t="str" cm="1">
        <f t="array" aca="1" ref="Q10" ca="1">_FV(A10,"Industry")</f>
        <v>Investment Banking &amp; Investment Services</v>
      </c>
    </row>
    <row r="11" spans="1:17" ht="34" customHeight="1" x14ac:dyDescent="0.2">
      <c r="A11" s="11" t="e" vm="10">
        <v>#VALUE!</v>
      </c>
      <c r="B11" s="12" cm="1">
        <f t="array" aca="1" ref="B11" ca="1">_FV(A11,"Price",TRUE)</f>
        <v>330.78</v>
      </c>
      <c r="C11" s="5">
        <v>-0.67153079970788765</v>
      </c>
      <c r="D11" s="5">
        <v>0.25462214682484519</v>
      </c>
      <c r="E11" s="5">
        <v>0.29483859800965134</v>
      </c>
      <c r="F11" s="5">
        <v>0.27455603467408651</v>
      </c>
      <c r="G11" s="5">
        <v>0.75261780104712039</v>
      </c>
      <c r="H11" s="5">
        <v>0.23434291581108829</v>
      </c>
      <c r="I11" s="5">
        <v>0.23100616016427106</v>
      </c>
      <c r="J11" s="5">
        <v>0.36599999999999999</v>
      </c>
      <c r="K11" s="7">
        <v>18.804768591375769</v>
      </c>
      <c r="L11" s="7">
        <v>80.244664219058052</v>
      </c>
      <c r="M11" s="8">
        <v>1.2284445779897282E-2</v>
      </c>
      <c r="N11" s="9">
        <v>2.7569677873846565E-2</v>
      </c>
      <c r="O11" s="10" cm="1">
        <f t="array" aca="1" ref="O11" ca="1">_FV(A11,"Market cap",TRUE)</f>
        <v>81082910592</v>
      </c>
      <c r="P11" s="5">
        <f t="shared" si="0"/>
        <v>0.21705660710289687</v>
      </c>
      <c r="Q11" s="14" t="str" cm="1">
        <f t="array" aca="1" ref="Q11" ca="1">_FV(A11,"Industry")</f>
        <v>Software &amp; IT Services</v>
      </c>
    </row>
    <row r="12" spans="1:17" ht="34" customHeight="1" x14ac:dyDescent="0.2">
      <c r="A12" s="11" t="e" vm="58">
        <v>#VALUE!</v>
      </c>
      <c r="B12" s="12" cm="1">
        <f t="array" aca="1" ref="B12" ca="1">_FV(A12,"Price",TRUE)</f>
        <v>465.62</v>
      </c>
      <c r="C12" s="5">
        <v>-0.62172870215646414</v>
      </c>
      <c r="D12" s="5">
        <v>8.5449448265435365E-2</v>
      </c>
      <c r="E12" s="5">
        <v>0.13995523210207045</v>
      </c>
      <c r="F12" s="5">
        <v>8.5451558398313449E-2</v>
      </c>
      <c r="G12" s="5">
        <v>0.71501014198782964</v>
      </c>
      <c r="H12" s="5">
        <v>0.27163624070317782</v>
      </c>
      <c r="I12" s="5">
        <v>0.35463150777552399</v>
      </c>
      <c r="J12" s="5">
        <v>0.16300000000000001</v>
      </c>
      <c r="K12" s="7">
        <v>12.462892857142856</v>
      </c>
      <c r="L12" s="7">
        <v>40.576860465116276</v>
      </c>
      <c r="M12" s="8">
        <v>2.7283373595712222E-2</v>
      </c>
      <c r="N12" s="9">
        <v>0</v>
      </c>
      <c r="O12" s="10" cm="1">
        <f t="array" aca="1" ref="O12" ca="1">_FV(A12,"Market cap",TRUE)</f>
        <v>84370344000</v>
      </c>
      <c r="P12" s="5">
        <f t="shared" si="0"/>
        <v>0.14917567838448584</v>
      </c>
      <c r="Q12" s="14" t="str" cm="1">
        <f t="array" aca="1" ref="Q12" ca="1">_FV(A12,"Industry")</f>
        <v>Professional &amp; Commercial Services</v>
      </c>
    </row>
    <row r="13" spans="1:17" ht="34" customHeight="1" x14ac:dyDescent="0.2">
      <c r="A13" s="11" t="e" vm="13">
        <v>#VALUE!</v>
      </c>
      <c r="B13" s="12" cm="1">
        <f t="array" aca="1" ref="B13" ca="1">_FV(A13,"Price",TRUE)</f>
        <v>294.12</v>
      </c>
      <c r="C13" s="5">
        <v>-0.64733595120680476</v>
      </c>
      <c r="D13" s="5">
        <v>0.19442148531031861</v>
      </c>
      <c r="E13" s="5">
        <v>0.56155582674464977</v>
      </c>
      <c r="F13" s="5">
        <v>0.47519390467664568</v>
      </c>
      <c r="G13" s="5">
        <v>0.74806892453951279</v>
      </c>
      <c r="H13" s="5">
        <v>-0.10493166963755199</v>
      </c>
      <c r="I13" s="5">
        <v>-0.16577540106951871</v>
      </c>
      <c r="J13" s="5">
        <v>-9.4E-2</v>
      </c>
      <c r="K13" s="7">
        <v>10.250104948105864</v>
      </c>
      <c r="L13" s="7">
        <v>95.883263276699026</v>
      </c>
      <c r="M13" s="8">
        <v>8.1510930202996212E-3</v>
      </c>
      <c r="N13" s="9">
        <v>6.2441786403733733E-2</v>
      </c>
      <c r="O13" s="10" cm="1">
        <f t="array" aca="1" ref="O13" ca="1">_FV(A13,"Market cap",TRUE)</f>
        <v>21726482634</v>
      </c>
      <c r="P13" s="5">
        <f t="shared" si="0"/>
        <v>0.12089963991965645</v>
      </c>
      <c r="Q13" s="14" t="str" cm="1">
        <f t="array" aca="1" ref="Q13" ca="1">_FV(A13,"Industry")</f>
        <v>Software &amp; IT Services</v>
      </c>
    </row>
    <row r="14" spans="1:17" ht="34" customHeight="1" x14ac:dyDescent="0.2">
      <c r="A14" s="11" t="e" vm="62">
        <v>#VALUE!</v>
      </c>
      <c r="B14" s="12" cm="1">
        <f t="array" aca="1" ref="B14" ca="1">_FV(A14,"Price",TRUE)</f>
        <v>1329.39</v>
      </c>
      <c r="C14" s="5">
        <v>-0.57115232391858106</v>
      </c>
      <c r="D14" s="5">
        <v>9.0350322004959654E-2</v>
      </c>
      <c r="E14" s="5">
        <v>0.15523094255660963</v>
      </c>
      <c r="F14" s="5">
        <v>9.579102538191625E-2</v>
      </c>
      <c r="G14" s="5">
        <v>0.5834472285497343</v>
      </c>
      <c r="H14" s="5">
        <v>0.19134396355353075</v>
      </c>
      <c r="I14" s="5">
        <v>0.32528473804100227</v>
      </c>
      <c r="J14" s="5">
        <v>7.2999999999999995E-2</v>
      </c>
      <c r="K14" s="7">
        <v>9.4670276569122098</v>
      </c>
      <c r="L14" s="7">
        <v>38.848134194616975</v>
      </c>
      <c r="M14" s="8">
        <v>3.8998278382615409E-2</v>
      </c>
      <c r="N14" s="9">
        <v>6.0934848416180536E-3</v>
      </c>
      <c r="O14" s="10" cm="1">
        <f t="array" aca="1" ref="O14" ca="1">_FV(A14,"Market cap",TRUE)</f>
        <v>74593920752</v>
      </c>
      <c r="P14" s="5">
        <f t="shared" si="0"/>
        <v>0.11791198702114647</v>
      </c>
      <c r="Q14" s="14" t="str" cm="1">
        <f t="array" aca="1" ref="Q14" ca="1">_FV(A14,"Industry")</f>
        <v>Aerospace &amp; Defense</v>
      </c>
    </row>
    <row r="15" spans="1:17" ht="34" customHeight="1" x14ac:dyDescent="0.2">
      <c r="A15" s="11" t="e" vm="59">
        <v>#VALUE!</v>
      </c>
      <c r="B15" s="12" cm="1">
        <f t="array" aca="1" ref="B15" ca="1">_FV(A15,"Price",TRUE)</f>
        <v>159.82</v>
      </c>
      <c r="C15" s="5">
        <v>-7.3783368811309424E-2</v>
      </c>
      <c r="D15" s="5">
        <v>-8.5820081078978233E-2</v>
      </c>
      <c r="E15" s="5">
        <v>0.10267804405401978</v>
      </c>
      <c r="F15" s="5">
        <v>5.1782324556016966E-2</v>
      </c>
      <c r="G15" s="5">
        <v>0.27817430503380919</v>
      </c>
      <c r="H15" s="5">
        <v>1.1958333333333333</v>
      </c>
      <c r="I15" s="5">
        <v>0.83986111111111106</v>
      </c>
      <c r="J15" s="5">
        <v>0.14899999999999999</v>
      </c>
      <c r="K15" s="7">
        <v>23.615102787222224</v>
      </c>
      <c r="L15" s="7">
        <v>19.747821146109175</v>
      </c>
      <c r="M15" s="8">
        <v>3.5564575715738463E-2</v>
      </c>
      <c r="N15" s="9">
        <v>-2.737491991379811E-3</v>
      </c>
      <c r="O15" s="10" cm="1">
        <f t="array" aca="1" ref="O15" ca="1">_FV(A15,"Market cap",TRUE)</f>
        <v>91022955844</v>
      </c>
      <c r="P15" s="5">
        <f t="shared" si="0"/>
        <v>0.30721570852475033</v>
      </c>
      <c r="Q15" s="14" t="str" cm="1">
        <f t="array" aca="1" ref="Q15" ca="1">_FV(A15,"Industry")</f>
        <v>Investment Banking &amp; Investment Services</v>
      </c>
    </row>
    <row r="16" spans="1:17" ht="34" customHeight="1" x14ac:dyDescent="0.2">
      <c r="A16" s="11" t="e" vm="39">
        <v>#VALUE!</v>
      </c>
      <c r="B16" s="12" cm="1">
        <f t="array" aca="1" ref="B16" ca="1">_FV(A16,"Price",TRUE)</f>
        <v>58.21</v>
      </c>
      <c r="C16" s="5">
        <v>-0.65648296326803346</v>
      </c>
      <c r="D16" s="5">
        <v>0.14087051666769343</v>
      </c>
      <c r="E16" s="5">
        <v>0.19697572932143612</v>
      </c>
      <c r="F16" s="5">
        <v>0.21219971480820324</v>
      </c>
      <c r="G16" s="5">
        <v>0.4067058346839546</v>
      </c>
      <c r="H16" s="5">
        <v>0.1244935170178282</v>
      </c>
      <c r="I16" s="5">
        <v>0.10494327390599675</v>
      </c>
      <c r="J16" s="5">
        <v>0.186</v>
      </c>
      <c r="K16" s="7">
        <v>7.2141284037765816</v>
      </c>
      <c r="L16" s="7">
        <v>54.760694708640322</v>
      </c>
      <c r="M16" s="8">
        <v>1.5081145147237551E-2</v>
      </c>
      <c r="N16" s="9">
        <v>-6.4360043236213098E-3</v>
      </c>
      <c r="O16" s="10" cm="1">
        <f t="array" aca="1" ref="O16" ca="1">_FV(A16,"Market cap",TRUE)</f>
        <v>79316538530</v>
      </c>
      <c r="P16" s="5">
        <f t="shared" si="0"/>
        <v>8.9463202892134858E-2</v>
      </c>
      <c r="Q16" s="14" t="str" cm="1">
        <f t="array" aca="1" ref="Q16" ca="1">_FV(A16,"Industry")</f>
        <v>Hotels &amp; Entertainment Services</v>
      </c>
    </row>
    <row r="17" spans="1:17" ht="34" customHeight="1" x14ac:dyDescent="0.2">
      <c r="A17" s="11" t="e" vm="38">
        <v>#VALUE!</v>
      </c>
      <c r="B17" s="12" cm="1">
        <f t="array" aca="1" ref="B17" ca="1">_FV(A17,"Price",TRUE)</f>
        <v>452.66</v>
      </c>
      <c r="C17" s="5">
        <v>-0.75698719782715906</v>
      </c>
      <c r="D17" s="5">
        <v>7.4221141430941356E-2</v>
      </c>
      <c r="E17" s="5">
        <v>0.10848148444570564</v>
      </c>
      <c r="F17" s="5">
        <v>0.12212528428903262</v>
      </c>
      <c r="G17" s="5">
        <v>0.49825519648004857</v>
      </c>
      <c r="H17" s="5">
        <v>0.20967986648460021</v>
      </c>
      <c r="I17" s="5">
        <v>0.17357001972386588</v>
      </c>
      <c r="J17" s="5">
        <v>0.24099999999999999</v>
      </c>
      <c r="K17" s="7">
        <v>11.699277354382145</v>
      </c>
      <c r="L17" s="7">
        <v>53.196961633663364</v>
      </c>
      <c r="M17" s="8">
        <v>1.3877532693338284E-2</v>
      </c>
      <c r="N17" s="9">
        <v>-7.8190763254269244E-3</v>
      </c>
      <c r="O17" s="10" cm="1">
        <f t="array" aca="1" ref="O17" ca="1">_FV(A17,"Market cap",TRUE)</f>
        <v>79082000000</v>
      </c>
      <c r="P17" s="5">
        <f t="shared" si="0"/>
        <v>8.3793224378379397E-2</v>
      </c>
      <c r="Q17" s="14" t="str" cm="1">
        <f t="array" aca="1" ref="Q17" ca="1">_FV(A17,"Industry")</f>
        <v>Automobiles &amp; Auto Parts</v>
      </c>
    </row>
    <row r="18" spans="1:17" ht="34" customHeight="1" x14ac:dyDescent="0.2">
      <c r="A18" s="11" t="e" vm="64">
        <v>#VALUE!</v>
      </c>
      <c r="B18" s="12" cm="1">
        <f t="array" aca="1" ref="B18" ca="1">_FV(A18,"Price",TRUE)</f>
        <v>53.58</v>
      </c>
      <c r="C18" s="5">
        <v>-0.73344398923377674</v>
      </c>
      <c r="D18" s="5">
        <v>6.02638660363203E-2</v>
      </c>
      <c r="E18" s="5">
        <v>0.26948605564134132</v>
      </c>
      <c r="F18" s="5">
        <v>0.4369863137608988</v>
      </c>
      <c r="G18" s="5">
        <v>0.30209933435739889</v>
      </c>
      <c r="H18" s="5">
        <v>0.13978494623655913</v>
      </c>
      <c r="I18" s="5">
        <v>6.9124423963133647E-2</v>
      </c>
      <c r="J18" s="5">
        <v>8.3000000000000004E-2</v>
      </c>
      <c r="K18" s="7">
        <v>14.726509769094138</v>
      </c>
      <c r="L18" s="7">
        <v>108.02638436482084</v>
      </c>
      <c r="M18" s="8">
        <v>9.8299064349703438E-3</v>
      </c>
      <c r="N18" s="9">
        <v>1.3715184625683477E-2</v>
      </c>
      <c r="O18" s="10" cm="1">
        <f t="array" aca="1" ref="O18" ca="1">_FV(A18,"Market cap",TRUE)</f>
        <v>31061950000</v>
      </c>
      <c r="P18" s="5">
        <f t="shared" si="0"/>
        <v>7.8412618845234414E-2</v>
      </c>
      <c r="Q18" s="14" t="str" cm="1">
        <f t="array" aca="1" ref="Q18" ca="1">_FV(A18,"Industry")</f>
        <v>Uranium</v>
      </c>
    </row>
    <row r="19" spans="1:17" ht="34" customHeight="1" x14ac:dyDescent="0.2">
      <c r="A19" s="11" t="e" vm="67">
        <v>#VALUE!</v>
      </c>
      <c r="B19" s="12" cm="1">
        <f t="array" aca="1" ref="B19" ca="1">_FV(A19,"Price",TRUE)</f>
        <v>111.22</v>
      </c>
      <c r="C19" s="5">
        <v>-0.55024243014610685</v>
      </c>
      <c r="D19" s="5">
        <v>0.10591688763837914</v>
      </c>
      <c r="E19" s="5">
        <v>0.17593074659074959</v>
      </c>
      <c r="F19" s="5">
        <v>0.15568742757601595</v>
      </c>
      <c r="G19" s="5">
        <v>0.27936746987951805</v>
      </c>
      <c r="H19" s="5">
        <v>0.11490963855421686</v>
      </c>
      <c r="I19" s="5">
        <v>0.10120481927710843</v>
      </c>
      <c r="J19" s="5">
        <v>0.111</v>
      </c>
      <c r="K19" s="7">
        <v>5.5357311417460107</v>
      </c>
      <c r="L19" s="7">
        <v>38.870006708097925</v>
      </c>
      <c r="M19" s="8">
        <v>2.4176387556944488E-2</v>
      </c>
      <c r="N19" s="9">
        <v>-1.7065230758352496E-2</v>
      </c>
      <c r="O19" s="10" cm="1">
        <f t="array" aca="1" ref="O19" ca="1">_FV(A19,"Market cap",TRUE)</f>
        <v>45394064852</v>
      </c>
      <c r="P19" s="5">
        <f t="shared" si="0"/>
        <v>6.1721819921235148E-2</v>
      </c>
      <c r="Q19" s="14" t="str" cm="1">
        <f t="array" aca="1" ref="Q19" ca="1">_FV(A19,"Industry")</f>
        <v>Aerospace &amp; Defense</v>
      </c>
    </row>
    <row r="20" spans="1:17" ht="34" customHeight="1" x14ac:dyDescent="0.2">
      <c r="A20" s="11" t="e" vm="69">
        <v>#VALUE!</v>
      </c>
      <c r="B20" s="12" cm="1">
        <f t="array" aca="1" ref="B20" ca="1">_FV(A20,"Price",TRUE)</f>
        <v>253.11</v>
      </c>
      <c r="C20" s="5">
        <v>-0.74098689128018369</v>
      </c>
      <c r="D20" s="5">
        <v>0.12802166048164482</v>
      </c>
      <c r="E20" s="5">
        <v>0.13967441256212521</v>
      </c>
      <c r="F20" s="5">
        <v>0.20620845384776976</v>
      </c>
      <c r="G20" s="5">
        <v>0.38847708894878707</v>
      </c>
      <c r="H20" s="5">
        <v>0.13611859838274934</v>
      </c>
      <c r="I20" s="5">
        <v>5.6266846361185986E-2</v>
      </c>
      <c r="J20" s="5">
        <v>0.112</v>
      </c>
      <c r="K20" s="7">
        <v>7.7094639175257731</v>
      </c>
      <c r="L20" s="7">
        <v>58.423281250000002</v>
      </c>
      <c r="M20" s="8">
        <v>1.6915880601964649E-2</v>
      </c>
      <c r="N20" s="9">
        <v>8.094036405009275E-3</v>
      </c>
      <c r="O20" s="10" cm="1">
        <f t="array" aca="1" ref="O20" ca="1">_FV(A20,"Market cap",TRUE)</f>
        <v>31339770000</v>
      </c>
      <c r="P20" s="5">
        <f t="shared" si="0"/>
        <v>5.3222521163009802E-2</v>
      </c>
      <c r="Q20" s="14" t="str" cm="1">
        <f t="array" aca="1" ref="Q20" ca="1">_FV(A20,"Industry")</f>
        <v>Aerospace &amp; Defense</v>
      </c>
    </row>
    <row r="21" spans="1:17" ht="34" customHeight="1" x14ac:dyDescent="0.2">
      <c r="A21" s="11" t="e" vm="70">
        <v>#VALUE!</v>
      </c>
      <c r="B21" s="12" cm="1">
        <f t="array" aca="1" ref="B21" ca="1">_FV(A21,"Price",TRUE)</f>
        <v>377.27</v>
      </c>
      <c r="C21" s="5">
        <v>-0.53165944672956256</v>
      </c>
      <c r="D21" s="5">
        <v>5.3551609114593557E-2</v>
      </c>
      <c r="E21" s="5">
        <v>6.5971476956470487E-2</v>
      </c>
      <c r="F21" s="5">
        <v>6.0458155118145451E-2</v>
      </c>
      <c r="G21" s="5">
        <v>0.3750439367311072</v>
      </c>
      <c r="H21" s="5">
        <v>0.12478031634446397</v>
      </c>
      <c r="I21" s="5">
        <v>0.1539543057996485</v>
      </c>
      <c r="J21" s="6">
        <v>0.112</v>
      </c>
      <c r="K21" s="7">
        <v>4.4852035506723515</v>
      </c>
      <c r="L21" s="7">
        <v>33.600456083538084</v>
      </c>
      <c r="M21" s="8">
        <v>3.1004610151093664E-2</v>
      </c>
      <c r="N21" s="9">
        <v>-2.6667884524169277E-2</v>
      </c>
      <c r="O21" s="10" cm="1">
        <f t="array" aca="1" ref="O21" ca="1">_FV(A21,"Market cap",TRUE)</f>
        <v>14316709868</v>
      </c>
      <c r="P21" s="5">
        <f t="shared" si="0"/>
        <v>5.1762544166858326E-2</v>
      </c>
      <c r="Q21" s="14" t="str" cm="1">
        <f t="array" aca="1" ref="Q21" ca="1">_FV(A21,"Industry")</f>
        <v>Aerospace &amp; Defense</v>
      </c>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87103D-E8EE-8B42-B5FB-E785495CAB19}">
    <sortState xmlns:xlrd2="http://schemas.microsoft.com/office/spreadsheetml/2017/richdata2" ref="A2:P50">
      <sortCondition descending="1" ref="P1:P50"/>
    </sortState>
  </autoFilter>
  <conditionalFormatting sqref="C2:C9">
    <cfRule type="colorScale" priority="184">
      <colorScale>
        <cfvo type="min"/>
        <cfvo type="percentile" val="50"/>
        <cfvo type="max"/>
        <color rgb="FFF8696B"/>
        <color rgb="FFFCFCFF"/>
        <color rgb="FF63BE7B"/>
      </colorScale>
    </cfRule>
  </conditionalFormatting>
  <conditionalFormatting sqref="C2:C13">
    <cfRule type="colorScale" priority="178">
      <colorScale>
        <cfvo type="min"/>
        <cfvo type="percentile" val="50"/>
        <cfvo type="max"/>
        <color rgb="FFF8696B"/>
        <color rgb="FFFCFCFF"/>
        <color rgb="FF63BE7B"/>
      </colorScale>
    </cfRule>
  </conditionalFormatting>
  <conditionalFormatting sqref="C2:C14">
    <cfRule type="colorScale" priority="152">
      <colorScale>
        <cfvo type="min"/>
        <cfvo type="percentile" val="50"/>
        <cfvo type="max"/>
        <color rgb="FFF8696B"/>
        <color rgb="FFFCFCFF"/>
        <color rgb="FF63BE7B"/>
      </colorScale>
    </cfRule>
  </conditionalFormatting>
  <conditionalFormatting sqref="C2:C15">
    <cfRule type="colorScale" priority="139">
      <colorScale>
        <cfvo type="min"/>
        <cfvo type="percentile" val="50"/>
        <cfvo type="max"/>
        <color rgb="FFF8696B"/>
        <color rgb="FFFCFCFF"/>
        <color rgb="FF63BE7B"/>
      </colorScale>
    </cfRule>
  </conditionalFormatting>
  <conditionalFormatting sqref="C2:C16">
    <cfRule type="colorScale" priority="125">
      <colorScale>
        <cfvo type="min"/>
        <cfvo type="percentile" val="50"/>
        <cfvo type="max"/>
        <color rgb="FFF8696B"/>
        <color rgb="FFFCFCFF"/>
        <color rgb="FF63BE7B"/>
      </colorScale>
    </cfRule>
  </conditionalFormatting>
  <conditionalFormatting sqref="C2:C17">
    <cfRule type="colorScale" priority="112">
      <colorScale>
        <cfvo type="min"/>
        <cfvo type="percentile" val="50"/>
        <cfvo type="max"/>
        <color rgb="FFF8696B"/>
        <color rgb="FFFCFCFF"/>
        <color rgb="FF63BE7B"/>
      </colorScale>
    </cfRule>
  </conditionalFormatting>
  <conditionalFormatting sqref="C2:C18">
    <cfRule type="colorScale" priority="99">
      <colorScale>
        <cfvo type="min"/>
        <cfvo type="percentile" val="50"/>
        <cfvo type="max"/>
        <color rgb="FFF8696B"/>
        <color rgb="FFFCFCFF"/>
        <color rgb="FF63BE7B"/>
      </colorScale>
    </cfRule>
  </conditionalFormatting>
  <conditionalFormatting sqref="C2:C20">
    <cfRule type="colorScale" priority="57">
      <colorScale>
        <cfvo type="min"/>
        <cfvo type="percentile" val="50"/>
        <cfvo type="max"/>
        <color rgb="FFF8696B"/>
        <color rgb="FFFCFCFF"/>
        <color rgb="FF63BE7B"/>
      </colorScale>
    </cfRule>
  </conditionalFormatting>
  <conditionalFormatting sqref="C2:C21">
    <cfRule type="colorScale" priority="14">
      <colorScale>
        <cfvo type="min"/>
        <cfvo type="percentile" val="50"/>
        <cfvo type="max"/>
        <color rgb="FFF8696B"/>
        <color rgb="FFFCFCFF"/>
        <color rgb="FF63BE7B"/>
      </colorScale>
    </cfRule>
  </conditionalFormatting>
  <conditionalFormatting sqref="D2:D9">
    <cfRule type="colorScale" priority="183">
      <colorScale>
        <cfvo type="min"/>
        <cfvo type="max"/>
        <color rgb="FFFCFCFF"/>
        <color rgb="FF63BE7B"/>
      </colorScale>
    </cfRule>
  </conditionalFormatting>
  <conditionalFormatting sqref="D2:D13">
    <cfRule type="colorScale" priority="177">
      <colorScale>
        <cfvo type="min"/>
        <cfvo type="max"/>
        <color rgb="FFFCFCFF"/>
        <color rgb="FF63BE7B"/>
      </colorScale>
    </cfRule>
  </conditionalFormatting>
  <conditionalFormatting sqref="D2:D14">
    <cfRule type="colorScale" priority="151">
      <colorScale>
        <cfvo type="min"/>
        <cfvo type="max"/>
        <color rgb="FFFCFCFF"/>
        <color rgb="FF63BE7B"/>
      </colorScale>
    </cfRule>
  </conditionalFormatting>
  <conditionalFormatting sqref="D2:D15">
    <cfRule type="colorScale" priority="138">
      <colorScale>
        <cfvo type="min"/>
        <cfvo type="max"/>
        <color rgb="FFFCFCFF"/>
        <color rgb="FF63BE7B"/>
      </colorScale>
    </cfRule>
  </conditionalFormatting>
  <conditionalFormatting sqref="D2:D16">
    <cfRule type="colorScale" priority="124">
      <colorScale>
        <cfvo type="min"/>
        <cfvo type="max"/>
        <color rgb="FFFCFCFF"/>
        <color rgb="FF63BE7B"/>
      </colorScale>
    </cfRule>
  </conditionalFormatting>
  <conditionalFormatting sqref="D2:D17">
    <cfRule type="colorScale" priority="111">
      <colorScale>
        <cfvo type="min"/>
        <cfvo type="max"/>
        <color rgb="FFFCFCFF"/>
        <color rgb="FF63BE7B"/>
      </colorScale>
    </cfRule>
  </conditionalFormatting>
  <conditionalFormatting sqref="D2:D18">
    <cfRule type="colorScale" priority="60">
      <colorScale>
        <cfvo type="min"/>
        <cfvo type="max"/>
        <color rgb="FFFCFCFF"/>
        <color rgb="FF63BE7B"/>
      </colorScale>
    </cfRule>
  </conditionalFormatting>
  <conditionalFormatting sqref="D2:D20">
    <cfRule type="colorScale" priority="56">
      <colorScale>
        <cfvo type="min"/>
        <cfvo type="max"/>
        <color rgb="FFFCFCFF"/>
        <color rgb="FF63BE7B"/>
      </colorScale>
    </cfRule>
  </conditionalFormatting>
  <conditionalFormatting sqref="D2:D21">
    <cfRule type="colorScale" priority="13">
      <colorScale>
        <cfvo type="min"/>
        <cfvo type="max"/>
        <color rgb="FFFCFCFF"/>
        <color rgb="FF63BE7B"/>
      </colorScale>
    </cfRule>
  </conditionalFormatting>
  <conditionalFormatting sqref="E2:E9">
    <cfRule type="colorScale" priority="55">
      <colorScale>
        <cfvo type="min"/>
        <cfvo type="max"/>
        <color rgb="FFFCFCFF"/>
        <color rgb="FF63BE7B"/>
      </colorScale>
    </cfRule>
  </conditionalFormatting>
  <conditionalFormatting sqref="E2:E13">
    <cfRule type="colorScale" priority="54">
      <colorScale>
        <cfvo type="min"/>
        <cfvo type="max"/>
        <color rgb="FFFCFCFF"/>
        <color rgb="FF63BE7B"/>
      </colorScale>
    </cfRule>
  </conditionalFormatting>
  <conditionalFormatting sqref="E2:E14">
    <cfRule type="colorScale" priority="53">
      <colorScale>
        <cfvo type="min"/>
        <cfvo type="max"/>
        <color rgb="FFFCFCFF"/>
        <color rgb="FF63BE7B"/>
      </colorScale>
    </cfRule>
  </conditionalFormatting>
  <conditionalFormatting sqref="E2:E15">
    <cfRule type="colorScale" priority="52">
      <colorScale>
        <cfvo type="min"/>
        <cfvo type="max"/>
        <color rgb="FFFCFCFF"/>
        <color rgb="FF63BE7B"/>
      </colorScale>
    </cfRule>
  </conditionalFormatting>
  <conditionalFormatting sqref="E2:E16">
    <cfRule type="colorScale" priority="51">
      <colorScale>
        <cfvo type="min"/>
        <cfvo type="max"/>
        <color rgb="FFFCFCFF"/>
        <color rgb="FF63BE7B"/>
      </colorScale>
    </cfRule>
  </conditionalFormatting>
  <conditionalFormatting sqref="E2:E17">
    <cfRule type="colorScale" priority="50">
      <colorScale>
        <cfvo type="min"/>
        <cfvo type="max"/>
        <color rgb="FFFCFCFF"/>
        <color rgb="FF63BE7B"/>
      </colorScale>
    </cfRule>
  </conditionalFormatting>
  <conditionalFormatting sqref="E2:E18">
    <cfRule type="colorScale" priority="49">
      <colorScale>
        <cfvo type="min"/>
        <cfvo type="max"/>
        <color rgb="FFFCFCFF"/>
        <color rgb="FF63BE7B"/>
      </colorScale>
    </cfRule>
  </conditionalFormatting>
  <conditionalFormatting sqref="E2:E20">
    <cfRule type="colorScale" priority="48">
      <colorScale>
        <cfvo type="min"/>
        <cfvo type="max"/>
        <color rgb="FFFCFCFF"/>
        <color rgb="FF63BE7B"/>
      </colorScale>
    </cfRule>
  </conditionalFormatting>
  <conditionalFormatting sqref="E2:E21">
    <cfRule type="colorScale" priority="12">
      <colorScale>
        <cfvo type="min"/>
        <cfvo type="max"/>
        <color rgb="FFFCFCFF"/>
        <color rgb="FF63BE7B"/>
      </colorScale>
    </cfRule>
  </conditionalFormatting>
  <conditionalFormatting sqref="F2:F9">
    <cfRule type="colorScale" priority="47">
      <colorScale>
        <cfvo type="min"/>
        <cfvo type="max"/>
        <color rgb="FFFCFCFF"/>
        <color rgb="FF63BE7B"/>
      </colorScale>
    </cfRule>
  </conditionalFormatting>
  <conditionalFormatting sqref="F2:F13">
    <cfRule type="colorScale" priority="46">
      <colorScale>
        <cfvo type="min"/>
        <cfvo type="max"/>
        <color rgb="FFFCFCFF"/>
        <color rgb="FF63BE7B"/>
      </colorScale>
    </cfRule>
  </conditionalFormatting>
  <conditionalFormatting sqref="F2:F14">
    <cfRule type="colorScale" priority="45">
      <colorScale>
        <cfvo type="min"/>
        <cfvo type="max"/>
        <color rgb="FFFCFCFF"/>
        <color rgb="FF63BE7B"/>
      </colorScale>
    </cfRule>
  </conditionalFormatting>
  <conditionalFormatting sqref="F2:F15">
    <cfRule type="colorScale" priority="44">
      <colorScale>
        <cfvo type="min"/>
        <cfvo type="max"/>
        <color rgb="FFFCFCFF"/>
        <color rgb="FF63BE7B"/>
      </colorScale>
    </cfRule>
  </conditionalFormatting>
  <conditionalFormatting sqref="F2:F16">
    <cfRule type="colorScale" priority="43">
      <colorScale>
        <cfvo type="min"/>
        <cfvo type="max"/>
        <color rgb="FFFCFCFF"/>
        <color rgb="FF63BE7B"/>
      </colorScale>
    </cfRule>
  </conditionalFormatting>
  <conditionalFormatting sqref="F2:F17">
    <cfRule type="colorScale" priority="42">
      <colorScale>
        <cfvo type="min"/>
        <cfvo type="max"/>
        <color rgb="FFFCFCFF"/>
        <color rgb="FF63BE7B"/>
      </colorScale>
    </cfRule>
  </conditionalFormatting>
  <conditionalFormatting sqref="F2:F18">
    <cfRule type="colorScale" priority="41">
      <colorScale>
        <cfvo type="min"/>
        <cfvo type="max"/>
        <color rgb="FFFCFCFF"/>
        <color rgb="FF63BE7B"/>
      </colorScale>
    </cfRule>
  </conditionalFormatting>
  <conditionalFormatting sqref="F2:F20">
    <cfRule type="colorScale" priority="40">
      <colorScale>
        <cfvo type="min"/>
        <cfvo type="max"/>
        <color rgb="FFFCFCFF"/>
        <color rgb="FF63BE7B"/>
      </colorScale>
    </cfRule>
  </conditionalFormatting>
  <conditionalFormatting sqref="F2:F21">
    <cfRule type="colorScale" priority="11">
      <colorScale>
        <cfvo type="min"/>
        <cfvo type="max"/>
        <color rgb="FFFCFCFF"/>
        <color rgb="FF63BE7B"/>
      </colorScale>
    </cfRule>
  </conditionalFormatting>
  <conditionalFormatting sqref="G2:G9">
    <cfRule type="colorScale" priority="172">
      <colorScale>
        <cfvo type="min"/>
        <cfvo type="max"/>
        <color rgb="FFFCFCFF"/>
        <color rgb="FF63BE7B"/>
      </colorScale>
    </cfRule>
  </conditionalFormatting>
  <conditionalFormatting sqref="G2:G13">
    <cfRule type="colorScale" priority="164">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G2:G14">
    <cfRule type="colorScale" priority="148">
      <colorScale>
        <cfvo type="min"/>
        <cfvo type="percentile" val="50"/>
        <cfvo type="max"/>
        <color rgb="FFF8696B"/>
        <color rgb="FFFCFCFF"/>
        <color rgb="FF63BE7B"/>
      </colorScale>
    </cfRule>
  </conditionalFormatting>
  <conditionalFormatting sqref="G2:G15">
    <cfRule type="colorScale" priority="135">
      <colorScale>
        <cfvo type="min"/>
        <cfvo type="percentile" val="50"/>
        <cfvo type="max"/>
        <color rgb="FFF8696B"/>
        <color rgb="FFFCFCFF"/>
        <color rgb="FF63BE7B"/>
      </colorScale>
    </cfRule>
  </conditionalFormatting>
  <conditionalFormatting sqref="G2:G16">
    <cfRule type="colorScale" priority="121">
      <colorScale>
        <cfvo type="min"/>
        <cfvo type="percentile" val="50"/>
        <cfvo type="max"/>
        <color rgb="FFF8696B"/>
        <color rgb="FFFCFCFF"/>
        <color rgb="FF63BE7B"/>
      </colorScale>
    </cfRule>
  </conditionalFormatting>
  <conditionalFormatting sqref="G2:G17">
    <cfRule type="colorScale" priority="108">
      <colorScale>
        <cfvo type="min"/>
        <cfvo type="percentile" val="50"/>
        <cfvo type="max"/>
        <color rgb="FFF8696B"/>
        <color rgb="FFFCFCFF"/>
        <color rgb="FF63BE7B"/>
      </colorScale>
    </cfRule>
  </conditionalFormatting>
  <conditionalFormatting sqref="G2:G18">
    <cfRule type="colorScale" priority="98">
      <colorScale>
        <cfvo type="min"/>
        <cfvo type="percentile" val="50"/>
        <cfvo type="max"/>
        <color rgb="FFF8696B"/>
        <color rgb="FFFCFCFF"/>
        <color rgb="FF63BE7B"/>
      </colorScale>
    </cfRule>
  </conditionalFormatting>
  <conditionalFormatting sqref="G2:G20">
    <cfRule type="colorScale" priority="39">
      <colorScale>
        <cfvo type="min"/>
        <cfvo type="percentile" val="50"/>
        <cfvo type="max"/>
        <color rgb="FFF8696B"/>
        <color rgb="FFFCFCFF"/>
        <color rgb="FF63BE7B"/>
      </colorScale>
    </cfRule>
  </conditionalFormatting>
  <conditionalFormatting sqref="G2:G21">
    <cfRule type="colorScale" priority="9">
      <colorScale>
        <cfvo type="min"/>
        <cfvo type="percentile" val="50"/>
        <cfvo type="max"/>
        <color rgb="FFF8696B"/>
        <color rgb="FFFCFCFF"/>
        <color rgb="FF63BE7B"/>
      </colorScale>
    </cfRule>
  </conditionalFormatting>
  <conditionalFormatting sqref="H2:H9">
    <cfRule type="colorScale" priority="38">
      <colorScale>
        <cfvo type="min"/>
        <cfvo type="max"/>
        <color rgb="FFFCFCFF"/>
        <color rgb="FF63BE7B"/>
      </colorScale>
    </cfRule>
  </conditionalFormatting>
  <conditionalFormatting sqref="H2:H13">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onditionalFormatting>
  <conditionalFormatting sqref="H2:H14">
    <cfRule type="colorScale" priority="35">
      <colorScale>
        <cfvo type="min"/>
        <cfvo type="percentile" val="50"/>
        <cfvo type="max"/>
        <color rgb="FFF8696B"/>
        <color rgb="FFFCFCFF"/>
        <color rgb="FF63BE7B"/>
      </colorScale>
    </cfRule>
  </conditionalFormatting>
  <conditionalFormatting sqref="H2:H15">
    <cfRule type="colorScale" priority="34">
      <colorScale>
        <cfvo type="min"/>
        <cfvo type="percentile" val="50"/>
        <cfvo type="max"/>
        <color rgb="FFF8696B"/>
        <color rgb="FFFCFCFF"/>
        <color rgb="FF63BE7B"/>
      </colorScale>
    </cfRule>
  </conditionalFormatting>
  <conditionalFormatting sqref="H2:H16">
    <cfRule type="colorScale" priority="33">
      <colorScale>
        <cfvo type="min"/>
        <cfvo type="percentile" val="50"/>
        <cfvo type="max"/>
        <color rgb="FFF8696B"/>
        <color rgb="FFFCFCFF"/>
        <color rgb="FF63BE7B"/>
      </colorScale>
    </cfRule>
  </conditionalFormatting>
  <conditionalFormatting sqref="H2:H17">
    <cfRule type="colorScale" priority="32">
      <colorScale>
        <cfvo type="min"/>
        <cfvo type="percentile" val="50"/>
        <cfvo type="max"/>
        <color rgb="FFF8696B"/>
        <color rgb="FFFCFCFF"/>
        <color rgb="FF63BE7B"/>
      </colorScale>
    </cfRule>
  </conditionalFormatting>
  <conditionalFormatting sqref="H2:H18">
    <cfRule type="colorScale" priority="31">
      <colorScale>
        <cfvo type="min"/>
        <cfvo type="percentile" val="50"/>
        <cfvo type="max"/>
        <color rgb="FFF8696B"/>
        <color rgb="FFFCFCFF"/>
        <color rgb="FF63BE7B"/>
      </colorScale>
    </cfRule>
  </conditionalFormatting>
  <conditionalFormatting sqref="H2:H20">
    <cfRule type="colorScale" priority="30">
      <colorScale>
        <cfvo type="min"/>
        <cfvo type="percentile" val="50"/>
        <cfvo type="max"/>
        <color rgb="FFF8696B"/>
        <color rgb="FFFCFCFF"/>
        <color rgb="FF63BE7B"/>
      </colorScale>
    </cfRule>
  </conditionalFormatting>
  <conditionalFormatting sqref="H2:H21">
    <cfRule type="colorScale" priority="8">
      <colorScale>
        <cfvo type="min"/>
        <cfvo type="percentile" val="50"/>
        <cfvo type="max"/>
        <color rgb="FFF8696B"/>
        <color rgb="FFFCFCFF"/>
        <color rgb="FF63BE7B"/>
      </colorScale>
    </cfRule>
  </conditionalFormatting>
  <conditionalFormatting sqref="I2:I9">
    <cfRule type="colorScale" priority="29">
      <colorScale>
        <cfvo type="min"/>
        <cfvo type="max"/>
        <color rgb="FFFCFCFF"/>
        <color rgb="FF63BE7B"/>
      </colorScale>
    </cfRule>
  </conditionalFormatting>
  <conditionalFormatting sqref="I2:I13">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I2:I15">
    <cfRule type="colorScale" priority="25">
      <colorScale>
        <cfvo type="min"/>
        <cfvo type="percentile" val="50"/>
        <cfvo type="max"/>
        <color rgb="FFF8696B"/>
        <color rgb="FFFCFCFF"/>
        <color rgb="FF63BE7B"/>
      </colorScale>
    </cfRule>
  </conditionalFormatting>
  <conditionalFormatting sqref="I2:I16">
    <cfRule type="colorScale" priority="24">
      <colorScale>
        <cfvo type="min"/>
        <cfvo type="percentile" val="50"/>
        <cfvo type="max"/>
        <color rgb="FFF8696B"/>
        <color rgb="FFFCFCFF"/>
        <color rgb="FF63BE7B"/>
      </colorScale>
    </cfRule>
  </conditionalFormatting>
  <conditionalFormatting sqref="I2:I17">
    <cfRule type="colorScale" priority="23">
      <colorScale>
        <cfvo type="min"/>
        <cfvo type="percentile" val="50"/>
        <cfvo type="max"/>
        <color rgb="FFF8696B"/>
        <color rgb="FFFCFCFF"/>
        <color rgb="FF63BE7B"/>
      </colorScale>
    </cfRule>
  </conditionalFormatting>
  <conditionalFormatting sqref="I2:I18">
    <cfRule type="colorScale" priority="22">
      <colorScale>
        <cfvo type="min"/>
        <cfvo type="percentile" val="50"/>
        <cfvo type="max"/>
        <color rgb="FFF8696B"/>
        <color rgb="FFFCFCFF"/>
        <color rgb="FF63BE7B"/>
      </colorScale>
    </cfRule>
  </conditionalFormatting>
  <conditionalFormatting sqref="I2:I20">
    <cfRule type="colorScale" priority="21">
      <colorScale>
        <cfvo type="min"/>
        <cfvo type="percentile" val="50"/>
        <cfvo type="max"/>
        <color rgb="FFF8696B"/>
        <color rgb="FFFCFCFF"/>
        <color rgb="FF63BE7B"/>
      </colorScale>
    </cfRule>
  </conditionalFormatting>
  <conditionalFormatting sqref="I2:I21">
    <cfRule type="colorScale" priority="7">
      <colorScale>
        <cfvo type="min"/>
        <cfvo type="percentile" val="50"/>
        <cfvo type="max"/>
        <color rgb="FFF8696B"/>
        <color rgb="FFFCFCFF"/>
        <color rgb="FF63BE7B"/>
      </colorScale>
    </cfRule>
  </conditionalFormatting>
  <conditionalFormatting sqref="J2:J9">
    <cfRule type="colorScale" priority="81">
      <colorScale>
        <cfvo type="min"/>
        <cfvo type="max"/>
        <color rgb="FFFCFCFF"/>
        <color rgb="FF63BE7B"/>
      </colorScale>
    </cfRule>
  </conditionalFormatting>
  <conditionalFormatting sqref="J2:J13">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J2:J14">
    <cfRule type="colorScale" priority="78">
      <colorScale>
        <cfvo type="min"/>
        <cfvo type="percentile" val="50"/>
        <cfvo type="max"/>
        <color rgb="FFF8696B"/>
        <color rgb="FFFCFCFF"/>
        <color rgb="FF63BE7B"/>
      </colorScale>
    </cfRule>
  </conditionalFormatting>
  <conditionalFormatting sqref="J2:J15">
    <cfRule type="colorScale" priority="77">
      <colorScale>
        <cfvo type="min"/>
        <cfvo type="percentile" val="50"/>
        <cfvo type="max"/>
        <color rgb="FFF8696B"/>
        <color rgb="FFFCFCFF"/>
        <color rgb="FF63BE7B"/>
      </colorScale>
    </cfRule>
  </conditionalFormatting>
  <conditionalFormatting sqref="J2:J16">
    <cfRule type="colorScale" priority="76">
      <colorScale>
        <cfvo type="min"/>
        <cfvo type="percentile" val="50"/>
        <cfvo type="max"/>
        <color rgb="FFF8696B"/>
        <color rgb="FFFCFCFF"/>
        <color rgb="FF63BE7B"/>
      </colorScale>
    </cfRule>
  </conditionalFormatting>
  <conditionalFormatting sqref="J2:J17">
    <cfRule type="colorScale" priority="75">
      <colorScale>
        <cfvo type="min"/>
        <cfvo type="percentile" val="50"/>
        <cfvo type="max"/>
        <color rgb="FFF8696B"/>
        <color rgb="FFFCFCFF"/>
        <color rgb="FF63BE7B"/>
      </colorScale>
    </cfRule>
  </conditionalFormatting>
  <conditionalFormatting sqref="J2:J18">
    <cfRule type="colorScale" priority="61">
      <colorScale>
        <cfvo type="min"/>
        <cfvo type="percentile" val="50"/>
        <cfvo type="max"/>
        <color rgb="FFF8696B"/>
        <color rgb="FFFCFCFF"/>
        <color rgb="FF63BE7B"/>
      </colorScale>
    </cfRule>
  </conditionalFormatting>
  <conditionalFormatting sqref="J2:J20">
    <cfRule type="colorScale" priority="20">
      <colorScale>
        <cfvo type="min"/>
        <cfvo type="percentile" val="50"/>
        <cfvo type="max"/>
        <color rgb="FFF8696B"/>
        <color rgb="FFFCFCFF"/>
        <color rgb="FF63BE7B"/>
      </colorScale>
    </cfRule>
  </conditionalFormatting>
  <conditionalFormatting sqref="J2:J21">
    <cfRule type="colorScale" priority="6">
      <colorScale>
        <cfvo type="min"/>
        <cfvo type="percentile" val="50"/>
        <cfvo type="max"/>
        <color rgb="FFF8696B"/>
        <color rgb="FFFCFCFF"/>
        <color rgb="FF63BE7B"/>
      </colorScale>
    </cfRule>
  </conditionalFormatting>
  <conditionalFormatting sqref="K2:K9">
    <cfRule type="colorScale" priority="182">
      <colorScale>
        <cfvo type="min"/>
        <cfvo type="percentile" val="50"/>
        <cfvo type="max"/>
        <color rgb="FF63BE7B"/>
        <color rgb="FFFCFCFF"/>
        <color rgb="FFF8696B"/>
      </colorScale>
    </cfRule>
  </conditionalFormatting>
  <conditionalFormatting sqref="K2:K13">
    <cfRule type="colorScale" priority="160">
      <colorScale>
        <cfvo type="min"/>
        <cfvo type="percentile" val="50"/>
        <cfvo type="max"/>
        <color rgb="FF63BE7B"/>
        <color rgb="FFFCFCFF"/>
        <color rgb="FFF8696B"/>
      </colorScale>
    </cfRule>
  </conditionalFormatting>
  <conditionalFormatting sqref="K2:K14">
    <cfRule type="colorScale" priority="144">
      <colorScale>
        <cfvo type="min"/>
        <cfvo type="percentile" val="50"/>
        <cfvo type="max"/>
        <color rgb="FF63BE7B"/>
        <color rgb="FFFCFCFF"/>
        <color rgb="FFF8696B"/>
      </colorScale>
    </cfRule>
  </conditionalFormatting>
  <conditionalFormatting sqref="K2:K15">
    <cfRule type="colorScale" priority="131">
      <colorScale>
        <cfvo type="min"/>
        <cfvo type="percentile" val="50"/>
        <cfvo type="max"/>
        <color rgb="FF63BE7B"/>
        <color rgb="FFFCFCFF"/>
        <color rgb="FFF8696B"/>
      </colorScale>
    </cfRule>
  </conditionalFormatting>
  <conditionalFormatting sqref="K2:K16">
    <cfRule type="colorScale" priority="117">
      <colorScale>
        <cfvo type="min"/>
        <cfvo type="percentile" val="50"/>
        <cfvo type="max"/>
        <color rgb="FF63BE7B"/>
        <color rgb="FFFCFCFF"/>
        <color rgb="FFF8696B"/>
      </colorScale>
    </cfRule>
  </conditionalFormatting>
  <conditionalFormatting sqref="K2:K17">
    <cfRule type="colorScale" priority="104">
      <colorScale>
        <cfvo type="min"/>
        <cfvo type="percentile" val="50"/>
        <cfvo type="max"/>
        <color rgb="FF63BE7B"/>
        <color rgb="FFFCFCFF"/>
        <color rgb="FFF8696B"/>
      </colorScale>
    </cfRule>
  </conditionalFormatting>
  <conditionalFormatting sqref="K2:K18">
    <cfRule type="colorScale" priority="62">
      <colorScale>
        <cfvo type="min"/>
        <cfvo type="percentile" val="50"/>
        <cfvo type="max"/>
        <color rgb="FF63BE7B"/>
        <color rgb="FFFCFCFF"/>
        <color rgb="FFF8696B"/>
      </colorScale>
    </cfRule>
  </conditionalFormatting>
  <conditionalFormatting sqref="K2:K20">
    <cfRule type="colorScale" priority="19">
      <colorScale>
        <cfvo type="min"/>
        <cfvo type="percentile" val="50"/>
        <cfvo type="max"/>
        <color rgb="FF63BE7B"/>
        <color rgb="FFFCFCFF"/>
        <color rgb="FFF8696B"/>
      </colorScale>
    </cfRule>
  </conditionalFormatting>
  <conditionalFormatting sqref="K2:K21">
    <cfRule type="colorScale" priority="5">
      <colorScale>
        <cfvo type="min"/>
        <cfvo type="percentile" val="50"/>
        <cfvo type="max"/>
        <color rgb="FF63BE7B"/>
        <color rgb="FFFCFCFF"/>
        <color rgb="FFF8696B"/>
      </colorScale>
    </cfRule>
  </conditionalFormatting>
  <conditionalFormatting sqref="L2:L9">
    <cfRule type="colorScale" priority="181">
      <colorScale>
        <cfvo type="min"/>
        <cfvo type="percentile" val="50"/>
        <cfvo type="max"/>
        <color rgb="FF63BE7B"/>
        <color rgb="FFFCFCFF"/>
        <color rgb="FFF8696B"/>
      </colorScale>
    </cfRule>
  </conditionalFormatting>
  <conditionalFormatting sqref="L2:L13">
    <cfRule type="colorScale" priority="159">
      <colorScale>
        <cfvo type="min"/>
        <cfvo type="percentile" val="50"/>
        <cfvo type="max"/>
        <color rgb="FF63BE7B"/>
        <color rgb="FFFCFCFF"/>
        <color rgb="FFF8696B"/>
      </colorScale>
    </cfRule>
  </conditionalFormatting>
  <conditionalFormatting sqref="L2:L14">
    <cfRule type="colorScale" priority="143">
      <colorScale>
        <cfvo type="min"/>
        <cfvo type="percentile" val="50"/>
        <cfvo type="max"/>
        <color rgb="FF63BE7B"/>
        <color rgb="FFFCFCFF"/>
        <color rgb="FFF8696B"/>
      </colorScale>
    </cfRule>
  </conditionalFormatting>
  <conditionalFormatting sqref="L2:L15">
    <cfRule type="colorScale" priority="130">
      <colorScale>
        <cfvo type="min"/>
        <cfvo type="percentile" val="50"/>
        <cfvo type="max"/>
        <color rgb="FF63BE7B"/>
        <color rgb="FFFCFCFF"/>
        <color rgb="FFF8696B"/>
      </colorScale>
    </cfRule>
  </conditionalFormatting>
  <conditionalFormatting sqref="L2:L16">
    <cfRule type="colorScale" priority="116">
      <colorScale>
        <cfvo type="min"/>
        <cfvo type="percentile" val="50"/>
        <cfvo type="max"/>
        <color rgb="FF63BE7B"/>
        <color rgb="FFFCFCFF"/>
        <color rgb="FFF8696B"/>
      </colorScale>
    </cfRule>
  </conditionalFormatting>
  <conditionalFormatting sqref="L2:L17">
    <cfRule type="colorScale" priority="103">
      <colorScale>
        <cfvo type="min"/>
        <cfvo type="percentile" val="50"/>
        <cfvo type="max"/>
        <color rgb="FF63BE7B"/>
        <color rgb="FFFCFCFF"/>
        <color rgb="FFF8696B"/>
      </colorScale>
    </cfRule>
  </conditionalFormatting>
  <conditionalFormatting sqref="L2:L18">
    <cfRule type="colorScale" priority="63">
      <colorScale>
        <cfvo type="min"/>
        <cfvo type="percentile" val="50"/>
        <cfvo type="max"/>
        <color rgb="FF63BE7B"/>
        <color rgb="FFFCFCFF"/>
        <color rgb="FFF8696B"/>
      </colorScale>
    </cfRule>
  </conditionalFormatting>
  <conditionalFormatting sqref="L2:L20">
    <cfRule type="colorScale" priority="18">
      <colorScale>
        <cfvo type="min"/>
        <cfvo type="percentile" val="50"/>
        <cfvo type="max"/>
        <color rgb="FF63BE7B"/>
        <color rgb="FFFCFCFF"/>
        <color rgb="FFF8696B"/>
      </colorScale>
    </cfRule>
  </conditionalFormatting>
  <conditionalFormatting sqref="L2:L21">
    <cfRule type="colorScale" priority="4">
      <colorScale>
        <cfvo type="min"/>
        <cfvo type="percentile" val="50"/>
        <cfvo type="max"/>
        <color rgb="FF63BE7B"/>
        <color rgb="FFFCFCFF"/>
        <color rgb="FFF8696B"/>
      </colorScale>
    </cfRule>
  </conditionalFormatting>
  <conditionalFormatting sqref="M2:M9">
    <cfRule type="colorScale" priority="180">
      <colorScale>
        <cfvo type="min"/>
        <cfvo type="percentile" val="50"/>
        <cfvo type="max"/>
        <color rgb="FFF8696B"/>
        <color rgb="FFFCFCFF"/>
        <color rgb="FF63BE7B"/>
      </colorScale>
    </cfRule>
  </conditionalFormatting>
  <conditionalFormatting sqref="M2:M13">
    <cfRule type="colorScale" priority="158">
      <colorScale>
        <cfvo type="min"/>
        <cfvo type="percentile" val="50"/>
        <cfvo type="max"/>
        <color rgb="FFF8696B"/>
        <color rgb="FFFCFCFF"/>
        <color rgb="FF63BE7B"/>
      </colorScale>
    </cfRule>
  </conditionalFormatting>
  <conditionalFormatting sqref="M2:M14">
    <cfRule type="colorScale" priority="142">
      <colorScale>
        <cfvo type="min"/>
        <cfvo type="percentile" val="50"/>
        <cfvo type="max"/>
        <color rgb="FFF8696B"/>
        <color rgb="FFFCFCFF"/>
        <color rgb="FF63BE7B"/>
      </colorScale>
    </cfRule>
  </conditionalFormatting>
  <conditionalFormatting sqref="M2:M15">
    <cfRule type="colorScale" priority="128">
      <colorScale>
        <cfvo type="min"/>
        <cfvo type="percentile" val="50"/>
        <cfvo type="max"/>
        <color rgb="FFF8696B"/>
        <color rgb="FFFCFCFF"/>
        <color rgb="FF63BE7B"/>
      </colorScale>
    </cfRule>
  </conditionalFormatting>
  <conditionalFormatting sqref="M2:M16">
    <cfRule type="colorScale" priority="115">
      <colorScale>
        <cfvo type="min"/>
        <cfvo type="percentile" val="50"/>
        <cfvo type="max"/>
        <color rgb="FFF8696B"/>
        <color rgb="FFFCFCFF"/>
        <color rgb="FF63BE7B"/>
      </colorScale>
    </cfRule>
  </conditionalFormatting>
  <conditionalFormatting sqref="M2:M17">
    <cfRule type="colorScale" priority="102">
      <colorScale>
        <cfvo type="min"/>
        <cfvo type="percentile" val="50"/>
        <cfvo type="max"/>
        <color rgb="FFF8696B"/>
        <color rgb="FFFCFCFF"/>
        <color rgb="FF63BE7B"/>
      </colorScale>
    </cfRule>
  </conditionalFormatting>
  <conditionalFormatting sqref="M2:M18">
    <cfRule type="colorScale" priority="64">
      <colorScale>
        <cfvo type="min"/>
        <cfvo type="percentile" val="50"/>
        <cfvo type="max"/>
        <color rgb="FFF8696B"/>
        <color rgb="FFFCFCFF"/>
        <color rgb="FF63BE7B"/>
      </colorScale>
    </cfRule>
  </conditionalFormatting>
  <conditionalFormatting sqref="M2:M20">
    <cfRule type="colorScale" priority="17">
      <colorScale>
        <cfvo type="min"/>
        <cfvo type="percentile" val="50"/>
        <cfvo type="max"/>
        <color rgb="FFF8696B"/>
        <color rgb="FFFCFCFF"/>
        <color rgb="FF63BE7B"/>
      </colorScale>
    </cfRule>
  </conditionalFormatting>
  <conditionalFormatting sqref="M2:M21">
    <cfRule type="colorScale" priority="3">
      <colorScale>
        <cfvo type="min"/>
        <cfvo type="percentile" val="50"/>
        <cfvo type="max"/>
        <color rgb="FFF8696B"/>
        <color rgb="FFFCFCFF"/>
        <color rgb="FF63BE7B"/>
      </colorScale>
    </cfRule>
  </conditionalFormatting>
  <conditionalFormatting sqref="N2:N9">
    <cfRule type="colorScale" priority="179">
      <colorScale>
        <cfvo type="min"/>
        <cfvo type="percentile" val="50"/>
        <cfvo type="max"/>
        <color rgb="FF63BE7B"/>
        <color rgb="FFFCFCFF"/>
        <color rgb="FFF8696B"/>
      </colorScale>
    </cfRule>
  </conditionalFormatting>
  <conditionalFormatting sqref="N2:N13">
    <cfRule type="colorScale" priority="157">
      <colorScale>
        <cfvo type="min"/>
        <cfvo type="percentile" val="50"/>
        <cfvo type="max"/>
        <color rgb="FF63BE7B"/>
        <color rgb="FFFCFCFF"/>
        <color rgb="FFF8696B"/>
      </colorScale>
    </cfRule>
  </conditionalFormatting>
  <conditionalFormatting sqref="N2:N14">
    <cfRule type="colorScale" priority="141">
      <colorScale>
        <cfvo type="min"/>
        <cfvo type="percentile" val="50"/>
        <cfvo type="max"/>
        <color rgb="FF63BE7B"/>
        <color rgb="FFFCFCFF"/>
        <color rgb="FFF8696B"/>
      </colorScale>
    </cfRule>
  </conditionalFormatting>
  <conditionalFormatting sqref="N2:N15">
    <cfRule type="colorScale" priority="127">
      <colorScale>
        <cfvo type="min"/>
        <cfvo type="percentile" val="50"/>
        <cfvo type="max"/>
        <color rgb="FF63BE7B"/>
        <color rgb="FFFCFCFF"/>
        <color rgb="FFF8696B"/>
      </colorScale>
    </cfRule>
  </conditionalFormatting>
  <conditionalFormatting sqref="N2:N16">
    <cfRule type="colorScale" priority="114">
      <colorScale>
        <cfvo type="min"/>
        <cfvo type="percentile" val="50"/>
        <cfvo type="max"/>
        <color rgb="FF63BE7B"/>
        <color rgb="FFFCFCFF"/>
        <color rgb="FFF8696B"/>
      </colorScale>
    </cfRule>
  </conditionalFormatting>
  <conditionalFormatting sqref="N2:N17">
    <cfRule type="colorScale" priority="101">
      <colorScale>
        <cfvo type="min"/>
        <cfvo type="percentile" val="50"/>
        <cfvo type="max"/>
        <color rgb="FF63BE7B"/>
        <color rgb="FFFCFCFF"/>
        <color rgb="FFF8696B"/>
      </colorScale>
    </cfRule>
  </conditionalFormatting>
  <conditionalFormatting sqref="N2:N18">
    <cfRule type="colorScale" priority="65">
      <colorScale>
        <cfvo type="min"/>
        <cfvo type="percentile" val="50"/>
        <cfvo type="max"/>
        <color rgb="FFF8696B"/>
        <color rgb="FFFCFCFF"/>
        <color rgb="FF63BE7B"/>
      </colorScale>
    </cfRule>
  </conditionalFormatting>
  <conditionalFormatting sqref="N2:N20">
    <cfRule type="colorScale" priority="16">
      <colorScale>
        <cfvo type="min"/>
        <cfvo type="percentile" val="50"/>
        <cfvo type="max"/>
        <color rgb="FF63BE7B"/>
        <color rgb="FFFCFCFF"/>
        <color rgb="FFF8696B"/>
      </colorScale>
    </cfRule>
  </conditionalFormatting>
  <conditionalFormatting sqref="N2:N21">
    <cfRule type="colorScale" priority="2">
      <colorScale>
        <cfvo type="min"/>
        <cfvo type="percentile" val="50"/>
        <cfvo type="max"/>
        <color rgb="FF63BE7B"/>
        <color rgb="FFFCFCFF"/>
        <color rgb="FFF8696B"/>
      </colorScale>
    </cfRule>
  </conditionalFormatting>
  <conditionalFormatting sqref="P2:P9">
    <cfRule type="colorScale" priority="73">
      <colorScale>
        <cfvo type="min"/>
        <cfvo type="max"/>
        <color rgb="FFFCFCFF"/>
        <color rgb="FF63BE7B"/>
      </colorScale>
    </cfRule>
  </conditionalFormatting>
  <conditionalFormatting sqref="P2:P13">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P2:P14">
    <cfRule type="colorScale" priority="70">
      <colorScale>
        <cfvo type="min"/>
        <cfvo type="percentile" val="50"/>
        <cfvo type="max"/>
        <color rgb="FFF8696B"/>
        <color rgb="FFFCFCFF"/>
        <color rgb="FF63BE7B"/>
      </colorScale>
    </cfRule>
  </conditionalFormatting>
  <conditionalFormatting sqref="P2:P15">
    <cfRule type="colorScale" priority="69">
      <colorScale>
        <cfvo type="min"/>
        <cfvo type="percentile" val="50"/>
        <cfvo type="max"/>
        <color rgb="FFF8696B"/>
        <color rgb="FFFCFCFF"/>
        <color rgb="FF63BE7B"/>
      </colorScale>
    </cfRule>
  </conditionalFormatting>
  <conditionalFormatting sqref="P2:P16">
    <cfRule type="colorScale" priority="68">
      <colorScale>
        <cfvo type="min"/>
        <cfvo type="percentile" val="50"/>
        <cfvo type="max"/>
        <color rgb="FFF8696B"/>
        <color rgb="FFFCFCFF"/>
        <color rgb="FF63BE7B"/>
      </colorScale>
    </cfRule>
  </conditionalFormatting>
  <conditionalFormatting sqref="P2:P17">
    <cfRule type="colorScale" priority="67">
      <colorScale>
        <cfvo type="min"/>
        <cfvo type="percentile" val="50"/>
        <cfvo type="max"/>
        <color rgb="FFF8696B"/>
        <color rgb="FFFCFCFF"/>
        <color rgb="FF63BE7B"/>
      </colorScale>
    </cfRule>
  </conditionalFormatting>
  <conditionalFormatting sqref="P2:P21">
    <cfRule type="colorScale" priority="1">
      <colorScale>
        <cfvo type="min"/>
        <cfvo type="percentile" val="50"/>
        <cfvo type="max"/>
        <color rgb="FFF8696B"/>
        <color rgb="FFFCFCFF"/>
        <color rgb="FF63BE7B"/>
      </colorScale>
    </cfRule>
  </conditionalFormatting>
  <hyperlinks>
    <hyperlink ref="A16" r:id="rId1" display="Consumer/CMG.xlsx" xr:uid="{8A3E3A79-0B60-4643-B090-4AE4521AD12B}"/>
    <hyperlink ref="A12" r:id="rId2" display="Financials/MCO.xlsx" xr:uid="{7F676899-8920-7142-8812-2AFCC48364F8}"/>
    <hyperlink ref="A7" r:id="rId3" display="Consumer/ABNB.xlsx" xr:uid="{C7A8A698-FD5D-E649-AA17-DEECCB0724A1}"/>
    <hyperlink ref="A4" r:id="rId4" display="Software/GDDY.xlsx" xr:uid="{0385008E-F732-C94A-A012-00A4A35F0A66}"/>
    <hyperlink ref="A3" r:id="rId5" display="Software/APP.xlsx" xr:uid="{86E89C47-4BCE-DF4C-8764-83AA80F73891}"/>
    <hyperlink ref="A6" r:id="rId6" display="Financials/FICO.xlsx" xr:uid="{42B49148-C3C3-5248-BFCB-9CB9EB7C8CC3}"/>
    <hyperlink ref="A11" r:id="rId7" display="Software/CRWD.xlsx" xr:uid="{FD300E57-4700-EF4A-A3AC-B8DF0CEAC99C}"/>
    <hyperlink ref="A15" r:id="rId8" display="Financials/APO.xlsx" xr:uid="{030BB25D-16BF-284B-A862-4E23D1C05EE2}"/>
    <hyperlink ref="A8" r:id="rId9" display="Software/CDNS.xlsx" xr:uid="{494757C9-04CF-6E4C-B5EC-B7A7AEF037A4}"/>
    <hyperlink ref="A17" r:id="rId10" display="Consumer/RACE.xlsx" xr:uid="{EAF49D20-294F-8243-8D1C-AA5D7A96C9D6}"/>
    <hyperlink ref="A13" r:id="rId11" display="Software/MDB.xlsx" xr:uid="{8C1CD5A2-FDFE-3C49-A365-7D7CDC8232FC}"/>
    <hyperlink ref="A18" r:id="rId12" display="Energy/CCJ.xlsx" xr:uid="{7F69AA06-36E7-C746-A363-9103A7D71B74}"/>
    <hyperlink ref="A14" r:id="rId13" display="Defense/TDG.xlsx" xr:uid="{B35C208F-9D85-5646-80AC-13511E6072BA}"/>
    <hyperlink ref="A9" r:id="rId14" display="Software/CNSWF.xlsx" xr:uid="{53A20814-D77A-A94B-B97C-BF0CCB6DA244}"/>
    <hyperlink ref="A2" r:id="rId15" display="Financials/ADYEN.xlsx" xr:uid="{B684CEA7-E9E2-CB49-B833-05F77075A570}"/>
    <hyperlink ref="A20" r:id="rId16" display="Defense/HEI.xlsx" xr:uid="{42291BAF-60D1-D44B-A357-1F7ADEF84BB2}"/>
    <hyperlink ref="A19" r:id="rId17" display="Defense/HWM.xlsx" xr:uid="{868C1E7B-E298-FC4A-8C80-90A9F073AE51}"/>
    <hyperlink ref="A5" r:id="rId18" display="Healthcare/UTHR.xlsx" xr:uid="{5BDAA20A-A1E9-3041-9CA5-5A53DBCB0301}"/>
    <hyperlink ref="A10" r:id="rId19" display="Software/TW.xlsx" xr:uid="{9FBCDC63-E5E6-284C-B226-B74719BB963B}"/>
    <hyperlink ref="A21" r:id="rId20" display="Defense/CW.xlsx" xr:uid="{3BB2AED5-6219-B74A-819F-C908487C00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EFB6-9BFC-2E43-9426-D1C3547FE6F0}">
  <dimension ref="A1:Q50"/>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1">
        <v>#VALUE!</v>
      </c>
      <c r="B2" s="12" cm="1">
        <f t="array" aca="1" ref="B2" ca="1">_FV(A2,"Price",TRUE)</f>
        <v>179.25</v>
      </c>
      <c r="C2" s="5">
        <v>0.76341041030559587</v>
      </c>
      <c r="D2" s="5">
        <v>0.13073770438562615</v>
      </c>
      <c r="E2" s="5">
        <v>0.13590686615415123</v>
      </c>
      <c r="F2" s="5">
        <v>0.14552123813956297</v>
      </c>
      <c r="G2" s="5">
        <v>0.86909090909090914</v>
      </c>
      <c r="H2" s="5">
        <v>0.3890909090909091</v>
      </c>
      <c r="I2" s="5">
        <v>0.46909090909090911</v>
      </c>
      <c r="J2" s="6">
        <v>0.13400000000000001</v>
      </c>
      <c r="K2" s="7">
        <v>6.2311260839160836</v>
      </c>
      <c r="L2" s="7">
        <v>16.083953610108303</v>
      </c>
      <c r="M2" s="8">
        <v>7.788555050545197E-2</v>
      </c>
      <c r="N2" s="9">
        <v>-4.2693151209922481E-2</v>
      </c>
      <c r="O2" s="10" cm="1">
        <f t="array" aca="1" ref="O2" ca="1">_FV(A2,"Market cap",TRUE)</f>
        <v>4504509480</v>
      </c>
      <c r="P2" s="5">
        <f t="shared" ref="P2:P15" si="0">AVERAGE(C2,D2,E2,F2,G2,H2,I2,J2)</f>
        <v>0.37960611828220797</v>
      </c>
      <c r="Q2" s="14" t="str" cm="1">
        <f t="array" aca="1" ref="Q2" ca="1">_FV(A2,"Industry")</f>
        <v>Communications &amp; Networking</v>
      </c>
    </row>
    <row r="3" spans="1:17" ht="34" customHeight="1" x14ac:dyDescent="0.2">
      <c r="A3" s="11" t="e" vm="50">
        <v>#VALUE!</v>
      </c>
      <c r="B3" s="12" cm="1">
        <f t="array" aca="1" ref="B3" ca="1">_FV(A3,"Price",TRUE)</f>
        <v>448.26</v>
      </c>
      <c r="C3" s="5">
        <v>-0.34560695618117432</v>
      </c>
      <c r="D3" s="5">
        <v>7.2153504142765043E-2</v>
      </c>
      <c r="E3" s="5">
        <v>0.13195415580662956</v>
      </c>
      <c r="F3" s="5">
        <v>6.732411825550555E-2</v>
      </c>
      <c r="G3" s="5">
        <v>0.63200090976289303</v>
      </c>
      <c r="H3" s="5">
        <v>0.22175470517996249</v>
      </c>
      <c r="I3" s="5">
        <v>0.30804002956729404</v>
      </c>
      <c r="J3" s="5">
        <v>0.20499999999999999</v>
      </c>
      <c r="K3" s="7">
        <v>5.4725046382189237</v>
      </c>
      <c r="L3" s="7">
        <v>20.372728169708928</v>
      </c>
      <c r="M3" s="8">
        <v>5.5250545337605629E-2</v>
      </c>
      <c r="N3" s="9">
        <v>-1.068500908142922E-3</v>
      </c>
      <c r="O3" s="10" cm="1">
        <f t="array" aca="1" ref="O3" ca="1">_FV(A3,"Market cap",TRUE)</f>
        <v>10517080000</v>
      </c>
      <c r="P3" s="5">
        <f t="shared" si="0"/>
        <v>0.16157755831673443</v>
      </c>
      <c r="Q3" s="14" t="str" cm="1">
        <f t="array" aca="1" ref="Q3" ca="1">_FV(A3,"Industry")</f>
        <v>Insurance</v>
      </c>
    </row>
    <row r="4" spans="1:17" ht="34" customHeight="1" x14ac:dyDescent="0.2">
      <c r="A4" s="11" t="e" vm="41">
        <v>#VALUE!</v>
      </c>
      <c r="B4" s="12" cm="1">
        <f t="array" aca="1" ref="B4" ca="1">_FV(A4,"Price",TRUE)</f>
        <v>88.314999999999998</v>
      </c>
      <c r="C4" s="5">
        <v>0.28389092185325926</v>
      </c>
      <c r="D4" s="5">
        <v>0.10719065155254434</v>
      </c>
      <c r="E4" s="5">
        <v>0.22459279631706425</v>
      </c>
      <c r="F4" s="5">
        <v>0.35063467162028161</v>
      </c>
      <c r="G4" s="5">
        <v>0.63726851851851851</v>
      </c>
      <c r="H4" s="5">
        <v>0.25231481481481483</v>
      </c>
      <c r="I4" s="5">
        <v>0.18364197530864199</v>
      </c>
      <c r="J4" s="5">
        <v>0.35699999999999998</v>
      </c>
      <c r="K4" s="7">
        <v>5.029153594736842</v>
      </c>
      <c r="L4" s="7">
        <v>15.879338313253012</v>
      </c>
      <c r="M4" s="8">
        <v>6.7671217622898877E-2</v>
      </c>
      <c r="N4" s="9">
        <v>8.031481703046647E-3</v>
      </c>
      <c r="O4" s="10" cm="1">
        <f t="array" aca="1" ref="O4" ca="1">_FV(A4,"Market cap",TRUE)</f>
        <v>6131766971</v>
      </c>
      <c r="P4" s="5">
        <f t="shared" si="0"/>
        <v>0.29956679374814066</v>
      </c>
      <c r="Q4" s="14" t="str" cm="1">
        <f t="array" aca="1" ref="Q4" ca="1">_FV(A4,"Industry")</f>
        <v>Healthcare Equipment &amp; Supplies</v>
      </c>
    </row>
    <row r="5" spans="1:17" ht="34" customHeight="1" x14ac:dyDescent="0.2">
      <c r="A5" s="11" t="e" vm="53">
        <v>#VALUE!</v>
      </c>
      <c r="B5" s="12" cm="1">
        <f t="array" aca="1" ref="B5" ca="1">_FV(A5,"Price",TRUE)</f>
        <v>306.43</v>
      </c>
      <c r="C5" s="5">
        <v>4.6374670887748382E-2</v>
      </c>
      <c r="D5" s="5">
        <v>0.12610779113880036</v>
      </c>
      <c r="E5" s="5">
        <v>0.32610987354183707</v>
      </c>
      <c r="F5" s="5">
        <v>0.457773464783509</v>
      </c>
      <c r="G5" s="5">
        <v>0.93899422918384168</v>
      </c>
      <c r="H5" s="5">
        <v>0.10552349546578731</v>
      </c>
      <c r="I5" s="5">
        <v>6.4303380049464134E-2</v>
      </c>
      <c r="J5" s="6">
        <v>0.111</v>
      </c>
      <c r="K5" s="7">
        <v>3.8167490428123911</v>
      </c>
      <c r="L5" s="7">
        <v>27.142376237623761</v>
      </c>
      <c r="M5" s="8">
        <v>2.279873640283361E-2</v>
      </c>
      <c r="N5" s="9">
        <v>-2.4777645388358582E-2</v>
      </c>
      <c r="O5" s="10" cm="1">
        <f t="array" aca="1" ref="O5" ca="1">_FV(A5,"Market cap",TRUE)</f>
        <v>11747180972</v>
      </c>
      <c r="P5" s="5">
        <f t="shared" si="0"/>
        <v>0.27202336313137349</v>
      </c>
      <c r="Q5" s="14" t="str" cm="1">
        <f t="array" aca="1" ref="Q5" ca="1">_FV(A5,"Industry")</f>
        <v>Investment Banking &amp; Investment Services</v>
      </c>
    </row>
    <row r="6" spans="1:17" ht="34" customHeight="1" x14ac:dyDescent="0.2">
      <c r="A6" s="11" t="e" vm="44">
        <v>#VALUE!</v>
      </c>
      <c r="B6" s="12" cm="1">
        <f t="array" aca="1" ref="B6" ca="1">_FV(A6,"Price",TRUE)</f>
        <v>23.62</v>
      </c>
      <c r="C6" s="5">
        <v>0.27478432667534247</v>
      </c>
      <c r="D6" s="5">
        <v>0.33687998007642489</v>
      </c>
      <c r="E6" s="5">
        <v>0.3306809212079635</v>
      </c>
      <c r="F6" s="5">
        <v>0.38202361476444041</v>
      </c>
      <c r="G6" s="5">
        <v>0.81995412844036697</v>
      </c>
      <c r="H6" s="5">
        <v>0.10424155283968368</v>
      </c>
      <c r="I6" s="5">
        <v>0.10186915887850467</v>
      </c>
      <c r="J6" s="5">
        <v>0.16800000000000001</v>
      </c>
      <c r="K6" s="7">
        <v>2.9658264349388928</v>
      </c>
      <c r="L6" s="7">
        <v>28.451479800000001</v>
      </c>
      <c r="M6" s="8">
        <v>3.4347646807121254E-2</v>
      </c>
      <c r="N6" s="9">
        <v>1.3113174496767336E-2</v>
      </c>
      <c r="O6" s="10" cm="1">
        <f t="array" aca="1" ref="O6" ca="1">_FV(A6,"Market cap",TRUE)</f>
        <v>5112459244</v>
      </c>
      <c r="P6" s="5">
        <f t="shared" si="0"/>
        <v>0.3148042103603409</v>
      </c>
      <c r="Q6" s="14" t="str" cm="1">
        <f t="array" aca="1" ref="Q6" ca="1">_FV(A6,"Industry")</f>
        <v>Healthcare Providers &amp; Services</v>
      </c>
    </row>
    <row r="7" spans="1:17" ht="34" customHeight="1" x14ac:dyDescent="0.2">
      <c r="A7" s="11" t="e" vm="33">
        <v>#VALUE!</v>
      </c>
      <c r="B7" s="12" cm="1">
        <f t="array" aca="1" ref="B7" ca="1">_FV(A7,"Price",TRUE)</f>
        <v>116.07</v>
      </c>
      <c r="C7" s="5">
        <v>-0.28478666181808887</v>
      </c>
      <c r="D7" s="5">
        <v>0.16559909282981264</v>
      </c>
      <c r="E7" s="5">
        <v>0.28759919019518942</v>
      </c>
      <c r="F7" s="5">
        <v>0.6947519833155944</v>
      </c>
      <c r="G7" s="5">
        <v>0.70703125</v>
      </c>
      <c r="H7" s="5">
        <v>0.15367146101438303</v>
      </c>
      <c r="I7" s="5">
        <v>0.14837244511733536</v>
      </c>
      <c r="J7" s="5">
        <v>0.187</v>
      </c>
      <c r="K7" s="7">
        <v>4.6621669038607116</v>
      </c>
      <c r="L7" s="7">
        <v>30.338534384236453</v>
      </c>
      <c r="M7" s="8">
        <v>3.1824781947310608E-2</v>
      </c>
      <c r="N7" s="9">
        <v>3.2014670935940348E-2</v>
      </c>
      <c r="O7" s="10" cm="1">
        <f t="array" aca="1" ref="O7" ca="1">_FV(A7,"Market cap",TRUE)</f>
        <v>6544981856</v>
      </c>
      <c r="P7" s="5">
        <f t="shared" si="0"/>
        <v>0.25740484508177824</v>
      </c>
      <c r="Q7" s="14" t="str" cm="1">
        <f t="array" aca="1" ref="Q7" ca="1">_FV(A7,"Industry")</f>
        <v>Specialty Retailers</v>
      </c>
    </row>
    <row r="8" spans="1:17" ht="34" customHeight="1" x14ac:dyDescent="0.2">
      <c r="A8" s="11" t="e" vm="6">
        <v>#VALUE!</v>
      </c>
      <c r="B8" s="12" cm="1">
        <f t="array" aca="1" ref="B8" ca="1">_FV(A8,"Price",TRUE)</f>
        <v>43.42</v>
      </c>
      <c r="C8" s="5">
        <v>-0.44829457802639272</v>
      </c>
      <c r="D8" s="5">
        <v>8.8986865976866086E-2</v>
      </c>
      <c r="E8" s="5">
        <v>0.17200523028277681</v>
      </c>
      <c r="F8" s="5">
        <v>0.16124704242168778</v>
      </c>
      <c r="G8" s="5">
        <v>0.89398401346234746</v>
      </c>
      <c r="H8" s="5">
        <v>0.31131678586453515</v>
      </c>
      <c r="I8" s="5">
        <v>0.29869583508624314</v>
      </c>
      <c r="J8" s="5">
        <v>0.153</v>
      </c>
      <c r="K8" s="7">
        <v>14.931396715384615</v>
      </c>
      <c r="L8" s="7">
        <v>36.624180622641511</v>
      </c>
      <c r="M8" s="8">
        <v>2.6402805895885964E-2</v>
      </c>
      <c r="N8" s="9">
        <v>-7.3559695227233268E-3</v>
      </c>
      <c r="O8" s="10" cm="1">
        <f t="array" aca="1" ref="O8" ca="1">_FV(A8,"Market cap",TRUE)</f>
        <v>8061383252</v>
      </c>
      <c r="P8" s="5">
        <f t="shared" si="0"/>
        <v>0.20386764938350799</v>
      </c>
      <c r="Q8" s="14" t="str" cm="1">
        <f t="array" aca="1" ref="Q8" ca="1">_FV(A8,"Industry")</f>
        <v>Software &amp; IT Services</v>
      </c>
    </row>
    <row r="9" spans="1:17" ht="34" customHeight="1" x14ac:dyDescent="0.2">
      <c r="A9" s="11" t="e" vm="34">
        <v>#VALUE!</v>
      </c>
      <c r="B9" s="12">
        <v>51.06</v>
      </c>
      <c r="C9" s="5">
        <v>-0.37748530604466091</v>
      </c>
      <c r="D9" s="5">
        <v>0.16405737262184256</v>
      </c>
      <c r="E9" s="5">
        <v>0.64907493337690825</v>
      </c>
      <c r="F9" s="5">
        <v>0.33807424552382553</v>
      </c>
      <c r="G9" s="5">
        <v>0.62060875079264421</v>
      </c>
      <c r="H9" s="5">
        <v>5.0095117311350669E-2</v>
      </c>
      <c r="I9" s="5">
        <v>0.10716550412175016</v>
      </c>
      <c r="J9" s="5">
        <v>5.1999999999999998E-2</v>
      </c>
      <c r="K9" s="7">
        <v>4.8121219026593076</v>
      </c>
      <c r="L9" s="7">
        <v>36.661158073394496</v>
      </c>
      <c r="M9" s="8">
        <v>2.8569763386195594E-2</v>
      </c>
      <c r="N9" s="9">
        <v>0</v>
      </c>
      <c r="O9" s="10" cm="1">
        <f t="array" aca="1" ref="O9" ca="1">_FV(A9,"Market cap",TRUE)</f>
        <v>8846755320</v>
      </c>
      <c r="P9" s="5">
        <f t="shared" si="0"/>
        <v>0.20044882721295756</v>
      </c>
      <c r="Q9" s="14" t="str" cm="1">
        <f t="array" aca="1" ref="Q9" ca="1">_FV(A9,"Industry")</f>
        <v>Textiles &amp; Apparel</v>
      </c>
    </row>
    <row r="10" spans="1:17" ht="34" customHeight="1" x14ac:dyDescent="0.2">
      <c r="A10" s="11" t="e" vm="8">
        <v>#VALUE!</v>
      </c>
      <c r="B10" s="12" cm="1">
        <f t="array" aca="1" ref="B10" ca="1">_FV(A10,"Price",TRUE)</f>
        <v>27.91</v>
      </c>
      <c r="C10" s="5">
        <v>-0.32505696218162239</v>
      </c>
      <c r="D10" s="5">
        <v>0.28615036662532922</v>
      </c>
      <c r="E10" s="5">
        <v>0.64300772014364105</v>
      </c>
      <c r="F10" s="5">
        <v>0.40234169038561712</v>
      </c>
      <c r="G10" s="5">
        <v>0.71152607855763039</v>
      </c>
      <c r="H10" s="5">
        <v>3.0674846625766871E-2</v>
      </c>
      <c r="I10" s="5">
        <v>6.8506748466257664E-2</v>
      </c>
      <c r="J10" s="5">
        <v>-4.2000000000000003E-2</v>
      </c>
      <c r="K10" s="7">
        <v>10.022730950920245</v>
      </c>
      <c r="L10" s="7">
        <v>326.74102900000003</v>
      </c>
      <c r="M10" s="8">
        <v>6.8351379281479828E-3</v>
      </c>
      <c r="N10" s="9">
        <v>3.8598433657426247E-2</v>
      </c>
      <c r="O10" s="10" cm="1">
        <f t="array" aca="1" ref="O10" ca="1">_FV(A10,"Market cap",TRUE)</f>
        <v>8853730213</v>
      </c>
      <c r="P10" s="5">
        <f t="shared" si="0"/>
        <v>0.22189381107782746</v>
      </c>
      <c r="Q10" s="14" t="str" cm="1">
        <f t="array" aca="1" ref="Q10" ca="1">_FV(A10,"Industry")</f>
        <v>Software &amp; IT Services</v>
      </c>
    </row>
    <row r="11" spans="1:17" ht="34" customHeight="1" x14ac:dyDescent="0.2">
      <c r="A11" s="11" t="e" vm="65">
        <v>#VALUE!</v>
      </c>
      <c r="B11" s="12" cm="1">
        <f t="array" aca="1" ref="B11" ca="1">_FV(A11,"Price",TRUE)</f>
        <v>110.27</v>
      </c>
      <c r="C11" s="5">
        <v>-0.46390888017777465</v>
      </c>
      <c r="D11" s="5">
        <v>0.10688777762841614</v>
      </c>
      <c r="E11" s="5">
        <v>0.33715530474779232</v>
      </c>
      <c r="F11" s="5">
        <v>0.22912883603000322</v>
      </c>
      <c r="G11" s="5">
        <v>0.22156898769061179</v>
      </c>
      <c r="H11" s="5">
        <v>5.2340752110514199E-2</v>
      </c>
      <c r="I11" s="5">
        <v>5.0038372985418265E-2</v>
      </c>
      <c r="J11" s="5">
        <v>8.3000000000000004E-2</v>
      </c>
      <c r="K11" s="7">
        <v>1.79284128933231</v>
      </c>
      <c r="L11" s="7">
        <v>34.253258064516132</v>
      </c>
      <c r="M11" s="8">
        <v>2.791009627185324E-2</v>
      </c>
      <c r="N11" s="9">
        <v>1.3715184625683477E-2</v>
      </c>
      <c r="O11" s="10" cm="1">
        <f t="array" aca="1" ref="O11" ca="1">_FV(A11,"Market cap",TRUE)</f>
        <v>11754170000</v>
      </c>
      <c r="P11" s="5">
        <f t="shared" si="0"/>
        <v>7.7026393876872656E-2</v>
      </c>
      <c r="Q11" s="14" t="str" cm="1">
        <f t="array" aca="1" ref="Q11" ca="1">_FV(A11,"Industry")</f>
        <v>Aerospace &amp; Defense</v>
      </c>
    </row>
    <row r="12" spans="1:17" ht="34" customHeight="1" x14ac:dyDescent="0.2">
      <c r="A12" s="11" t="e" vm="18">
        <v>#VALUE!</v>
      </c>
      <c r="B12" s="12" cm="1">
        <f t="array" aca="1" ref="B12" ca="1">_FV(A12,"Price",TRUE)</f>
        <v>4.0049999999999999</v>
      </c>
      <c r="C12" s="5">
        <v>0.35309123868428594</v>
      </c>
      <c r="D12" s="5">
        <v>0.1949423248121232</v>
      </c>
      <c r="E12" s="5">
        <v>7.9589366221192698E-2</v>
      </c>
      <c r="F12" s="5">
        <v>0.32716547712375299</v>
      </c>
      <c r="G12" s="5">
        <v>0.57403433476394849</v>
      </c>
      <c r="H12" s="5">
        <v>-0.5311158798283262</v>
      </c>
      <c r="I12" s="5">
        <v>-0.2521459227467811</v>
      </c>
      <c r="J12" s="5">
        <v>-0.307</v>
      </c>
      <c r="K12" s="7">
        <v>3.2886077752808989</v>
      </c>
      <c r="L12" s="13" t="s">
        <v>18</v>
      </c>
      <c r="M12" s="8">
        <v>-7.3457538939021405E-2</v>
      </c>
      <c r="N12" s="9">
        <v>8.0082872056490714E-2</v>
      </c>
      <c r="O12" s="10" cm="1">
        <f t="array" aca="1" ref="O12" ca="1">_FV(A12,"Market cap",TRUE)</f>
        <v>490463514</v>
      </c>
      <c r="P12" s="5">
        <f t="shared" si="0"/>
        <v>5.4820117378774506E-2</v>
      </c>
      <c r="Q12" s="14" t="str" cm="1">
        <f t="array" aca="1" ref="Q12" ca="1">_FV(A12,"Industry")</f>
        <v>Software &amp; IT Services</v>
      </c>
    </row>
    <row r="13" spans="1:17" ht="34" customHeight="1" x14ac:dyDescent="0.2">
      <c r="A13" s="11" t="e" vm="40">
        <v>#VALUE!</v>
      </c>
      <c r="B13" s="12" cm="1">
        <f t="array" aca="1" ref="B13" ca="1">_FV(A13,"Price",TRUE)</f>
        <v>44.76</v>
      </c>
      <c r="C13" s="5">
        <v>-0.74636995569344244</v>
      </c>
      <c r="D13" s="5">
        <v>0.21318303432335481</v>
      </c>
      <c r="E13" s="5">
        <v>0.30970779413736504</v>
      </c>
      <c r="F13" s="5">
        <v>0.11997209140066283</v>
      </c>
      <c r="G13" s="5">
        <v>0.25988817560571548</v>
      </c>
      <c r="H13" s="5">
        <v>1.7788361979705943E-3</v>
      </c>
      <c r="I13" s="5">
        <v>-0.10147028370262995</v>
      </c>
      <c r="J13" s="5">
        <v>3.4000000000000002E-2</v>
      </c>
      <c r="K13" s="7">
        <v>4.4060911895850285</v>
      </c>
      <c r="L13" s="7">
        <v>75.870232048533765</v>
      </c>
      <c r="M13" s="8">
        <v>-2.1606304764937447E-2</v>
      </c>
      <c r="N13" s="9">
        <v>0</v>
      </c>
      <c r="O13" s="10" cm="1">
        <f t="array" aca="1" ref="O13" ca="1">_FV(A13,"Market cap",TRUE)</f>
        <v>6901459356</v>
      </c>
      <c r="P13" s="5">
        <f t="shared" si="0"/>
        <v>1.133621153362455E-2</v>
      </c>
      <c r="Q13" s="14" t="str" cm="1">
        <f t="array" aca="1" ref="Q13" ca="1">_FV(A13,"Industry")</f>
        <v>Hotels &amp; Entertainment Services</v>
      </c>
    </row>
    <row r="14" spans="1:17" ht="34" customHeight="1" x14ac:dyDescent="0.2">
      <c r="A14" s="11" t="e" vm="72">
        <v>#VALUE!</v>
      </c>
      <c r="B14" s="12" cm="1">
        <f t="array" aca="1" ref="B14" ca="1">_FV(A14,"Price",TRUE)</f>
        <v>121.05</v>
      </c>
      <c r="C14" s="5">
        <v>-0.71425115095046054</v>
      </c>
      <c r="D14" s="5">
        <v>5.4675428043284888E-2</v>
      </c>
      <c r="E14" s="5">
        <v>9.3866474743780237E-2</v>
      </c>
      <c r="F14" s="5">
        <v>0.11370062051347091</v>
      </c>
      <c r="G14" s="5">
        <v>0.24879807692307693</v>
      </c>
      <c r="H14" s="5">
        <v>9.8557692307692304E-2</v>
      </c>
      <c r="I14" s="5">
        <v>6.4102564102564097E-2</v>
      </c>
      <c r="J14" s="5">
        <v>0.115</v>
      </c>
      <c r="K14" s="7">
        <v>4.3299666138088009</v>
      </c>
      <c r="L14" s="7">
        <v>39.22265290034364</v>
      </c>
      <c r="M14" s="8">
        <v>2.0939579074652621E-2</v>
      </c>
      <c r="N14" s="9">
        <v>-1.3349398883834981E-2</v>
      </c>
      <c r="O14" s="10" cm="1">
        <f t="array" aca="1" ref="O14" ca="1">_FV(A14,"Market cap",TRUE)</f>
        <v>11066395842</v>
      </c>
      <c r="P14" s="5">
        <f t="shared" si="0"/>
        <v>9.3062132104261043E-3</v>
      </c>
      <c r="Q14" s="14" t="str" cm="1">
        <f t="array" aca="1" ref="Q14" ca="1">_FV(A14,"Industry")</f>
        <v>Aerospace &amp; Defense</v>
      </c>
    </row>
    <row r="15" spans="1:17" ht="34" customHeight="1" x14ac:dyDescent="0.2">
      <c r="A15" s="11" t="e" vm="45">
        <v>#VALUE!</v>
      </c>
      <c r="B15" s="12" cm="1">
        <f t="array" aca="1" ref="B15" ca="1">_FV(A15,"Price",TRUE)</f>
        <v>85.5</v>
      </c>
      <c r="C15" s="5">
        <v>-0.4479151338457984</v>
      </c>
      <c r="D15" s="5">
        <v>0.33875905603887813</v>
      </c>
      <c r="E15" s="5">
        <v>0.51879827926443789</v>
      </c>
      <c r="F15" s="5">
        <v>0.68440080434689599</v>
      </c>
      <c r="G15" s="5">
        <v>0.63783112582781454</v>
      </c>
      <c r="H15" s="5">
        <v>7.9726651480637817E-2</v>
      </c>
      <c r="I15" s="5">
        <v>-0.1070615034168565</v>
      </c>
      <c r="J15" s="5">
        <v>1E-3</v>
      </c>
      <c r="K15" s="7">
        <v>6.4568219111617315</v>
      </c>
      <c r="L15" s="7">
        <v>80.986994828571426</v>
      </c>
      <c r="M15" s="8">
        <v>-1.6581145475265811E-2</v>
      </c>
      <c r="N15" s="9">
        <v>6.4898588516196787E-2</v>
      </c>
      <c r="O15" s="10" cm="1">
        <f t="array" aca="1" ref="O15" ca="1">_FV(A15,"Market cap",TRUE)</f>
        <v>2869509960</v>
      </c>
      <c r="P15" s="5">
        <f t="shared" si="0"/>
        <v>0.21319240996200117</v>
      </c>
      <c r="Q15" s="14" t="str" cm="1">
        <f t="array" aca="1" ref="Q15" ca="1">_FV(A15,"Industry")</f>
        <v>Healthcare Equipment &amp; Supplies</v>
      </c>
    </row>
    <row r="16" spans="1:17" ht="34" customHeight="1" x14ac:dyDescent="0.2">
      <c r="A16" s="11"/>
      <c r="B16" s="12"/>
      <c r="J16" s="6"/>
      <c r="M16" s="8"/>
      <c r="O16" s="10"/>
      <c r="P16" s="6"/>
    </row>
    <row r="17" spans="1:17" ht="34" customHeight="1" x14ac:dyDescent="0.2">
      <c r="A17" s="11"/>
      <c r="B17" s="12"/>
      <c r="J17" s="6"/>
      <c r="M17" s="8"/>
      <c r="O17" s="10"/>
      <c r="P17" s="6"/>
      <c r="Q17" s="14"/>
    </row>
    <row r="18" spans="1:17" ht="34" customHeight="1" x14ac:dyDescent="0.2">
      <c r="A18" s="11"/>
      <c r="B18" s="12"/>
      <c r="J18" s="6"/>
      <c r="M18" s="8"/>
      <c r="O18" s="10"/>
      <c r="P18" s="6"/>
      <c r="Q18" s="14"/>
    </row>
    <row r="19" spans="1:17" ht="34" customHeight="1" x14ac:dyDescent="0.2">
      <c r="A19" s="11"/>
      <c r="B19" s="12"/>
      <c r="J19" s="6"/>
      <c r="M19" s="8"/>
      <c r="O19" s="10"/>
      <c r="P19" s="6"/>
      <c r="Q19" s="14"/>
    </row>
    <row r="20" spans="1:17" ht="34" customHeight="1" x14ac:dyDescent="0.2">
      <c r="A20" s="11"/>
      <c r="B20" s="12"/>
      <c r="J20" s="6"/>
      <c r="M20" s="8"/>
      <c r="O20" s="10"/>
      <c r="P20" s="6"/>
      <c r="Q20" s="14"/>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1E24EFB6-9BFC-2E43-9426-D1C3547FE6F0}">
    <sortState xmlns:xlrd2="http://schemas.microsoft.com/office/spreadsheetml/2017/richdata2" ref="A2:P50">
      <sortCondition descending="1" ref="P1:P50"/>
    </sortState>
  </autoFilter>
  <conditionalFormatting sqref="C2:C9">
    <cfRule type="colorScale" priority="65">
      <colorScale>
        <cfvo type="min"/>
        <cfvo type="percentile" val="50"/>
        <cfvo type="max"/>
        <color rgb="FFF8696B"/>
        <color rgb="FFFCFCFF"/>
        <color rgb="FF63BE7B"/>
      </colorScale>
    </cfRule>
  </conditionalFormatting>
  <conditionalFormatting sqref="C2:C13">
    <cfRule type="colorScale" priority="59">
      <colorScale>
        <cfvo type="min"/>
        <cfvo type="percentile" val="50"/>
        <cfvo type="max"/>
        <color rgb="FFF8696B"/>
        <color rgb="FFFCFCFF"/>
        <color rgb="FF63BE7B"/>
      </colorScale>
    </cfRule>
  </conditionalFormatting>
  <conditionalFormatting sqref="C2:C14">
    <cfRule type="colorScale" priority="33">
      <colorScale>
        <cfvo type="min"/>
        <cfvo type="percentile" val="50"/>
        <cfvo type="max"/>
        <color rgb="FFF8696B"/>
        <color rgb="FFFCFCFF"/>
        <color rgb="FF63BE7B"/>
      </colorScale>
    </cfRule>
  </conditionalFormatting>
  <conditionalFormatting sqref="C2:C15">
    <cfRule type="colorScale" priority="20">
      <colorScale>
        <cfvo type="min"/>
        <cfvo type="percentile" val="50"/>
        <cfvo type="max"/>
        <color rgb="FFF8696B"/>
        <color rgb="FFFCFCFF"/>
        <color rgb="FF63BE7B"/>
      </colorScale>
    </cfRule>
  </conditionalFormatting>
  <conditionalFormatting sqref="D2:D9">
    <cfRule type="colorScale" priority="64">
      <colorScale>
        <cfvo type="min"/>
        <cfvo type="max"/>
        <color rgb="FFFCFCFF"/>
        <color rgb="FF63BE7B"/>
      </colorScale>
    </cfRule>
  </conditionalFormatting>
  <conditionalFormatting sqref="D2:D13">
    <cfRule type="colorScale" priority="58">
      <colorScale>
        <cfvo type="min"/>
        <cfvo type="max"/>
        <color rgb="FFFCFCFF"/>
        <color rgb="FF63BE7B"/>
      </colorScale>
    </cfRule>
  </conditionalFormatting>
  <conditionalFormatting sqref="D2:D14">
    <cfRule type="colorScale" priority="32">
      <colorScale>
        <cfvo type="min"/>
        <cfvo type="max"/>
        <color rgb="FFFCFCFF"/>
        <color rgb="FF63BE7B"/>
      </colorScale>
    </cfRule>
  </conditionalFormatting>
  <conditionalFormatting sqref="D2:D15">
    <cfRule type="colorScale" priority="19">
      <colorScale>
        <cfvo type="min"/>
        <cfvo type="max"/>
        <color rgb="FFFCFCFF"/>
        <color rgb="FF63BE7B"/>
      </colorScale>
    </cfRule>
  </conditionalFormatting>
  <conditionalFormatting sqref="E2:E9">
    <cfRule type="colorScale" priority="18">
      <colorScale>
        <cfvo type="min"/>
        <cfvo type="max"/>
        <color rgb="FFFCFCFF"/>
        <color rgb="FF63BE7B"/>
      </colorScale>
    </cfRule>
  </conditionalFormatting>
  <conditionalFormatting sqref="E2:E13">
    <cfRule type="colorScale" priority="17">
      <colorScale>
        <cfvo type="min"/>
        <cfvo type="max"/>
        <color rgb="FFFCFCFF"/>
        <color rgb="FF63BE7B"/>
      </colorScale>
    </cfRule>
  </conditionalFormatting>
  <conditionalFormatting sqref="E2:E14">
    <cfRule type="colorScale" priority="16">
      <colorScale>
        <cfvo type="min"/>
        <cfvo type="max"/>
        <color rgb="FFFCFCFF"/>
        <color rgb="FF63BE7B"/>
      </colorScale>
    </cfRule>
  </conditionalFormatting>
  <conditionalFormatting sqref="E2:E15">
    <cfRule type="colorScale" priority="15">
      <colorScale>
        <cfvo type="min"/>
        <cfvo type="max"/>
        <color rgb="FFFCFCFF"/>
        <color rgb="FF63BE7B"/>
      </colorScale>
    </cfRule>
  </conditionalFormatting>
  <conditionalFormatting sqref="F2:F9">
    <cfRule type="colorScale" priority="14">
      <colorScale>
        <cfvo type="min"/>
        <cfvo type="max"/>
        <color rgb="FFFCFCFF"/>
        <color rgb="FF63BE7B"/>
      </colorScale>
    </cfRule>
  </conditionalFormatting>
  <conditionalFormatting sqref="F2:F13">
    <cfRule type="colorScale" priority="13">
      <colorScale>
        <cfvo type="min"/>
        <cfvo type="max"/>
        <color rgb="FFFCFCFF"/>
        <color rgb="FF63BE7B"/>
      </colorScale>
    </cfRule>
  </conditionalFormatting>
  <conditionalFormatting sqref="F2:F14">
    <cfRule type="colorScale" priority="12">
      <colorScale>
        <cfvo type="min"/>
        <cfvo type="max"/>
        <color rgb="FFFCFCFF"/>
        <color rgb="FF63BE7B"/>
      </colorScale>
    </cfRule>
  </conditionalFormatting>
  <conditionalFormatting sqref="F2:F15">
    <cfRule type="colorScale" priority="11">
      <colorScale>
        <cfvo type="min"/>
        <cfvo type="max"/>
        <color rgb="FFFCFCFF"/>
        <color rgb="FF63BE7B"/>
      </colorScale>
    </cfRule>
  </conditionalFormatting>
  <conditionalFormatting sqref="G2:G9">
    <cfRule type="colorScale" priority="53">
      <colorScale>
        <cfvo type="min"/>
        <cfvo type="max"/>
        <color rgb="FFFCFCFF"/>
        <color rgb="FF63BE7B"/>
      </colorScale>
    </cfRule>
  </conditionalFormatting>
  <conditionalFormatting sqref="G2:G13">
    <cfRule type="colorScale" priority="45">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G2:G14">
    <cfRule type="colorScale" priority="29">
      <colorScale>
        <cfvo type="min"/>
        <cfvo type="percentile" val="50"/>
        <cfvo type="max"/>
        <color rgb="FFF8696B"/>
        <color rgb="FFFCFCFF"/>
        <color rgb="FF63BE7B"/>
      </colorScale>
    </cfRule>
  </conditionalFormatting>
  <conditionalFormatting sqref="G2:G15">
    <cfRule type="colorScale" priority="10">
      <colorScale>
        <cfvo type="min"/>
        <cfvo type="percentile" val="50"/>
        <cfvo type="max"/>
        <color rgb="FFF8696B"/>
        <color rgb="FFFCFCFF"/>
        <color rgb="FF63BE7B"/>
      </colorScale>
    </cfRule>
  </conditionalFormatting>
  <conditionalFormatting sqref="H2:H9">
    <cfRule type="colorScale" priority="51">
      <colorScale>
        <cfvo type="min"/>
        <cfvo type="max"/>
        <color rgb="FFFCFCFF"/>
        <color rgb="FF63BE7B"/>
      </colorScale>
    </cfRule>
  </conditionalFormatting>
  <conditionalFormatting sqref="H2:H13">
    <cfRule type="colorScale" priority="44">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H2:H14">
    <cfRule type="colorScale" priority="28">
      <colorScale>
        <cfvo type="min"/>
        <cfvo type="percentile" val="50"/>
        <cfvo type="max"/>
        <color rgb="FFF8696B"/>
        <color rgb="FFFCFCFF"/>
        <color rgb="FF63BE7B"/>
      </colorScale>
    </cfRule>
  </conditionalFormatting>
  <conditionalFormatting sqref="H2:H15">
    <cfRule type="colorScale" priority="9">
      <colorScale>
        <cfvo type="min"/>
        <cfvo type="percentile" val="50"/>
        <cfvo type="max"/>
        <color rgb="FFF8696B"/>
        <color rgb="FFFCFCFF"/>
        <color rgb="FF63BE7B"/>
      </colorScale>
    </cfRule>
  </conditionalFormatting>
  <conditionalFormatting sqref="I2:I9">
    <cfRule type="colorScale" priority="49">
      <colorScale>
        <cfvo type="min"/>
        <cfvo type="max"/>
        <color rgb="FFFCFCFF"/>
        <color rgb="FF63BE7B"/>
      </colorScale>
    </cfRule>
  </conditionalFormatting>
  <conditionalFormatting sqref="I2:I13">
    <cfRule type="colorScale" priority="43">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I2:I14">
    <cfRule type="colorScale" priority="27">
      <colorScale>
        <cfvo type="min"/>
        <cfvo type="percentile" val="50"/>
        <cfvo type="max"/>
        <color rgb="FFF8696B"/>
        <color rgb="FFFCFCFF"/>
        <color rgb="FF63BE7B"/>
      </colorScale>
    </cfRule>
  </conditionalFormatting>
  <conditionalFormatting sqref="I2:I15">
    <cfRule type="colorScale" priority="8">
      <colorScale>
        <cfvo type="min"/>
        <cfvo type="percentile" val="50"/>
        <cfvo type="max"/>
        <color rgb="FFF8696B"/>
        <color rgb="FFFCFCFF"/>
        <color rgb="FF63BE7B"/>
      </colorScale>
    </cfRule>
  </conditionalFormatting>
  <conditionalFormatting sqref="J2:J9">
    <cfRule type="colorScale" priority="47">
      <colorScale>
        <cfvo type="min"/>
        <cfvo type="max"/>
        <color rgb="FFFCFCFF"/>
        <color rgb="FF63BE7B"/>
      </colorScale>
    </cfRule>
  </conditionalFormatting>
  <conditionalFormatting sqref="J2:J13">
    <cfRule type="colorScale" priority="42">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J2:J14">
    <cfRule type="colorScale" priority="26">
      <colorScale>
        <cfvo type="min"/>
        <cfvo type="percentile" val="50"/>
        <cfvo type="max"/>
        <color rgb="FFF8696B"/>
        <color rgb="FFFCFCFF"/>
        <color rgb="FF63BE7B"/>
      </colorScale>
    </cfRule>
  </conditionalFormatting>
  <conditionalFormatting sqref="J2:J15">
    <cfRule type="colorScale" priority="7">
      <colorScale>
        <cfvo type="min"/>
        <cfvo type="percentile" val="50"/>
        <cfvo type="max"/>
        <color rgb="FFF8696B"/>
        <color rgb="FFFCFCFF"/>
        <color rgb="FF63BE7B"/>
      </colorScale>
    </cfRule>
  </conditionalFormatting>
  <conditionalFormatting sqref="K2:K9">
    <cfRule type="colorScale" priority="63">
      <colorScale>
        <cfvo type="min"/>
        <cfvo type="percentile" val="50"/>
        <cfvo type="max"/>
        <color rgb="FF63BE7B"/>
        <color rgb="FFFCFCFF"/>
        <color rgb="FFF8696B"/>
      </colorScale>
    </cfRule>
  </conditionalFormatting>
  <conditionalFormatting sqref="K2:K13">
    <cfRule type="colorScale" priority="41">
      <colorScale>
        <cfvo type="min"/>
        <cfvo type="percentile" val="50"/>
        <cfvo type="max"/>
        <color rgb="FF63BE7B"/>
        <color rgb="FFFCFCFF"/>
        <color rgb="FFF8696B"/>
      </colorScale>
    </cfRule>
  </conditionalFormatting>
  <conditionalFormatting sqref="K2:K14">
    <cfRule type="colorScale" priority="25">
      <colorScale>
        <cfvo type="min"/>
        <cfvo type="percentile" val="50"/>
        <cfvo type="max"/>
        <color rgb="FF63BE7B"/>
        <color rgb="FFFCFCFF"/>
        <color rgb="FFF8696B"/>
      </colorScale>
    </cfRule>
  </conditionalFormatting>
  <conditionalFormatting sqref="K2:K15">
    <cfRule type="colorScale" priority="6">
      <colorScale>
        <cfvo type="min"/>
        <cfvo type="percentile" val="50"/>
        <cfvo type="max"/>
        <color rgb="FF63BE7B"/>
        <color rgb="FFFCFCFF"/>
        <color rgb="FFF8696B"/>
      </colorScale>
    </cfRule>
  </conditionalFormatting>
  <conditionalFormatting sqref="L2:L9">
    <cfRule type="colorScale" priority="62">
      <colorScale>
        <cfvo type="min"/>
        <cfvo type="percentile" val="50"/>
        <cfvo type="max"/>
        <color rgb="FF63BE7B"/>
        <color rgb="FFFCFCFF"/>
        <color rgb="FFF8696B"/>
      </colorScale>
    </cfRule>
  </conditionalFormatting>
  <conditionalFormatting sqref="L2:L13">
    <cfRule type="colorScale" priority="40">
      <colorScale>
        <cfvo type="min"/>
        <cfvo type="percentile" val="50"/>
        <cfvo type="max"/>
        <color rgb="FF63BE7B"/>
        <color rgb="FFFCFCFF"/>
        <color rgb="FFF8696B"/>
      </colorScale>
    </cfRule>
  </conditionalFormatting>
  <conditionalFormatting sqref="L2:L14">
    <cfRule type="colorScale" priority="24">
      <colorScale>
        <cfvo type="min"/>
        <cfvo type="percentile" val="50"/>
        <cfvo type="max"/>
        <color rgb="FF63BE7B"/>
        <color rgb="FFFCFCFF"/>
        <color rgb="FFF8696B"/>
      </colorScale>
    </cfRule>
  </conditionalFormatting>
  <conditionalFormatting sqref="L2:L15">
    <cfRule type="colorScale" priority="5">
      <colorScale>
        <cfvo type="min"/>
        <cfvo type="percentile" val="50"/>
        <cfvo type="max"/>
        <color rgb="FF63BE7B"/>
        <color rgb="FFFCFCFF"/>
        <color rgb="FFF8696B"/>
      </colorScale>
    </cfRule>
  </conditionalFormatting>
  <conditionalFormatting sqref="M2:M9">
    <cfRule type="colorScale" priority="61">
      <colorScale>
        <cfvo type="min"/>
        <cfvo type="percentile" val="50"/>
        <cfvo type="max"/>
        <color rgb="FFF8696B"/>
        <color rgb="FFFCFCFF"/>
        <color rgb="FF63BE7B"/>
      </colorScale>
    </cfRule>
  </conditionalFormatting>
  <conditionalFormatting sqref="M2:M13">
    <cfRule type="colorScale" priority="39">
      <colorScale>
        <cfvo type="min"/>
        <cfvo type="percentile" val="50"/>
        <cfvo type="max"/>
        <color rgb="FFF8696B"/>
        <color rgb="FFFCFCFF"/>
        <color rgb="FF63BE7B"/>
      </colorScale>
    </cfRule>
  </conditionalFormatting>
  <conditionalFormatting sqref="M2:M14">
    <cfRule type="colorScale" priority="23">
      <colorScale>
        <cfvo type="min"/>
        <cfvo type="percentile" val="50"/>
        <cfvo type="max"/>
        <color rgb="FFF8696B"/>
        <color rgb="FFFCFCFF"/>
        <color rgb="FF63BE7B"/>
      </colorScale>
    </cfRule>
  </conditionalFormatting>
  <conditionalFormatting sqref="M2:M15">
    <cfRule type="colorScale" priority="4">
      <colorScale>
        <cfvo type="min"/>
        <cfvo type="percentile" val="50"/>
        <cfvo type="max"/>
        <color rgb="FFF8696B"/>
        <color rgb="FFFCFCFF"/>
        <color rgb="FF63BE7B"/>
      </colorScale>
    </cfRule>
  </conditionalFormatting>
  <conditionalFormatting sqref="N2:N9">
    <cfRule type="colorScale" priority="60">
      <colorScale>
        <cfvo type="min"/>
        <cfvo type="percentile" val="50"/>
        <cfvo type="max"/>
        <color rgb="FF63BE7B"/>
        <color rgb="FFFCFCFF"/>
        <color rgb="FFF8696B"/>
      </colorScale>
    </cfRule>
  </conditionalFormatting>
  <conditionalFormatting sqref="N2:N13">
    <cfRule type="colorScale" priority="38">
      <colorScale>
        <cfvo type="min"/>
        <cfvo type="percentile" val="50"/>
        <cfvo type="max"/>
        <color rgb="FF63BE7B"/>
        <color rgb="FFFCFCFF"/>
        <color rgb="FFF8696B"/>
      </colorScale>
    </cfRule>
  </conditionalFormatting>
  <conditionalFormatting sqref="N2:N14">
    <cfRule type="colorScale" priority="22">
      <colorScale>
        <cfvo type="min"/>
        <cfvo type="percentile" val="50"/>
        <cfvo type="max"/>
        <color rgb="FF63BE7B"/>
        <color rgb="FFFCFCFF"/>
        <color rgb="FFF8696B"/>
      </colorScale>
    </cfRule>
  </conditionalFormatting>
  <conditionalFormatting sqref="N2:N15">
    <cfRule type="colorScale" priority="2">
      <colorScale>
        <cfvo type="min"/>
        <cfvo type="percentile" val="50"/>
        <cfvo type="max"/>
        <color rgb="FF63BE7B"/>
        <color rgb="FFFCFCFF"/>
        <color rgb="FFF8696B"/>
      </colorScale>
    </cfRule>
  </conditionalFormatting>
  <conditionalFormatting sqref="P2:P15">
    <cfRule type="colorScale" priority="1">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hyperlinks>
    <hyperlink ref="A4" r:id="rId1" display="Healthcare/LNTH.xlsx" xr:uid="{F8E857E4-37E0-E24E-A668-83F5E90CF9EB}"/>
    <hyperlink ref="A3" r:id="rId2" display="Financials/KNSL.xlsx" xr:uid="{4E6E7247-3524-D547-AC73-CBCB156AB973}"/>
    <hyperlink ref="A8" r:id="rId3" display="Small Caps/DOCS.xlsx" xr:uid="{DF745EC0-B60A-664E-A277-430EE18BACB8}"/>
    <hyperlink ref="A10" r:id="rId4" display="Small Caps/S.xlsx" xr:uid="{BAC07788-C849-FE45-AD03-215F8C98D938}"/>
    <hyperlink ref="A9" r:id="rId5" display="Consumer/BIRK.xlsx" xr:uid="{D2BE907F-787B-F64D-9B6D-7A43DD47273F}"/>
    <hyperlink ref="A13" r:id="rId6" display="Consumer/BROS.xlsx" xr:uid="{84845286-1778-9140-A400-3C9958E74302}"/>
    <hyperlink ref="A11" r:id="rId7" display="Defense/PSN.xlsx" xr:uid="{9577D0DF-537A-F342-9B91-902E34346788}"/>
    <hyperlink ref="A12" r:id="rId8" display="Small Caps/JMIA.xlsx" xr:uid="{77C228DD-9B8A-2B4F-9517-9A57422A5B0D}"/>
    <hyperlink ref="A15" r:id="rId9" display="Healthcare/TMDX.xlsx" xr:uid="{8514CBEA-118A-C440-8517-F20CADAEA579}"/>
    <hyperlink ref="A6" r:id="rId10" display="Healthcare/HIMS.xlsx" xr:uid="{25B26EA4-408C-5242-9193-E1A91DCA17B9}"/>
    <hyperlink ref="A7" r:id="rId11" display="Consumer/ELF.xlsx" xr:uid="{9F44BBA2-10A6-8F45-8DC3-AFF2B52FECF3}"/>
    <hyperlink ref="A14" r:id="rId12" display="Defense/BWXT.xlsx" xr:uid="{7317C41E-B3AF-234D-BA80-3E5015387BD6}"/>
    <hyperlink ref="A5" r:id="rId13" display="Financials/EVR.xlsx" xr:uid="{FBBB6730-439F-7242-90F5-4956B91EDD78}"/>
    <hyperlink ref="A2" r:id="rId14" display="Software/IDCC.xlsx" xr:uid="{D4C2D697-E8BD-2744-97A3-A4B0EF27C3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7573-E664-0447-8AB5-003A9301CD03}">
  <dimension ref="A1:R35"/>
  <sheetViews>
    <sheetView zoomScale="90" zoomScaleNormal="90" workbookViewId="0">
      <pane ySplit="1" topLeftCell="A2" activePane="bottomLeft" state="frozen"/>
      <selection pane="bottomLeft" activeCell="H16" sqref="H16"/>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49">
        <v>#VALUE!</v>
      </c>
      <c r="B2" s="12" cm="1">
        <f t="array" aca="1" ref="B2" ca="1">_FV(A2,"Price",TRUE)</f>
        <v>1335.8</v>
      </c>
      <c r="C2" s="5">
        <f>'[49]DCF Model'!$K$6</f>
        <v>0.28023667840750321</v>
      </c>
      <c r="D2" s="5">
        <f>'[49]DCF Model'!$K$11</f>
        <v>0.21298423347124767</v>
      </c>
      <c r="E2" s="5">
        <f>'[49]DCF Model'!$K$16</f>
        <v>0.26071846663936615</v>
      </c>
      <c r="F2" s="5">
        <f>'[49]DCF Model'!$K$19</f>
        <v>0.21496765011077365</v>
      </c>
      <c r="G2" s="5">
        <f>'[49]DCF Model'!$E$3</f>
        <v>0.61869618696186957</v>
      </c>
      <c r="H2" s="5">
        <f>'[49]DCF Model'!$E$4</f>
        <v>0.45499748869914614</v>
      </c>
      <c r="I2" s="5">
        <f>'[49]DCF Model'!$E$5</f>
        <v>0.94324460070316429</v>
      </c>
      <c r="J2" s="5">
        <f>'[49]DCF Model'!$E$6</f>
        <v>0.18</v>
      </c>
      <c r="K2" s="7">
        <f>'[49]DCF Model'!$C$3</f>
        <v>21.761024610748368</v>
      </c>
      <c r="L2" s="7">
        <f>'[49]DCF Model'!$C$4</f>
        <v>47.826691687824265</v>
      </c>
      <c r="M2" s="8">
        <f>'[49]DCF Model'!$C$5</f>
        <v>4.3345596890565059E-2</v>
      </c>
      <c r="N2" s="9">
        <f>'[49]DCF Model'!$C$6</f>
        <v>7.8128215199754578E-3</v>
      </c>
      <c r="O2" s="10" cm="1">
        <f t="array" aca="1" ref="O2" ca="1">_FV(A2,"Market cap",TRUE)</f>
        <v>43326200000</v>
      </c>
      <c r="P2" s="5">
        <f t="shared" ref="P2:P15" si="0">AVERAGE(C2,D2,E2,F2,G2,H2,I2,J2)</f>
        <v>0.39573066312413391</v>
      </c>
      <c r="Q2" s="14" t="str" cm="1">
        <f t="array" aca="1" ref="Q2" ca="1">_FV(A2,"Industry")</f>
        <v>Financial Technology (Fintech) &amp; Infrastructure</v>
      </c>
      <c r="R2" s="16">
        <v>45693</v>
      </c>
    </row>
    <row r="3" spans="1:18" ht="34" customHeight="1" x14ac:dyDescent="0.2">
      <c r="A3" s="11" t="e" vm="23">
        <v>#VALUE!</v>
      </c>
      <c r="B3" s="12" cm="1">
        <f t="array" aca="1" ref="B3" ca="1">_FV(A3,"Price",TRUE)</f>
        <v>10.83</v>
      </c>
      <c r="C3" s="5">
        <f>'[23]DCF Model'!$K$6</f>
        <v>0.23204680808241296</v>
      </c>
      <c r="D3" s="5">
        <f>'[23]DCF Model'!$K$11</f>
        <v>0.72887385388938186</v>
      </c>
      <c r="E3" s="5">
        <f>'[23]DCF Model'!$K$16</f>
        <v>0.32259809318324673</v>
      </c>
      <c r="F3" s="5">
        <f>'[23]DCF Model'!$K$19</f>
        <v>1.1347792925746911</v>
      </c>
      <c r="G3" s="5">
        <v>0</v>
      </c>
      <c r="H3" s="5">
        <v>0</v>
      </c>
      <c r="I3" s="5">
        <v>0</v>
      </c>
      <c r="J3" s="5" t="str">
        <f>'[23]DCF Model'!$E$6</f>
        <v>--</v>
      </c>
      <c r="K3" s="15" t="s">
        <v>18</v>
      </c>
      <c r="L3" s="15" t="s">
        <v>18</v>
      </c>
      <c r="M3" s="8">
        <f>'[23]DCF Model'!$C$5</f>
        <v>-5.1496995540048864E-2</v>
      </c>
      <c r="N3" s="9">
        <f>'[23]DCF Model'!$C$6</f>
        <v>0</v>
      </c>
      <c r="O3" s="10" cm="1">
        <f t="array" aca="1" ref="O3" ca="1">_FV(A3,"Market cap",TRUE)</f>
        <v>458540900</v>
      </c>
      <c r="P3" s="5">
        <f t="shared" si="0"/>
        <v>0.3454711496756761</v>
      </c>
      <c r="Q3" s="14" t="str" cm="1">
        <f t="array" aca="1" ref="Q3" ca="1">_FV(A3,"Industry")</f>
        <v>Professional &amp; Commercial Services</v>
      </c>
      <c r="R3" s="16">
        <v>45609</v>
      </c>
    </row>
    <row r="4" spans="1:18" ht="34" customHeight="1" x14ac:dyDescent="0.2">
      <c r="A4" s="11" t="e" vm="51">
        <v>#VALUE!</v>
      </c>
      <c r="B4" s="12" cm="1">
        <f t="array" aca="1" ref="B4" ca="1">_FV(A4,"Price",TRUE)</f>
        <v>517.97</v>
      </c>
      <c r="C4" s="5">
        <f>'[50]DCF Model'!$K$6</f>
        <v>-0.4241700149037203</v>
      </c>
      <c r="D4" s="5">
        <f>'[50]DCF Model'!$K$11</f>
        <v>0.11679440298670088</v>
      </c>
      <c r="E4" s="5">
        <f>'[50]DCF Model'!$K$16</f>
        <v>0.13460580040948344</v>
      </c>
      <c r="F4" s="5">
        <f>'[50]DCF Model'!$K$19</f>
        <v>0.11164443470217607</v>
      </c>
      <c r="G4" s="5">
        <f>'[50]DCF Model'!$E$3</f>
        <v>1</v>
      </c>
      <c r="H4" s="5">
        <f>'[50]DCF Model'!$E$4</f>
        <v>0.47806736452324999</v>
      </c>
      <c r="I4" s="5">
        <f>'[50]DCF Model'!$E$5</f>
        <v>0.51983194474115213</v>
      </c>
      <c r="J4" s="5">
        <f>'[50]DCF Model'!$E$6</f>
        <v>0.54100000000000004</v>
      </c>
      <c r="K4" s="7">
        <f>'[50]DCF Model'!$C$3</f>
        <v>17.02984201495407</v>
      </c>
      <c r="L4" s="7">
        <f>'[50]DCF Model'!$C$4</f>
        <v>35.622264305652791</v>
      </c>
      <c r="M4" s="8">
        <f>'[50]DCF Model'!$C$5</f>
        <v>3.0524766130224971E-2</v>
      </c>
      <c r="N4" s="9">
        <f>'[50]DCF Model'!$C$6</f>
        <v>-2.0187644431610734E-2</v>
      </c>
      <c r="O4" s="10" cm="1">
        <f t="array" aca="1" ref="O4" ca="1">_FV(A4,"Market cap",TRUE)</f>
        <v>475408974867</v>
      </c>
      <c r="P4" s="5">
        <f t="shared" si="0"/>
        <v>0.3097217415573803</v>
      </c>
      <c r="Q4" s="14" t="str" cm="1">
        <f t="array" aca="1" ref="Q4" ca="1">_FV(A4,"Industry")</f>
        <v>Software &amp; IT Services</v>
      </c>
      <c r="R4" s="16">
        <v>45686</v>
      </c>
    </row>
    <row r="5" spans="1:18" ht="34" customHeight="1" x14ac:dyDescent="0.2">
      <c r="A5" s="11" t="e" vm="42">
        <v>#VALUE!</v>
      </c>
      <c r="B5" s="12" cm="1">
        <f t="array" aca="1" ref="B5" ca="1">_FV(A5,"Price",TRUE)</f>
        <v>107.63</v>
      </c>
      <c r="C5" s="5">
        <f>'[42]DCF Model'!$K$6</f>
        <v>-0.19506857092714647</v>
      </c>
      <c r="D5" s="5">
        <f>'[42]DCF Model'!$K$11</f>
        <v>0.15336542419716367</v>
      </c>
      <c r="E5" s="5">
        <f>'[42]DCF Model'!$K$16</f>
        <v>0.15964350762086257</v>
      </c>
      <c r="F5" s="5">
        <f>'[42]DCF Model'!$K$19</f>
        <v>0.1461035606390258</v>
      </c>
      <c r="G5" s="5">
        <f>'[42]DCF Model'!$E$3</f>
        <v>0.84601744186046512</v>
      </c>
      <c r="H5" s="5">
        <f>'[42]DCF Model'!$E$4</f>
        <v>0.35034397073372753</v>
      </c>
      <c r="I5" s="5">
        <f>'[42]DCF Model'!$F$20</f>
        <v>0.30303936681775301</v>
      </c>
      <c r="J5" s="5">
        <f>'[42]DCF Model'!$E$6</f>
        <v>0.68400000000000005</v>
      </c>
      <c r="K5" s="7">
        <f>'[42]DCF Model'!$C$3</f>
        <v>8.4813634585739592</v>
      </c>
      <c r="L5" s="7">
        <f>'[42]DCF Model'!$C$4</f>
        <v>24.208675379260523</v>
      </c>
      <c r="M5" s="8">
        <f>'[42]DCF Model'!$C$5</f>
        <v>3.5730029528613726E-2</v>
      </c>
      <c r="N5" s="9">
        <f>'[42]DCF Model'!$C$6</f>
        <v>-1.2180825940086404E-2</v>
      </c>
      <c r="O5" s="10" cm="1">
        <f t="array" aca="1" ref="O5" ca="1">_FV(A5,"Market cap",TRUE)</f>
        <v>372418700000</v>
      </c>
      <c r="P5" s="5">
        <f t="shared" si="0"/>
        <v>0.3059305876177314</v>
      </c>
      <c r="Q5" s="14" t="str" cm="1">
        <f t="array" aca="1" ref="Q5" ca="1">_FV(A5,"Industry")</f>
        <v>Pharmaceuticals</v>
      </c>
      <c r="R5" s="16">
        <v>45602</v>
      </c>
    </row>
    <row r="6" spans="1:18" ht="34" customHeight="1" x14ac:dyDescent="0.2">
      <c r="A6" s="11" t="e" vm="24">
        <v>#VALUE!</v>
      </c>
      <c r="B6" s="12" cm="1">
        <f t="array" aca="1" ref="B6" ca="1">_FV(A6,"Price",TRUE)</f>
        <v>150.65</v>
      </c>
      <c r="C6" s="5">
        <f>'[24]DCF Model'!$K$6</f>
        <v>-0.66762167801610683</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'[24]DCF Model'!$C$3</f>
        <v>38.269722362443211</v>
      </c>
      <c r="L6" s="7">
        <f>'[24]DCF Model'!$C$4</f>
        <v>91.560772946859899</v>
      </c>
      <c r="M6" s="8">
        <f>'[24]DCF Model'!$C$5</f>
        <v>9.6356370574070278E-3</v>
      </c>
      <c r="N6" s="9">
        <f>'[24]DCF Model'!$C$6</f>
        <v>0</v>
      </c>
      <c r="O6" s="10" cm="1">
        <f t="array" aca="1" ref="O6" ca="1">_FV(A6,"Market cap",TRUE)</f>
        <v>157881200000</v>
      </c>
      <c r="P6" s="5">
        <f t="shared" si="0"/>
        <v>0.25883680195720693</v>
      </c>
      <c r="Q6" s="14" t="str" cm="1">
        <f t="array" aca="1" ref="Q6" ca="1">_FV(A6,"Industry")</f>
        <v>Semiconductors &amp; Semiconductor Equipment</v>
      </c>
      <c r="R6" s="16">
        <v>45602</v>
      </c>
    </row>
    <row r="7" spans="1:18" ht="34" customHeight="1" x14ac:dyDescent="0.2">
      <c r="A7" s="11" t="e" vm="4">
        <v>#VALUE!</v>
      </c>
      <c r="B7" s="12" cm="1">
        <f t="array" aca="1" ref="B7" ca="1">_FV(A7,"Price",TRUE)</f>
        <v>301.72000000000003</v>
      </c>
      <c r="C7" s="5">
        <f>'[4]DCF Model'!$K$6</f>
        <v>-0.53323965001686524</v>
      </c>
      <c r="D7" s="5">
        <f>'[4]DCF Model'!$K$11</f>
        <v>0.13602765876587025</v>
      </c>
      <c r="E7" s="5">
        <f>'[4]DCF Model'!$K$16</f>
        <v>0.22586032559755895</v>
      </c>
      <c r="F7" s="5">
        <f>'[4]DCF Model'!$K$19</f>
        <v>0.24119497834721662</v>
      </c>
      <c r="G7" s="5">
        <f>'[4]DCF Model'!$E$3</f>
        <v>0.89364303178484106</v>
      </c>
      <c r="H7" s="5">
        <f>'[4]DCF Model'!$E$4</f>
        <v>0.35010799136069115</v>
      </c>
      <c r="I7" s="5">
        <f>'[4]DCF Model'!$E$5</f>
        <v>0.37386609071274296</v>
      </c>
      <c r="J7" s="5">
        <f>'[4]DCF Model'!$E$6</f>
        <v>0.316</v>
      </c>
      <c r="K7" s="7">
        <f>'[4]DCF Model'!$C$3</f>
        <v>17.578303509719223</v>
      </c>
      <c r="L7" s="7">
        <f>'[4]DCF Model'!$C$4</f>
        <v>50.208232726711906</v>
      </c>
      <c r="M7" s="8">
        <f>'[4]DCF Model'!$C$5</f>
        <v>2.1268610506470585E-2</v>
      </c>
      <c r="N7" s="9">
        <f>'[4]DCF Model'!$C$6</f>
        <v>-8.1929990336103344E-3</v>
      </c>
      <c r="O7" s="10" cm="1">
        <f t="array" aca="1" ref="O7" ca="1">_FV(A7,"Market cap",TRUE)</f>
        <v>82750632360</v>
      </c>
      <c r="P7" s="5">
        <f t="shared" si="0"/>
        <v>0.25043255331900699</v>
      </c>
      <c r="Q7" s="14" t="str" cm="1">
        <f t="array" aca="1" ref="Q7" ca="1">_FV(A7,"Industry")</f>
        <v>Software &amp; IT Services</v>
      </c>
      <c r="R7" s="16">
        <v>45698</v>
      </c>
    </row>
    <row r="8" spans="1:18" ht="34" customHeight="1" x14ac:dyDescent="0.2">
      <c r="A8" s="11" t="e" vm="8">
        <v>#VALUE!</v>
      </c>
      <c r="B8" s="12" cm="1">
        <f t="array" aca="1" ref="B8" ca="1">_FV(A8,"Price",TRUE)</f>
        <v>27.91</v>
      </c>
      <c r="C8" s="5">
        <f>'[8]DCF Model'!$K$6</f>
        <v>-0.36430931880675843</v>
      </c>
      <c r="D8" s="5">
        <f>'[8]DCF Model'!$K$11</f>
        <v>0.28615036662532922</v>
      </c>
      <c r="E8" s="5">
        <f>'[8]DCF Model'!$K$16</f>
        <v>0.64300772014364105</v>
      </c>
      <c r="F8" s="5">
        <f>'[8]DCF Model'!$K$19</f>
        <v>0.40234169038561712</v>
      </c>
      <c r="G8" s="5">
        <f>'[8]DCF Model'!$E$3</f>
        <v>0.71152607855763039</v>
      </c>
      <c r="H8" s="5">
        <f>'[8]DCF Model'!$E$4</f>
        <v>3.0674846625766871E-2</v>
      </c>
      <c r="I8" s="5">
        <f>'[8]DCF Model'!$E$5</f>
        <v>6.8506748466257664E-2</v>
      </c>
      <c r="J8" s="5">
        <f>'[8]DCF Model'!$E$6</f>
        <v>-4.2000000000000003E-2</v>
      </c>
      <c r="K8" s="7">
        <f>'[8]DCF Model'!$C$3</f>
        <v>10.641610260122699</v>
      </c>
      <c r="L8" s="13" t="s">
        <v>18</v>
      </c>
      <c r="M8" s="8">
        <f>'[8]DCF Model'!$C$5</f>
        <v>6.4376299067231369E-3</v>
      </c>
      <c r="N8" s="9">
        <f>'[8]DCF Model'!$C$6</f>
        <v>3.8598433657426247E-2</v>
      </c>
      <c r="O8" s="10" cm="1">
        <f t="array" aca="1" ref="O8" ca="1">_FV(A8,"Market cap",TRUE)</f>
        <v>8853730213</v>
      </c>
      <c r="P8" s="5">
        <f t="shared" si="0"/>
        <v>0.21698726649968547</v>
      </c>
      <c r="Q8" s="14" t="str" cm="1">
        <f t="array" aca="1" ref="Q8" ca="1">_FV(A8,"Industry")</f>
        <v>Software &amp; IT Services</v>
      </c>
      <c r="R8" s="16">
        <v>45631</v>
      </c>
    </row>
    <row r="9" spans="1:18" ht="34" customHeight="1" x14ac:dyDescent="0.2">
      <c r="A9" s="11" t="e" vm="45">
        <v>#VALUE!</v>
      </c>
      <c r="B9" s="12" cm="1">
        <f t="array" aca="1" ref="B9" ca="1">_FV(A9,"Price",TRUE)</f>
        <v>85.5</v>
      </c>
      <c r="C9" s="5">
        <f>'[45]DCF Model'!$K$6</f>
        <v>-0.42783031698319507</v>
      </c>
      <c r="D9" s="5">
        <f>'[45]DCF Model'!$K$11</f>
        <v>0.33875905603887813</v>
      </c>
      <c r="E9" s="5">
        <f>'[45]DCF Model'!$K$16</f>
        <v>0.51879827926443789</v>
      </c>
      <c r="F9" s="5">
        <f>'[45]DCF Model'!$K$19</f>
        <v>0.68440080434689599</v>
      </c>
      <c r="G9" s="5">
        <f>'[45]DCF Model'!$E$3</f>
        <v>0.63783112582781454</v>
      </c>
      <c r="H9" s="5">
        <f>'[45]DCF Model'!$E$4</f>
        <v>7.9726651480637817E-2</v>
      </c>
      <c r="I9" s="5">
        <f>'[45]DCF Model'!$E$5</f>
        <v>-0.1070615034168565</v>
      </c>
      <c r="J9" s="5">
        <f>'[45]DCF Model'!$E$6</f>
        <v>1E-3</v>
      </c>
      <c r="K9" s="7">
        <f>'[45]DCF Model'!$C$3</f>
        <v>6.6014515990888381</v>
      </c>
      <c r="L9" s="7">
        <f>'[45]DCF Model'!$C$4</f>
        <v>82.801064342857146</v>
      </c>
      <c r="M9" s="8">
        <f>'[45]DCF Model'!$C$5</f>
        <v>-1.6217872964733027E-2</v>
      </c>
      <c r="N9" s="9">
        <f>'[45]DCF Model'!$C$6</f>
        <v>0.05</v>
      </c>
      <c r="O9" s="10" cm="1">
        <f t="array" aca="1" ref="O9" ca="1">_FV(A9,"Market cap",TRUE)</f>
        <v>2869509960</v>
      </c>
      <c r="P9" s="5">
        <f t="shared" si="0"/>
        <v>0.21570301206982662</v>
      </c>
      <c r="Q9" s="14" t="str" cm="1">
        <f t="array" aca="1" ref="Q9" ca="1">_FV(A9,"Industry")</f>
        <v>Healthcare Equipment &amp; Supplies</v>
      </c>
      <c r="R9" s="16">
        <v>45712</v>
      </c>
    </row>
    <row r="10" spans="1:18" ht="34" customHeight="1" x14ac:dyDescent="0.2">
      <c r="A10" s="11" t="e" vm="10">
        <v>#VALUE!</v>
      </c>
      <c r="B10" s="12" cm="1">
        <f t="array" aca="1" ref="B10" ca="1">_FV(A10,"Price",TRUE)</f>
        <v>330.78</v>
      </c>
      <c r="C10" s="5">
        <f>'[10]DCF Model'!$K$6</f>
        <v>-0.69320976692716707</v>
      </c>
      <c r="D10" s="5">
        <f>'[10]DCF Model'!$K$11</f>
        <v>0.25462214682484519</v>
      </c>
      <c r="E10" s="5">
        <f>'[10]DCF Model'!$K$16</f>
        <v>0.29483859800965134</v>
      </c>
      <c r="F10" s="5">
        <f>'[10]DCF Model'!$K$19</f>
        <v>0.27455603467408651</v>
      </c>
      <c r="G10" s="5">
        <f>'[10]DCF Model'!$E$3</f>
        <v>0.75261780104712039</v>
      </c>
      <c r="H10" s="5">
        <f>'[10]DCF Model'!$E$4</f>
        <v>0.23434291581108829</v>
      </c>
      <c r="I10" s="5">
        <f>'[10]DCF Model'!$E$5</f>
        <v>0.23100616016427106</v>
      </c>
      <c r="J10" s="5">
        <f>'[10]DCF Model'!$E$6</f>
        <v>0.36599999999999999</v>
      </c>
      <c r="K10" s="7">
        <f>'[10]DCF Model'!$C$3</f>
        <v>20.133585215605748</v>
      </c>
      <c r="L10" s="7">
        <f>'[10]DCF Model'!$C$4</f>
        <v>85.915058050383351</v>
      </c>
      <c r="M10" s="8">
        <f>'[10]DCF Model'!$C$5</f>
        <v>1.1473672358424062E-2</v>
      </c>
      <c r="N10" s="9">
        <f>'[10]DCF Model'!$C$6</f>
        <v>2.7569677873846565E-2</v>
      </c>
      <c r="O10" s="10" cm="1">
        <f t="array" aca="1" ref="O10" ca="1">_FV(A10,"Market cap",TRUE)</f>
        <v>81082910592</v>
      </c>
      <c r="P10" s="5">
        <f t="shared" si="0"/>
        <v>0.21434673620048694</v>
      </c>
      <c r="Q10" s="14" t="str" cm="1">
        <f t="array" aca="1" ref="Q10" ca="1">_FV(A10,"Industry")</f>
        <v>Software &amp; IT Services</v>
      </c>
      <c r="R10" s="16">
        <v>45623</v>
      </c>
    </row>
    <row r="11" spans="1:18" ht="34" customHeight="1" x14ac:dyDescent="0.2">
      <c r="A11" s="11" t="e" vm="28">
        <v>#VALUE!</v>
      </c>
      <c r="B11" s="12">
        <v>95.91</v>
      </c>
      <c r="C11" s="5">
        <f>'[28]DCF Model'!$K$6</f>
        <v>-0.91792826663289573</v>
      </c>
      <c r="D11" s="5">
        <f>'[28]DCF Model'!$K$11</f>
        <v>0.38280245054908496</v>
      </c>
      <c r="E11" s="5">
        <f>'[28]DCF Model'!$K$16</f>
        <v>0.4699163494289722</v>
      </c>
      <c r="F11" s="5">
        <f>'[28]DCF Model'!$K$19</f>
        <v>0.6818193349015268</v>
      </c>
      <c r="G11" s="5">
        <f>'[28]DCF Model'!$E$3</f>
        <v>0.68103448275862066</v>
      </c>
      <c r="H11" s="5">
        <f>'[28]DCF Model'!$E$4</f>
        <v>0.32375979112271541</v>
      </c>
      <c r="I11" s="5">
        <f>'[28]DCF Model'!$E$5</f>
        <v>0.14099216710182769</v>
      </c>
      <c r="J11" s="5">
        <f>'[28]DCF Model'!$E$6</f>
        <v>-9.2999999999999999E-2</v>
      </c>
      <c r="K11" s="7">
        <f>'[28]DCF Model'!$C$3</f>
        <v>39.22963446475196</v>
      </c>
      <c r="L11" s="7">
        <f>'[28]DCF Model'!$C$4</f>
        <v>121.16895161290323</v>
      </c>
      <c r="M11" s="8">
        <f>'[28]DCF Model'!$C$5</f>
        <v>3.5940219435006441E-3</v>
      </c>
      <c r="N11" s="9">
        <f>'[28]DCF Model'!$C$6</f>
        <v>0</v>
      </c>
      <c r="O11" s="10" cm="1">
        <f t="array" aca="1" ref="O11" ca="1">_FV(A11,"Market cap",TRUE)</f>
        <v>14802491583</v>
      </c>
      <c r="P11" s="5">
        <f t="shared" si="0"/>
        <v>0.20867453865373151</v>
      </c>
      <c r="Q11" s="14" t="str" cm="1">
        <f t="array" aca="1" ref="Q11" ca="1">_FV(A11,"Industry")</f>
        <v>Semiconductors &amp; Semiconductor Equipment</v>
      </c>
      <c r="R11" s="16">
        <v>45600</v>
      </c>
    </row>
    <row r="12" spans="1:18" ht="34" customHeight="1" x14ac:dyDescent="0.2">
      <c r="A12" s="11" t="e" vm="57">
        <v>#VALUE!</v>
      </c>
      <c r="B12" s="12" cm="1">
        <f t="array" aca="1" ref="B12" ca="1">_FV(A12,"Price",TRUE)</f>
        <v>497.1</v>
      </c>
      <c r="C12" s="5">
        <f>'[53]DCF Model'!$K$6</f>
        <v>-0.54667648866842322</v>
      </c>
      <c r="D12" s="5">
        <f>'[53]DCF Model'!$K$11</f>
        <v>6.9380024531411427E-2</v>
      </c>
      <c r="E12" s="5">
        <f>'[53]DCF Model'!$K$16</f>
        <v>0.21202817221188153</v>
      </c>
      <c r="F12" s="5">
        <f>'[53]DCF Model'!$K$19</f>
        <v>4.5156718848709664E-2</v>
      </c>
      <c r="G12" s="5">
        <f>'[53]DCF Model'!$E$3</f>
        <v>0.66864047371369129</v>
      </c>
      <c r="H12" s="5">
        <f>'[53]DCF Model'!$E$4</f>
        <v>0.33369947275922673</v>
      </c>
      <c r="I12" s="5">
        <f>'[53]DCF Model'!$E$5</f>
        <v>0.38063854715875806</v>
      </c>
      <c r="J12" s="5">
        <f>'[53]DCF Model'!$E$6</f>
        <v>7.0000000000000007E-2</v>
      </c>
      <c r="K12" s="7">
        <f>'[53]DCF Model'!$C$3</f>
        <v>11.133853031634446</v>
      </c>
      <c r="L12" s="7">
        <f>'[53]DCF Model'!$C$4</f>
        <v>33.36491046741277</v>
      </c>
      <c r="M12" s="8">
        <f>'[53]DCF Model'!$C$5</f>
        <v>3.4187495207387376E-2</v>
      </c>
      <c r="N12" s="9">
        <f>'[53]DCF Model'!$C$6</f>
        <v>0</v>
      </c>
      <c r="O12" s="10" cm="1">
        <f t="array" aca="1" ref="O12" ca="1">_FV(A12,"Market cap",TRUE)</f>
        <v>154250130000</v>
      </c>
      <c r="P12" s="5">
        <f t="shared" si="0"/>
        <v>0.15410836506940695</v>
      </c>
      <c r="Q12" s="14" t="str" cm="1">
        <f t="array" aca="1" ref="Q12" ca="1">_FV(A12,"Industry")</f>
        <v>Professional &amp; Commercial Services</v>
      </c>
      <c r="R12" s="16">
        <v>45694</v>
      </c>
    </row>
    <row r="13" spans="1:18" ht="34" customHeight="1" x14ac:dyDescent="0.2">
      <c r="A13" s="11" t="e" vm="59">
        <v>#VALUE!</v>
      </c>
      <c r="B13" s="12" cm="1">
        <f t="array" aca="1" ref="B13" ca="1">_FV(A13,"Price",TRUE)</f>
        <v>159.82</v>
      </c>
      <c r="C13" s="5">
        <f>'[54]DCF Model'!$K$6</f>
        <v>-0.15522206686095652</v>
      </c>
      <c r="D13" s="5">
        <f>'[54]DCF Model'!$K$11</f>
        <v>0.11455059361746806</v>
      </c>
      <c r="E13" s="5">
        <f>'[54]DCF Model'!$K$16</f>
        <v>0.15575189839741099</v>
      </c>
      <c r="F13" s="5">
        <f>'[54]DCF Model'!$K$19</f>
        <v>0.22587460841043205</v>
      </c>
      <c r="G13" s="17" t="s">
        <v>18</v>
      </c>
      <c r="H13" s="17" t="s">
        <v>18</v>
      </c>
      <c r="I13" s="17" t="s">
        <v>18</v>
      </c>
      <c r="J13" s="5">
        <f>'[54]DCF Model'!$E$6</f>
        <v>0.14899999999999999</v>
      </c>
      <c r="K13" s="7">
        <f>'[54]DCF Model'!$C$3</f>
        <v>25.891657547777779</v>
      </c>
      <c r="L13" s="7">
        <f>'[54]DCF Model'!$C$4</f>
        <v>21.651560318699186</v>
      </c>
      <c r="M13" s="8">
        <f>'[54]DCF Model'!$C$5</f>
        <v>3.2437518129587437E-2</v>
      </c>
      <c r="N13" s="9">
        <f>'[54]DCF Model'!$C$6</f>
        <v>-2.737491991379811E-3</v>
      </c>
      <c r="O13" s="10" cm="1">
        <f t="array" aca="1" ref="O13" ca="1">_FV(A13,"Market cap",TRUE)</f>
        <v>91022955844</v>
      </c>
      <c r="P13" s="5">
        <f t="shared" si="0"/>
        <v>9.7991006712870907E-2</v>
      </c>
      <c r="Q13" s="14" t="str" cm="1">
        <f t="array" aca="1" ref="Q13" ca="1">_FV(A13,"Industry")</f>
        <v>Investment Banking &amp; Investment Services</v>
      </c>
      <c r="R13" s="16">
        <v>45601</v>
      </c>
    </row>
    <row r="14" spans="1:18" ht="34" customHeight="1" x14ac:dyDescent="0.2">
      <c r="A14" s="11" t="e" vm="31">
        <v>#VALUE!</v>
      </c>
      <c r="B14" s="12" cm="1">
        <f t="array" aca="1" ref="B14" ca="1">_FV(A14,"Price",TRUE)</f>
        <v>296.91000000000003</v>
      </c>
      <c r="C14" s="5">
        <f>'[31]DCF Model'!$K$6</f>
        <v>-0.75097360511447364</v>
      </c>
      <c r="D14" s="5">
        <f>'[31]DCF Model'!$K$11</f>
        <v>0.14370774245764745</v>
      </c>
      <c r="E14" s="5">
        <f>'[31]DCF Model'!$K$16</f>
        <v>0.12109097595115677</v>
      </c>
      <c r="F14" s="5">
        <f>'[31]DCF Model'!$K$19</f>
        <v>0.57508042618446054</v>
      </c>
      <c r="G14" s="5">
        <f>'[31]DCF Model'!$E$3</f>
        <v>0.18248891736331416</v>
      </c>
      <c r="H14" s="5">
        <f>'[31]DCF Model'!$E$4</f>
        <v>8.6800494566801695E-2</v>
      </c>
      <c r="I14" s="5">
        <f>'[31]DCF Model'!$E$5</f>
        <v>4.1435047898593702E-2</v>
      </c>
      <c r="J14" s="5">
        <f>'[31]DCF Model'!$E$6</f>
        <v>0.121</v>
      </c>
      <c r="K14" s="7">
        <f>'[31]DCF Model'!$C$3</f>
        <v>9.3103066092922262</v>
      </c>
      <c r="L14" s="7">
        <f>'[31]DCF Model'!$C$4</f>
        <v>107.26098573236827</v>
      </c>
      <c r="M14" s="8">
        <f>'[31]DCF Model'!$C$5</f>
        <v>4.4504493393632298E-3</v>
      </c>
      <c r="N14" s="9">
        <f>'[31]DCF Model'!$C$6</f>
        <v>0.02</v>
      </c>
      <c r="O14" s="10" cm="1">
        <f t="array" aca="1" ref="O14" ca="1">_FV(A14,"Market cap",TRUE)</f>
        <v>953098914600</v>
      </c>
      <c r="P14" s="5">
        <f t="shared" si="0"/>
        <v>6.5078749913437595E-2</v>
      </c>
      <c r="Q14" s="14" t="str" cm="1">
        <f t="array" aca="1" ref="Q14" ca="1">_FV(A14,"Industry")</f>
        <v>Automobiles &amp; Auto Parts</v>
      </c>
      <c r="R14" s="16">
        <v>45681</v>
      </c>
    </row>
    <row r="15" spans="1:18" ht="34" customHeight="1" x14ac:dyDescent="0.2">
      <c r="A15" s="11" t="e" vm="56">
        <v>#VALUE!</v>
      </c>
      <c r="B15" s="12" cm="1">
        <f t="array" aca="1" ref="B15" ca="1">_FV(A15,"Price",TRUE)</f>
        <v>460.13</v>
      </c>
      <c r="C15" s="5">
        <f>'[52]DCF Model'!$K$6</f>
        <v>0.72135353617261799</v>
      </c>
      <c r="D15" s="5">
        <f>'[52]DCF Model'!$K$11</f>
        <v>3.4797471870410733E-2</v>
      </c>
      <c r="E15" s="5">
        <f>'[52]DCF Model'!$K$16</f>
        <v>2.9957072112585748E-2</v>
      </c>
      <c r="F15" s="5">
        <f>'[52]DCF Model'!$K$19</f>
        <v>0.1174272157799609</v>
      </c>
      <c r="G15" s="5">
        <f>'[52]DCF Model'!$E$3</f>
        <v>0.33799725651577506</v>
      </c>
      <c r="H15" s="5">
        <f>'[52]DCF Model'!$E$4</f>
        <v>0.14321934688847812</v>
      </c>
      <c r="I15" s="5">
        <f>'[52]DCF Model'!$E$5</f>
        <v>0.14804374614910659</v>
      </c>
      <c r="J15" s="5">
        <f>'[52]DCF Model'!$E$6</f>
        <v>0.14599999999999999</v>
      </c>
      <c r="K15" s="7">
        <f>'[52]DCF Model'!$C$3</f>
        <v>2.953242144177449</v>
      </c>
      <c r="L15" s="7">
        <f>'[52]DCF Model'!$C$4</f>
        <v>20.620413431134246</v>
      </c>
      <c r="M15" s="8">
        <f>'[52]DCF Model'!$C$5</f>
        <v>5.0129227107566024E-2</v>
      </c>
      <c r="N15" s="9">
        <f>'[52]DCF Model'!$C$6</f>
        <v>-2.6135545106150904E-2</v>
      </c>
      <c r="O15" s="10" cm="1">
        <f t="array" aca="1" ref="O15" ca="1">_FV(A15,"Market cap",TRUE)</f>
        <v>1010306000000</v>
      </c>
      <c r="P15" s="5">
        <f t="shared" si="0"/>
        <v>0.20984945568611688</v>
      </c>
      <c r="Q15" s="14" t="str" cm="1">
        <f t="array" aca="1" ref="Q15" ca="1">_FV(A15,"Industry")</f>
        <v>Consumer Goods Conglomerates</v>
      </c>
      <c r="R15" s="16">
        <v>45713</v>
      </c>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sheetData>
  <autoFilter ref="A1:R1" xr:uid="{7CBC7573-E664-0447-8AB5-003A9301CD03}">
    <sortState xmlns:xlrd2="http://schemas.microsoft.com/office/spreadsheetml/2017/richdata2" ref="A2:R15">
      <sortCondition descending="1" ref="P1:P15"/>
    </sortState>
  </autoFilter>
  <conditionalFormatting sqref="C2">
    <cfRule type="colorScale" priority="175">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onditionalFormatting>
  <conditionalFormatting sqref="C3">
    <cfRule type="colorScale" priority="215">
      <colorScale>
        <cfvo type="min"/>
        <cfvo type="percentile" val="50"/>
        <cfvo type="max"/>
        <color rgb="FFF8696B"/>
        <color rgb="FFFCFCFF"/>
        <color rgb="FF63BE7B"/>
      </colorScale>
    </cfRule>
    <cfRule type="colorScale" priority="221">
      <colorScale>
        <cfvo type="min"/>
        <cfvo type="percentile" val="50"/>
        <cfvo type="max"/>
        <color rgb="FFF8696B"/>
        <color rgb="FFFCFCFF"/>
        <color rgb="FF63BE7B"/>
      </colorScale>
    </cfRule>
  </conditionalFormatting>
  <conditionalFormatting sqref="C4">
    <cfRule type="colorScale" priority="306">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63BE7B"/>
      </colorScale>
    </cfRule>
  </conditionalFormatting>
  <conditionalFormatting sqref="C5">
    <cfRule type="colorScale" priority="395">
      <colorScale>
        <cfvo type="min"/>
        <cfvo type="percentile" val="50"/>
        <cfvo type="max"/>
        <color rgb="FFF8696B"/>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percentile" val="50"/>
        <cfvo type="max"/>
        <color rgb="FFF8696B"/>
        <color rgb="FFFCFCFF"/>
        <color rgb="FF63BE7B"/>
      </colorScale>
    </cfRule>
    <cfRule type="colorScale" priority="413">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63BE7B"/>
      </colorScale>
    </cfRule>
    <cfRule type="colorScale" priority="438">
      <colorScale>
        <cfvo type="min"/>
        <cfvo type="percentile" val="50"/>
        <cfvo type="max"/>
        <color rgb="FFF8696B"/>
        <color rgb="FFFCFCFF"/>
        <color rgb="FF63BE7B"/>
      </colorScale>
    </cfRule>
  </conditionalFormatting>
  <conditionalFormatting sqref="C6">
    <cfRule type="colorScale" priority="494">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fRule type="colorScale" priority="512">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20">
      <colorScale>
        <cfvo type="min"/>
        <cfvo type="percentile" val="50"/>
        <cfvo type="max"/>
        <color rgb="FFF8696B"/>
        <color rgb="FFFCFCFF"/>
        <color rgb="FF63BE7B"/>
      </colorScale>
    </cfRule>
    <cfRule type="colorScale" priority="531">
      <colorScale>
        <cfvo type="min"/>
        <cfvo type="percentile" val="50"/>
        <cfvo type="max"/>
        <color rgb="FFF8696B"/>
        <color rgb="FFFCFCFF"/>
        <color rgb="FF63BE7B"/>
      </colorScale>
    </cfRule>
  </conditionalFormatting>
  <conditionalFormatting sqref="C7">
    <cfRule type="colorScale" priority="581">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8">
      <colorScale>
        <cfvo type="min"/>
        <cfvo type="percentile" val="50"/>
        <cfvo type="max"/>
        <color rgb="FFF8696B"/>
        <color rgb="FFFCFCFF"/>
        <color rgb="FF63BE7B"/>
      </colorScale>
    </cfRule>
    <cfRule type="colorScale" priority="594">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onditionalFormatting>
  <conditionalFormatting sqref="C8">
    <cfRule type="colorScale" priority="773">
      <colorScale>
        <cfvo type="min"/>
        <cfvo type="percentile" val="50"/>
        <cfvo type="max"/>
        <color rgb="FFF8696B"/>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percentile" val="50"/>
        <cfvo type="max"/>
        <color rgb="FFF8696B"/>
        <color rgb="FFFCFCFF"/>
        <color rgb="FF63BE7B"/>
      </colorScale>
    </cfRule>
    <cfRule type="colorScale" priority="796">
      <colorScale>
        <cfvo type="min"/>
        <cfvo type="percentile" val="50"/>
        <cfvo type="max"/>
        <color rgb="FFF8696B"/>
        <color rgb="FFFCFCFF"/>
        <color rgb="FF63BE7B"/>
      </colorScale>
    </cfRule>
  </conditionalFormatting>
  <conditionalFormatting sqref="C9">
    <cfRule type="colorScale" priority="840">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6">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898">
      <colorScale>
        <cfvo type="min"/>
        <cfvo type="percentile" val="50"/>
        <cfvo type="max"/>
        <color rgb="FFF8696B"/>
        <color rgb="FFFCFCFF"/>
        <color rgb="FF63BE7B"/>
      </colorScale>
    </cfRule>
    <cfRule type="colorScale" priority="904">
      <colorScale>
        <cfvo type="min"/>
        <cfvo type="percentile" val="50"/>
        <cfvo type="max"/>
        <color rgb="FFF8696B"/>
        <color rgb="FFFCFCFF"/>
        <color rgb="FF63BE7B"/>
      </colorScale>
    </cfRule>
  </conditionalFormatting>
  <conditionalFormatting sqref="C10">
    <cfRule type="colorScale" priority="929">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onditionalFormatting>
  <conditionalFormatting sqref="C11">
    <cfRule type="colorScale" priority="1006">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63BE7B"/>
      </colorScale>
    </cfRule>
  </conditionalFormatting>
  <conditionalFormatting sqref="C12">
    <cfRule type="colorScale" priority="977">
      <colorScale>
        <cfvo type="min"/>
        <cfvo type="percentile" val="50"/>
        <cfvo type="max"/>
        <color rgb="FFF8696B"/>
        <color rgb="FFFCFCFF"/>
        <color rgb="FF63BE7B"/>
      </colorScale>
    </cfRule>
    <cfRule type="colorScale" priority="986">
      <colorScale>
        <cfvo type="min"/>
        <cfvo type="percentile" val="50"/>
        <cfvo type="max"/>
        <color rgb="FFF8696B"/>
        <color rgb="FFFCFCFF"/>
        <color rgb="FF63BE7B"/>
      </colorScale>
    </cfRule>
  </conditionalFormatting>
  <conditionalFormatting sqref="C13">
    <cfRule type="colorScale" priority="1055">
      <colorScale>
        <cfvo type="min"/>
        <cfvo type="percentile" val="50"/>
        <cfvo type="max"/>
        <color rgb="FFF8696B"/>
        <color rgb="FFFCFCFF"/>
        <color rgb="FF63BE7B"/>
      </colorScale>
    </cfRule>
  </conditionalFormatting>
  <conditionalFormatting sqref="C14">
    <cfRule type="colorScale" priority="114">
      <colorScale>
        <cfvo type="min"/>
        <cfvo type="percentile" val="50"/>
        <cfvo type="max"/>
        <color rgb="FFF8696B"/>
        <color rgb="FFFCFCFF"/>
        <color rgb="FF63BE7B"/>
      </colorScale>
    </cfRule>
    <cfRule type="colorScale" priority="119">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onditionalFormatting>
  <conditionalFormatting sqref="C2:J2">
    <cfRule type="colorScale" priority="186">
      <colorScale>
        <cfvo type="min"/>
        <cfvo type="percentile" val="50"/>
        <cfvo type="max"/>
        <color rgb="FFF8696B"/>
        <color rgb="FFFCFCFF"/>
        <color rgb="FF63BE7B"/>
      </colorScale>
    </cfRule>
    <cfRule type="colorScale" priority="187">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C3:J3">
    <cfRule type="colorScale" priority="227">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65">
      <colorScale>
        <cfvo type="min"/>
        <cfvo type="percentile" val="50"/>
        <cfvo type="max"/>
        <color rgb="FFF8696B"/>
        <color rgb="FFFCFCFF"/>
        <color rgb="FF63BE7B"/>
      </colorScale>
    </cfRule>
    <cfRule type="colorScale" priority="270">
      <colorScale>
        <cfvo type="min"/>
        <cfvo type="percentile" val="50"/>
        <cfvo type="max"/>
        <color rgb="FFF8696B"/>
        <color rgb="FFFCFCFF"/>
        <color rgb="FF63BE7B"/>
      </colorScale>
    </cfRule>
    <cfRule type="colorScale" priority="275">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onditionalFormatting>
  <conditionalFormatting sqref="C9:J9">
    <cfRule type="colorScale" priority="845">
      <colorScale>
        <cfvo type="min"/>
        <cfvo type="percentile" val="50"/>
        <cfvo type="max"/>
        <color rgb="FFF8696B"/>
        <color rgb="FFFCFCFF"/>
        <color rgb="FF63BE7B"/>
      </colorScale>
    </cfRule>
    <cfRule type="colorScale" priority="849">
      <colorScale>
        <cfvo type="min"/>
        <cfvo type="percentile" val="50"/>
        <cfvo type="max"/>
        <color rgb="FFF8696B"/>
        <color rgb="FFFCFCFF"/>
        <color rgb="FF63BE7B"/>
      </colorScale>
    </cfRule>
    <cfRule type="colorScale" priority="859">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7">
      <colorScale>
        <cfvo type="min"/>
        <cfvo type="percentile" val="50"/>
        <cfvo type="max"/>
        <color rgb="FFF8696B"/>
        <color rgb="FFFCFCFF"/>
        <color rgb="FF63BE7B"/>
      </colorScale>
    </cfRule>
    <cfRule type="colorScale" priority="871">
      <colorScale>
        <cfvo type="min"/>
        <cfvo type="percentile" val="50"/>
        <cfvo type="max"/>
        <color rgb="FFF8696B"/>
        <color rgb="FFFCFCFF"/>
        <color rgb="FF63BE7B"/>
      </colorScale>
    </cfRule>
    <cfRule type="colorScale" priority="875">
      <colorScale>
        <cfvo type="min"/>
        <cfvo type="percentile" val="50"/>
        <cfvo type="max"/>
        <color rgb="FFF8696B"/>
        <color rgb="FFFCFCFF"/>
        <color rgb="FF63BE7B"/>
      </colorScale>
    </cfRule>
    <cfRule type="colorScale" priority="879">
      <colorScale>
        <cfvo type="min"/>
        <cfvo type="percentile" val="50"/>
        <cfvo type="max"/>
        <color rgb="FFF8696B"/>
        <color rgb="FFFCFCFF"/>
        <color rgb="FF63BE7B"/>
      </colorScale>
    </cfRule>
  </conditionalFormatting>
  <conditionalFormatting sqref="C10:J10">
    <cfRule type="colorScale" priority="940">
      <colorScale>
        <cfvo type="min"/>
        <cfvo type="percentile" val="50"/>
        <cfvo type="max"/>
        <color rgb="FFF8696B"/>
        <color rgb="FFFCFCFF"/>
        <color rgb="FF63BE7B"/>
      </colorScale>
    </cfRule>
  </conditionalFormatting>
  <conditionalFormatting sqref="C11:J11">
    <cfRule type="colorScale" priority="1018">
      <colorScale>
        <cfvo type="min"/>
        <cfvo type="percentile" val="50"/>
        <cfvo type="max"/>
        <color rgb="FFF8696B"/>
        <color rgb="FFFCFCFF"/>
        <color rgb="FF63BE7B"/>
      </colorScale>
    </cfRule>
    <cfRule type="colorScale" priority="1024">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fRule type="colorScale" priority="1037">
      <colorScale>
        <cfvo type="min"/>
        <cfvo type="percentile" val="50"/>
        <cfvo type="max"/>
        <color rgb="FFF8696B"/>
        <color rgb="FFFCFCFF"/>
        <color rgb="FF63BE7B"/>
      </colorScale>
    </cfRule>
    <cfRule type="colorScale" priority="1042">
      <colorScale>
        <cfvo type="min"/>
        <cfvo type="percentile" val="50"/>
        <cfvo type="max"/>
        <color rgb="FFF8696B"/>
        <color rgb="FFFCFCFF"/>
        <color rgb="FF63BE7B"/>
      </colorScale>
    </cfRule>
  </conditionalFormatting>
  <conditionalFormatting sqref="C14:J14">
    <cfRule type="colorScale" priority="125">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63BE7B"/>
      </colorScale>
    </cfRule>
  </conditionalFormatting>
  <conditionalFormatting sqref="D2">
    <cfRule type="colorScale" priority="174">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onditionalFormatting>
  <conditionalFormatting sqref="D3">
    <cfRule type="colorScale" priority="214">
      <colorScale>
        <cfvo type="min"/>
        <cfvo type="percentile" val="50"/>
        <cfvo type="max"/>
        <color rgb="FFF8696B"/>
        <color rgb="FFFCFCFF"/>
        <color rgb="FF63BE7B"/>
      </colorScale>
    </cfRule>
    <cfRule type="colorScale" priority="220">
      <colorScale>
        <cfvo type="min"/>
        <cfvo type="percentile" val="50"/>
        <cfvo type="max"/>
        <color rgb="FFF8696B"/>
        <color rgb="FFFCFCFF"/>
        <color rgb="FF63BE7B"/>
      </colorScale>
    </cfRule>
  </conditionalFormatting>
  <conditionalFormatting sqref="D4">
    <cfRule type="colorScale" priority="299">
      <colorScale>
        <cfvo type="min"/>
        <cfvo type="percentile" val="50"/>
        <cfvo type="max"/>
        <color rgb="FFF8696B"/>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onditionalFormatting>
  <conditionalFormatting sqref="D5">
    <cfRule type="colorScale" priority="387">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onditionalFormatting>
  <conditionalFormatting sqref="D6">
    <cfRule type="colorScale" priority="487">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percentile" val="50"/>
        <cfvo type="max"/>
        <color rgb="FFF8696B"/>
        <color rgb="FFFCFCFF"/>
        <color rgb="FF63BE7B"/>
      </colorScale>
    </cfRule>
  </conditionalFormatting>
  <conditionalFormatting sqref="D7">
    <cfRule type="colorScale" priority="580">
      <colorScale>
        <cfvo type="min"/>
        <cfvo type="percentile" val="50"/>
        <cfvo type="max"/>
        <color rgb="FFF8696B"/>
        <color rgb="FFFCFCFF"/>
        <color rgb="FF63BE7B"/>
      </colorScale>
    </cfRule>
    <cfRule type="colorScale" priority="587">
      <colorScale>
        <cfvo type="min"/>
        <cfvo type="percentile" val="50"/>
        <cfvo type="max"/>
        <color rgb="FFF8696B"/>
        <color rgb="FFFCFCFF"/>
        <color rgb="FF63BE7B"/>
      </colorScale>
    </cfRule>
    <cfRule type="colorScale" priority="593">
      <colorScale>
        <cfvo type="min"/>
        <cfvo type="percentile" val="50"/>
        <cfvo type="max"/>
        <color rgb="FFF8696B"/>
        <color rgb="FFFCFCFF"/>
        <color rgb="FF63BE7B"/>
      </colorScale>
    </cfRule>
    <cfRule type="colorScale" priority="600">
      <colorScale>
        <cfvo type="min"/>
        <cfvo type="percentile" val="50"/>
        <cfvo type="max"/>
        <color rgb="FFF8696B"/>
        <color rgb="FFFCFCFF"/>
        <color rgb="FF63BE7B"/>
      </colorScale>
    </cfRule>
    <cfRule type="colorScale" priority="606">
      <colorScale>
        <cfvo type="min"/>
        <cfvo type="percentile" val="50"/>
        <cfvo type="max"/>
        <color rgb="FFF8696B"/>
        <color rgb="FFFCFCFF"/>
        <color rgb="FF63BE7B"/>
      </colorScale>
    </cfRule>
    <cfRule type="colorScale" priority="612">
      <colorScale>
        <cfvo type="min"/>
        <cfvo type="percentile" val="50"/>
        <cfvo type="max"/>
        <color rgb="FFF8696B"/>
        <color rgb="FFFCFCFF"/>
        <color rgb="FF63BE7B"/>
      </colorScale>
    </cfRule>
    <cfRule type="colorScale" priority="620">
      <colorScale>
        <cfvo type="min"/>
        <cfvo type="percentile" val="50"/>
        <cfvo type="max"/>
        <color rgb="FFF8696B"/>
        <color rgb="FFFCFCFF"/>
        <color rgb="FF63BE7B"/>
      </colorScale>
    </cfRule>
  </conditionalFormatting>
  <conditionalFormatting sqref="D8">
    <cfRule type="colorScale" priority="769">
      <colorScale>
        <cfvo type="min"/>
        <cfvo type="percentile" val="50"/>
        <cfvo type="max"/>
        <color rgb="FFF8696B"/>
        <color rgb="FFFCFCFF"/>
        <color rgb="FF63BE7B"/>
      </colorScale>
    </cfRule>
    <cfRule type="colorScale" priority="770">
      <colorScale>
        <cfvo type="min"/>
        <cfvo type="percentile" val="50"/>
        <cfvo type="max"/>
        <color rgb="FFF8696B"/>
        <color rgb="FFFCFCFF"/>
        <color rgb="FF63BE7B"/>
      </colorScale>
    </cfRule>
    <cfRule type="colorScale" priority="771">
      <colorScale>
        <cfvo type="min"/>
        <cfvo type="percentile" val="50"/>
        <cfvo type="max"/>
        <color rgb="FFF8696B"/>
        <color rgb="FFFCFCFF"/>
        <color rgb="FF63BE7B"/>
      </colorScale>
    </cfRule>
    <cfRule type="colorScale" priority="772">
      <colorScale>
        <cfvo type="min"/>
        <cfvo type="percentile" val="50"/>
        <cfvo type="max"/>
        <color rgb="FFF8696B"/>
        <color rgb="FFFCFCFF"/>
        <color rgb="FF63BE7B"/>
      </colorScale>
    </cfRule>
  </conditionalFormatting>
  <conditionalFormatting sqref="D9">
    <cfRule type="colorScale" priority="839">
      <colorScale>
        <cfvo type="min"/>
        <cfvo type="percentile" val="50"/>
        <cfvo type="max"/>
        <color rgb="FFF8696B"/>
        <color rgb="FFFCFCFF"/>
        <color rgb="FF63BE7B"/>
      </colorScale>
    </cfRule>
    <cfRule type="colorScale" priority="885">
      <colorScale>
        <cfvo type="min"/>
        <cfvo type="percentile" val="50"/>
        <cfvo type="max"/>
        <color rgb="FFF8696B"/>
        <color rgb="FFFCFCFF"/>
        <color rgb="FF63BE7B"/>
      </colorScale>
    </cfRule>
    <cfRule type="colorScale" priority="891">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onditionalFormatting>
  <conditionalFormatting sqref="D10">
    <cfRule type="colorScale" priority="923">
      <colorScale>
        <cfvo type="min"/>
        <cfvo type="percentile" val="50"/>
        <cfvo type="max"/>
        <color rgb="FFF8696B"/>
        <color rgb="FFFCFCFF"/>
        <color rgb="FF63BE7B"/>
      </colorScale>
    </cfRule>
    <cfRule type="colorScale" priority="924">
      <colorScale>
        <cfvo type="min"/>
        <cfvo type="percentile" val="50"/>
        <cfvo type="max"/>
        <color rgb="FFF8696B"/>
        <color rgb="FFFCFCFF"/>
        <color rgb="FF63BE7B"/>
      </colorScale>
    </cfRule>
    <cfRule type="colorScale" priority="945">
      <colorScale>
        <cfvo type="min"/>
        <cfvo type="percentile" val="50"/>
        <cfvo type="max"/>
        <color rgb="FFF8696B"/>
        <color rgb="FFFCFCFF"/>
        <color rgb="FF63BE7B"/>
      </colorScale>
    </cfRule>
  </conditionalFormatting>
  <conditionalFormatting sqref="D11">
    <cfRule type="colorScale" priority="1005">
      <colorScale>
        <cfvo type="min"/>
        <cfvo type="percentile" val="50"/>
        <cfvo type="max"/>
        <color rgb="FFF8696B"/>
        <color rgb="FFFCFCFF"/>
        <color rgb="FF63BE7B"/>
      </colorScale>
    </cfRule>
    <cfRule type="colorScale" priority="1011">
      <colorScale>
        <cfvo type="min"/>
        <cfvo type="percentile" val="50"/>
        <cfvo type="max"/>
        <color rgb="FFF8696B"/>
        <color rgb="FFFCFCFF"/>
        <color rgb="FF63BE7B"/>
      </colorScale>
    </cfRule>
  </conditionalFormatting>
  <conditionalFormatting sqref="D12">
    <cfRule type="colorScale" priority="975">
      <colorScale>
        <cfvo type="min"/>
        <cfvo type="percentile" val="50"/>
        <cfvo type="max"/>
        <color rgb="FFF8696B"/>
        <color rgb="FFFCFCFF"/>
        <color rgb="FF63BE7B"/>
      </colorScale>
    </cfRule>
    <cfRule type="colorScale" priority="976">
      <colorScale>
        <cfvo type="min"/>
        <cfvo type="percentile" val="50"/>
        <cfvo type="max"/>
        <color rgb="FFF8696B"/>
        <color rgb="FFFCFCFF"/>
        <color rgb="FF63BE7B"/>
      </colorScale>
    </cfRule>
  </conditionalFormatting>
  <conditionalFormatting sqref="D13">
    <cfRule type="colorScale" priority="1054">
      <colorScale>
        <cfvo type="min"/>
        <cfvo type="percentile" val="50"/>
        <cfvo type="max"/>
        <color rgb="FFF8696B"/>
        <color rgb="FFFCFCFF"/>
        <color rgb="FF63BE7B"/>
      </colorScale>
    </cfRule>
  </conditionalFormatting>
  <conditionalFormatting sqref="D14">
    <cfRule type="colorScale" priority="108">
      <colorScale>
        <cfvo type="min"/>
        <cfvo type="percentile" val="50"/>
        <cfvo type="max"/>
        <color rgb="FFF8696B"/>
        <color rgb="FFFCFCFF"/>
        <color rgb="FF63BE7B"/>
      </colorScale>
    </cfRule>
    <cfRule type="colorScale" priority="109">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onditionalFormatting>
  <conditionalFormatting sqref="E2">
    <cfRule type="colorScale" priority="172">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onditionalFormatting>
  <conditionalFormatting sqref="E3">
    <cfRule type="colorScale" priority="212">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onditionalFormatting>
  <conditionalFormatting sqref="E4">
    <cfRule type="colorScale" priority="296">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E5">
    <cfRule type="colorScale" priority="379">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81">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onditionalFormatting>
  <conditionalFormatting sqref="E6">
    <cfRule type="colorScale" priority="480">
      <colorScale>
        <cfvo type="min"/>
        <cfvo type="percentile" val="50"/>
        <cfvo type="max"/>
        <color rgb="FFF8696B"/>
        <color rgb="FFFCFCFF"/>
        <color rgb="FF63BE7B"/>
      </colorScale>
    </cfRule>
    <cfRule type="colorScale" priority="481">
      <colorScale>
        <cfvo type="min"/>
        <cfvo type="percentile" val="50"/>
        <cfvo type="max"/>
        <color rgb="FFF8696B"/>
        <color rgb="FFFCFCFF"/>
        <color rgb="FF63BE7B"/>
      </colorScale>
    </cfRule>
    <cfRule type="colorScale" priority="482">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onditionalFormatting>
  <conditionalFormatting sqref="E7">
    <cfRule type="colorScale" priority="573">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onditionalFormatting>
  <conditionalFormatting sqref="E8">
    <cfRule type="colorScale" priority="765">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onditionalFormatting>
  <conditionalFormatting sqref="E9">
    <cfRule type="colorScale" priority="833">
      <colorScale>
        <cfvo type="min"/>
        <cfvo type="percentile" val="50"/>
        <cfvo type="max"/>
        <color rgb="FFF8696B"/>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3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onditionalFormatting>
  <conditionalFormatting sqref="E10">
    <cfRule type="colorScale" priority="921">
      <colorScale>
        <cfvo type="min"/>
        <cfvo type="percentile" val="50"/>
        <cfvo type="max"/>
        <color rgb="FFF8696B"/>
        <color rgb="FFFCFCFF"/>
        <color rgb="FF63BE7B"/>
      </colorScale>
    </cfRule>
    <cfRule type="colorScale" priority="922">
      <colorScale>
        <cfvo type="min"/>
        <cfvo type="percentile" val="50"/>
        <cfvo type="max"/>
        <color rgb="FFF8696B"/>
        <color rgb="FFFCFCFF"/>
        <color rgb="FF63BE7B"/>
      </colorScale>
    </cfRule>
    <cfRule type="colorScale" priority="946">
      <colorScale>
        <cfvo type="min"/>
        <cfvo type="percentile" val="50"/>
        <cfvo type="max"/>
        <color rgb="FFF8696B"/>
        <color rgb="FFFCFCFF"/>
        <color rgb="FF63BE7B"/>
      </colorScale>
    </cfRule>
  </conditionalFormatting>
  <conditionalFormatting sqref="E11">
    <cfRule type="colorScale" priority="1003">
      <colorScale>
        <cfvo type="min"/>
        <cfvo type="percentile" val="50"/>
        <cfvo type="max"/>
        <color rgb="FFF8696B"/>
        <color rgb="FFFCFCFF"/>
        <color rgb="FF63BE7B"/>
      </colorScale>
    </cfRule>
    <cfRule type="colorScale" priority="1004">
      <colorScale>
        <cfvo type="min"/>
        <cfvo type="percentile" val="50"/>
        <cfvo type="max"/>
        <color rgb="FFF8696B"/>
        <color rgb="FFFCFCFF"/>
        <color rgb="FF63BE7B"/>
      </colorScale>
    </cfRule>
  </conditionalFormatting>
  <conditionalFormatting sqref="E12">
    <cfRule type="colorScale" priority="973">
      <colorScale>
        <cfvo type="min"/>
        <cfvo type="percentile" val="50"/>
        <cfvo type="max"/>
        <color rgb="FFF8696B"/>
        <color rgb="FFFCFCFF"/>
        <color rgb="FF63BE7B"/>
      </colorScale>
    </cfRule>
    <cfRule type="colorScale" priority="974">
      <colorScale>
        <cfvo type="min"/>
        <cfvo type="percentile" val="50"/>
        <cfvo type="max"/>
        <color rgb="FFF8696B"/>
        <color rgb="FFFCFCFF"/>
        <color rgb="FF63BE7B"/>
      </colorScale>
    </cfRule>
  </conditionalFormatting>
  <conditionalFormatting sqref="E13">
    <cfRule type="colorScale" priority="1053">
      <colorScale>
        <cfvo type="min"/>
        <cfvo type="percentile" val="50"/>
        <cfvo type="max"/>
        <color rgb="FFF8696B"/>
        <color rgb="FFFCFCFF"/>
        <color rgb="FF63BE7B"/>
      </colorScale>
    </cfRule>
  </conditionalFormatting>
  <conditionalFormatting sqref="E14">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onditionalFormatting>
  <conditionalFormatting sqref="F2">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onditionalFormatting>
  <conditionalFormatting sqref="F3">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onditionalFormatting>
  <conditionalFormatting sqref="F4">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fRule type="colorScale" priority="323">
      <colorScale>
        <cfvo type="min"/>
        <cfvo type="percentile" val="50"/>
        <cfvo type="max"/>
        <color rgb="FFF8696B"/>
        <color rgb="FFFCFCFF"/>
        <color rgb="FF63BE7B"/>
      </colorScale>
    </cfRule>
  </conditionalFormatting>
  <conditionalFormatting sqref="F5">
    <cfRule type="colorScale" priority="371">
      <colorScale>
        <cfvo type="min"/>
        <cfvo type="percentile" val="50"/>
        <cfvo type="max"/>
        <color rgb="FFF8696B"/>
        <color rgb="FFFCFCFF"/>
        <color rgb="FF63BE7B"/>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onditionalFormatting>
  <conditionalFormatting sqref="F6">
    <cfRule type="colorScale" priority="473">
      <colorScale>
        <cfvo type="min"/>
        <cfvo type="percentile" val="50"/>
        <cfvo type="max"/>
        <color rgb="FFF8696B"/>
        <color rgb="FFFCFCFF"/>
        <color rgb="FF63BE7B"/>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percentile" val="50"/>
        <cfvo type="max"/>
        <color rgb="FFF8696B"/>
        <color rgb="FFFCFCFF"/>
        <color rgb="FF63BE7B"/>
      </colorScale>
    </cfRule>
    <cfRule type="colorScale" priority="479">
      <colorScale>
        <cfvo type="min"/>
        <cfvo type="percentile" val="50"/>
        <cfvo type="max"/>
        <color rgb="FFF8696B"/>
        <color rgb="FFFCFCFF"/>
        <color rgb="FF63BE7B"/>
      </colorScale>
    </cfRule>
  </conditionalFormatting>
  <conditionalFormatting sqref="F7">
    <cfRule type="colorScale" priority="566">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fRule type="colorScale" priority="568">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percentile" val="50"/>
        <cfvo type="max"/>
        <color rgb="FFF8696B"/>
        <color rgb="FFFCFCFF"/>
        <color rgb="FF63BE7B"/>
      </colorScale>
    </cfRule>
    <cfRule type="colorScale" priority="571">
      <colorScale>
        <cfvo type="min"/>
        <cfvo type="percentile" val="50"/>
        <cfvo type="max"/>
        <color rgb="FFF8696B"/>
        <color rgb="FFFCFCFF"/>
        <color rgb="FF63BE7B"/>
      </colorScale>
    </cfRule>
    <cfRule type="colorScale" priority="572">
      <colorScale>
        <cfvo type="min"/>
        <cfvo type="percentile" val="50"/>
        <cfvo type="max"/>
        <color rgb="FFF8696B"/>
        <color rgb="FFFCFCFF"/>
        <color rgb="FF63BE7B"/>
      </colorScale>
    </cfRule>
  </conditionalFormatting>
  <conditionalFormatting sqref="F8">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percentile" val="50"/>
        <cfvo type="max"/>
        <color rgb="FFF8696B"/>
        <color rgb="FFFCFCFF"/>
        <color rgb="FF63BE7B"/>
      </colorScale>
    </cfRule>
    <cfRule type="colorScale" priority="764">
      <colorScale>
        <cfvo type="min"/>
        <cfvo type="percentile" val="50"/>
        <cfvo type="max"/>
        <color rgb="FFF8696B"/>
        <color rgb="FFFCFCFF"/>
        <color rgb="FF63BE7B"/>
      </colorScale>
    </cfRule>
  </conditionalFormatting>
  <conditionalFormatting sqref="F9">
    <cfRule type="colorScale" priority="827">
      <colorScale>
        <cfvo type="min"/>
        <cfvo type="percentile" val="50"/>
        <cfvo type="max"/>
        <color rgb="FFF8696B"/>
        <color rgb="FFFCFCFF"/>
        <color rgb="FF63BE7B"/>
      </colorScale>
    </cfRule>
    <cfRule type="colorScale" priority="828">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0">
      <colorScale>
        <cfvo type="min"/>
        <cfvo type="percentile" val="50"/>
        <cfvo type="max"/>
        <color rgb="FFF8696B"/>
        <color rgb="FFFCFCFF"/>
        <color rgb="FF63BE7B"/>
      </colorScale>
    </cfRule>
    <cfRule type="colorScale" priority="831">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63BE7B"/>
      </colorScale>
    </cfRule>
  </conditionalFormatting>
  <conditionalFormatting sqref="F10">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47">
      <colorScale>
        <cfvo type="min"/>
        <cfvo type="percentile" val="50"/>
        <cfvo type="max"/>
        <color rgb="FFF8696B"/>
        <color rgb="FFFCFCFF"/>
        <color rgb="FF63BE7B"/>
      </colorScale>
    </cfRule>
  </conditionalFormatting>
  <conditionalFormatting sqref="F11">
    <cfRule type="colorScale" priority="1001">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onditionalFormatting>
  <conditionalFormatting sqref="F12">
    <cfRule type="colorScale" priority="971">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onditionalFormatting>
  <conditionalFormatting sqref="F13">
    <cfRule type="colorScale" priority="1052">
      <colorScale>
        <cfvo type="min"/>
        <cfvo type="percentile" val="50"/>
        <cfvo type="max"/>
        <color rgb="FFF8696B"/>
        <color rgb="FFFCFCFF"/>
        <color rgb="FF63BE7B"/>
      </colorScale>
    </cfRule>
  </conditionalFormatting>
  <conditionalFormatting sqref="F14">
    <cfRule type="colorScale" priority="104">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onditionalFormatting>
  <conditionalFormatting sqref="G2">
    <cfRule type="colorScale" priority="168">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onditionalFormatting>
  <conditionalFormatting sqref="G3">
    <cfRule type="colorScale" priority="208">
      <colorScale>
        <cfvo type="min"/>
        <cfvo type="percentile" val="50"/>
        <cfvo type="max"/>
        <color rgb="FFF8696B"/>
        <color rgb="FFFCFCFF"/>
        <color rgb="FF63BE7B"/>
      </colorScale>
    </cfRule>
    <cfRule type="colorScale" priority="209">
      <colorScale>
        <cfvo type="min"/>
        <cfvo type="percentile" val="50"/>
        <cfvo type="max"/>
        <color rgb="FFF8696B"/>
        <color rgb="FFFCFCFF"/>
        <color rgb="FF63BE7B"/>
      </colorScale>
    </cfRule>
  </conditionalFormatting>
  <conditionalFormatting sqref="G4">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292">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onditionalFormatting>
  <conditionalFormatting sqref="G5">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fRule type="colorScale" priority="365">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onditionalFormatting>
  <conditionalFormatting sqref="G6">
    <cfRule type="colorScale" priority="466">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percentile" val="50"/>
        <cfvo type="max"/>
        <color rgb="FFF8696B"/>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onditionalFormatting>
  <conditionalFormatting sqref="G7">
    <cfRule type="colorScale" priority="559">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onditionalFormatting>
  <conditionalFormatting sqref="G8">
    <cfRule type="colorScale" priority="757">
      <colorScale>
        <cfvo type="min"/>
        <cfvo type="percentile" val="50"/>
        <cfvo type="max"/>
        <color rgb="FFF8696B"/>
        <color rgb="FFFCFCFF"/>
        <color rgb="FF63BE7B"/>
      </colorScale>
    </cfRule>
    <cfRule type="colorScale" priority="758">
      <colorScale>
        <cfvo type="min"/>
        <cfvo type="percentile" val="50"/>
        <cfvo type="max"/>
        <color rgb="FFF8696B"/>
        <color rgb="FFFCFCFF"/>
        <color rgb="FF63BE7B"/>
      </colorScale>
    </cfRule>
    <cfRule type="colorScale" priority="759">
      <colorScale>
        <cfvo type="min"/>
        <cfvo type="percentile" val="50"/>
        <cfvo type="max"/>
        <color rgb="FFF8696B"/>
        <color rgb="FFFCFCFF"/>
        <color rgb="FF63BE7B"/>
      </colorScale>
    </cfRule>
    <cfRule type="colorScale" priority="760">
      <colorScale>
        <cfvo type="min"/>
        <cfvo type="percentile" val="50"/>
        <cfvo type="max"/>
        <color rgb="FFF8696B"/>
        <color rgb="FFFCFCFF"/>
        <color rgb="FF63BE7B"/>
      </colorScale>
    </cfRule>
  </conditionalFormatting>
  <conditionalFormatting sqref="G9">
    <cfRule type="colorScale" priority="821">
      <colorScale>
        <cfvo type="min"/>
        <cfvo type="percentile" val="50"/>
        <cfvo type="max"/>
        <color rgb="FFF8696B"/>
        <color rgb="FFFCFCFF"/>
        <color rgb="FF63BE7B"/>
      </colorScale>
    </cfRule>
    <cfRule type="colorScale" priority="822">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fRule type="colorScale" priority="825">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onditionalFormatting>
  <conditionalFormatting sqref="G10">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63BE7B"/>
      </colorScale>
    </cfRule>
    <cfRule type="colorScale" priority="948">
      <colorScale>
        <cfvo type="min"/>
        <cfvo type="percentile" val="50"/>
        <cfvo type="max"/>
        <color rgb="FFF8696B"/>
        <color rgb="FFFCFCFF"/>
        <color rgb="FF63BE7B"/>
      </colorScale>
    </cfRule>
  </conditionalFormatting>
  <conditionalFormatting sqref="G11">
    <cfRule type="colorScale" priority="999">
      <colorScale>
        <cfvo type="min"/>
        <cfvo type="percentile" val="50"/>
        <cfvo type="max"/>
        <color rgb="FFF8696B"/>
        <color rgb="FFFCFCFF"/>
        <color rgb="FF63BE7B"/>
      </colorScale>
    </cfRule>
    <cfRule type="colorScale" priority="1000">
      <colorScale>
        <cfvo type="min"/>
        <cfvo type="percentile" val="50"/>
        <cfvo type="max"/>
        <color rgb="FFF8696B"/>
        <color rgb="FFFCFCFF"/>
        <color rgb="FF63BE7B"/>
      </colorScale>
    </cfRule>
  </conditionalFormatting>
  <conditionalFormatting sqref="G12">
    <cfRule type="colorScale" priority="969">
      <colorScale>
        <cfvo type="min"/>
        <cfvo type="percentile" val="50"/>
        <cfvo type="max"/>
        <color rgb="FFF8696B"/>
        <color rgb="FFFCFCFF"/>
        <color rgb="FF63BE7B"/>
      </colorScale>
    </cfRule>
    <cfRule type="colorScale" priority="970">
      <colorScale>
        <cfvo type="min"/>
        <cfvo type="percentile" val="50"/>
        <cfvo type="max"/>
        <color rgb="FFF8696B"/>
        <color rgb="FFFCFCFF"/>
        <color rgb="FF63BE7B"/>
      </colorScale>
    </cfRule>
  </conditionalFormatting>
  <conditionalFormatting sqref="G13">
    <cfRule type="colorScale" priority="1051">
      <colorScale>
        <cfvo type="min"/>
        <cfvo type="percentile" val="50"/>
        <cfvo type="max"/>
        <color rgb="FFF8696B"/>
        <color rgb="FFFCFCFF"/>
        <color rgb="FF63BE7B"/>
      </colorScale>
    </cfRule>
  </conditionalFormatting>
  <conditionalFormatting sqref="G14">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onditionalFormatting>
  <conditionalFormatting sqref="H2">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onditionalFormatting>
  <conditionalFormatting sqref="H3">
    <cfRule type="colorScale" priority="206">
      <colorScale>
        <cfvo type="min"/>
        <cfvo type="percentile" val="50"/>
        <cfvo type="max"/>
        <color rgb="FFF8696B"/>
        <color rgb="FFFCFCFF"/>
        <color rgb="FF63BE7B"/>
      </colorScale>
    </cfRule>
    <cfRule type="colorScale" priority="207">
      <colorScale>
        <cfvo type="min"/>
        <cfvo type="percentile" val="50"/>
        <cfvo type="max"/>
        <color rgb="FFF8696B"/>
        <color rgb="FFFCFCFF"/>
        <color rgb="FF63BE7B"/>
      </colorScale>
    </cfRule>
  </conditionalFormatting>
  <conditionalFormatting sqref="H4">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325">
      <colorScale>
        <cfvo type="min"/>
        <cfvo type="percentile" val="50"/>
        <cfvo type="max"/>
        <color rgb="FFF8696B"/>
        <color rgb="FFFCFCFF"/>
        <color rgb="FF63BE7B"/>
      </colorScale>
    </cfRule>
  </conditionalFormatting>
  <conditionalFormatting sqref="H5">
    <cfRule type="colorScale" priority="355">
      <colorScale>
        <cfvo type="min"/>
        <cfvo type="percentile" val="50"/>
        <cfvo type="max"/>
        <color rgb="FFF8696B"/>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percentile" val="50"/>
        <cfvo type="max"/>
        <color rgb="FFF8696B"/>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percentile" val="50"/>
        <cfvo type="max"/>
        <color rgb="FFF8696B"/>
        <color rgb="FFFCFCFF"/>
        <color rgb="FF63BE7B"/>
      </colorScale>
    </cfRule>
  </conditionalFormatting>
  <conditionalFormatting sqref="H6">
    <cfRule type="colorScale" priority="459">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fRule type="colorScale" priority="465">
      <colorScale>
        <cfvo type="min"/>
        <cfvo type="percentile" val="50"/>
        <cfvo type="max"/>
        <color rgb="FFF8696B"/>
        <color rgb="FFFCFCFF"/>
        <color rgb="FF63BE7B"/>
      </colorScale>
    </cfRule>
  </conditionalFormatting>
  <conditionalFormatting sqref="H7">
    <cfRule type="colorScale" priority="552">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63BE7B"/>
      </colorScale>
    </cfRule>
    <cfRule type="colorScale" priority="554">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percentile" val="50"/>
        <cfvo type="max"/>
        <color rgb="FFF8696B"/>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percentile" val="50"/>
        <cfvo type="max"/>
        <color rgb="FFF8696B"/>
        <color rgb="FFFCFCFF"/>
        <color rgb="FF63BE7B"/>
      </colorScale>
    </cfRule>
  </conditionalFormatting>
  <conditionalFormatting sqref="H8">
    <cfRule type="colorScale" priority="753">
      <colorScale>
        <cfvo type="min"/>
        <cfvo type="percentile" val="50"/>
        <cfvo type="max"/>
        <color rgb="FFF8696B"/>
        <color rgb="FFFCFCFF"/>
        <color rgb="FF63BE7B"/>
      </colorScale>
    </cfRule>
    <cfRule type="colorScale" priority="754">
      <colorScale>
        <cfvo type="min"/>
        <cfvo type="percentile" val="50"/>
        <cfvo type="max"/>
        <color rgb="FFF8696B"/>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onditionalFormatting>
  <conditionalFormatting sqref="H9">
    <cfRule type="colorScale" priority="815">
      <colorScale>
        <cfvo type="min"/>
        <cfvo type="percentile" val="50"/>
        <cfvo type="max"/>
        <color rgb="FFF8696B"/>
        <color rgb="FFFCFCFF"/>
        <color rgb="FF63BE7B"/>
      </colorScale>
    </cfRule>
    <cfRule type="colorScale" priority="816">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percentile" val="50"/>
        <cfvo type="max"/>
        <color rgb="FFF8696B"/>
        <color rgb="FFFCFCFF"/>
        <color rgb="FF63BE7B"/>
      </colorScale>
    </cfRule>
    <cfRule type="colorScale" priority="819">
      <colorScale>
        <cfvo type="min"/>
        <cfvo type="percentile" val="50"/>
        <cfvo type="max"/>
        <color rgb="FFF8696B"/>
        <color rgb="FFFCFCFF"/>
        <color rgb="FF63BE7B"/>
      </colorScale>
    </cfRule>
    <cfRule type="colorScale" priority="820">
      <colorScale>
        <cfvo type="min"/>
        <cfvo type="percentile" val="50"/>
        <cfvo type="max"/>
        <color rgb="FFF8696B"/>
        <color rgb="FFFCFCFF"/>
        <color rgb="FF63BE7B"/>
      </colorScale>
    </cfRule>
  </conditionalFormatting>
  <conditionalFormatting sqref="H10">
    <cfRule type="colorScale" priority="915">
      <colorScale>
        <cfvo type="min"/>
        <cfvo type="percentile" val="50"/>
        <cfvo type="max"/>
        <color rgb="FFF8696B"/>
        <color rgb="FFFCFCFF"/>
        <color rgb="FF63BE7B"/>
      </colorScale>
    </cfRule>
    <cfRule type="colorScale" priority="916">
      <colorScale>
        <cfvo type="min"/>
        <cfvo type="percentile" val="50"/>
        <cfvo type="max"/>
        <color rgb="FFF8696B"/>
        <color rgb="FFFCFCFF"/>
        <color rgb="FF63BE7B"/>
      </colorScale>
    </cfRule>
    <cfRule type="colorScale" priority="949">
      <colorScale>
        <cfvo type="min"/>
        <cfvo type="percentile" val="50"/>
        <cfvo type="max"/>
        <color rgb="FFF8696B"/>
        <color rgb="FFFCFCFF"/>
        <color rgb="FF63BE7B"/>
      </colorScale>
    </cfRule>
  </conditionalFormatting>
  <conditionalFormatting sqref="H11">
    <cfRule type="colorScale" priority="997">
      <colorScale>
        <cfvo type="min"/>
        <cfvo type="percentile" val="50"/>
        <cfvo type="max"/>
        <color rgb="FFF8696B"/>
        <color rgb="FFFCFCFF"/>
        <color rgb="FF63BE7B"/>
      </colorScale>
    </cfRule>
    <cfRule type="colorScale" priority="998">
      <colorScale>
        <cfvo type="min"/>
        <cfvo type="percentile" val="50"/>
        <cfvo type="max"/>
        <color rgb="FFF8696B"/>
        <color rgb="FFFCFCFF"/>
        <color rgb="FF63BE7B"/>
      </colorScale>
    </cfRule>
  </conditionalFormatting>
  <conditionalFormatting sqref="H12">
    <cfRule type="colorScale" priority="967">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onditionalFormatting>
  <conditionalFormatting sqref="H13">
    <cfRule type="colorScale" priority="1050">
      <colorScale>
        <cfvo type="min"/>
        <cfvo type="percentile" val="50"/>
        <cfvo type="max"/>
        <color rgb="FFF8696B"/>
        <color rgb="FFFCFCFF"/>
        <color rgb="FF63BE7B"/>
      </colorScale>
    </cfRule>
  </conditionalFormatting>
  <conditionalFormatting sqref="H14">
    <cfRule type="colorScale" priority="100">
      <colorScale>
        <cfvo type="min"/>
        <cfvo type="percentile" val="50"/>
        <cfvo type="max"/>
        <color rgb="FFF8696B"/>
        <color rgb="FFFCFCFF"/>
        <color rgb="FF63BE7B"/>
      </colorScale>
    </cfRule>
    <cfRule type="colorScale" priority="101">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onditionalFormatting>
  <conditionalFormatting sqref="I2">
    <cfRule type="colorScale" priority="164">
      <colorScale>
        <cfvo type="min"/>
        <cfvo type="percentile" val="50"/>
        <cfvo type="max"/>
        <color rgb="FFF8696B"/>
        <color rgb="FFFCFCFF"/>
        <color rgb="FF63BE7B"/>
      </colorScale>
    </cfRule>
    <cfRule type="colorScale" priority="165">
      <colorScale>
        <cfvo type="min"/>
        <cfvo type="percentile" val="50"/>
        <cfvo type="max"/>
        <color rgb="FFF8696B"/>
        <color rgb="FFFCFCFF"/>
        <color rgb="FF63BE7B"/>
      </colorScale>
    </cfRule>
  </conditionalFormatting>
  <conditionalFormatting sqref="I3">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onditionalFormatting>
  <conditionalFormatting sqref="I4">
    <cfRule type="colorScale" priority="284">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63BE7B"/>
      </colorScale>
    </cfRule>
    <cfRule type="colorScale" priority="286">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onditionalFormatting>
  <conditionalFormatting sqref="I5">
    <cfRule type="colorScale" priority="347">
      <colorScale>
        <cfvo type="min"/>
        <cfvo type="percentile" val="50"/>
        <cfvo type="max"/>
        <color rgb="FFF8696B"/>
        <color rgb="FFFCFCFF"/>
        <color rgb="FF63BE7B"/>
      </colorScale>
    </cfRule>
    <cfRule type="colorScale" priority="34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onditionalFormatting>
  <conditionalFormatting sqref="I6">
    <cfRule type="colorScale" priority="452">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onditionalFormatting>
  <conditionalFormatting sqref="I7">
    <cfRule type="colorScale" priority="545">
      <colorScale>
        <cfvo type="min"/>
        <cfvo type="percentile" val="50"/>
        <cfvo type="max"/>
        <color rgb="FFF8696B"/>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percentile" val="50"/>
        <cfvo type="max"/>
        <color rgb="FFF8696B"/>
        <color rgb="FFFCFCFF"/>
        <color rgb="FF63BE7B"/>
      </colorScale>
    </cfRule>
    <cfRule type="colorScale" priority="549">
      <colorScale>
        <cfvo type="min"/>
        <cfvo type="percentile" val="50"/>
        <cfvo type="max"/>
        <color rgb="FFF8696B"/>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onditionalFormatting>
  <conditionalFormatting sqref="I8">
    <cfRule type="colorScale" priority="749">
      <colorScale>
        <cfvo type="min"/>
        <cfvo type="percentile" val="50"/>
        <cfvo type="max"/>
        <color rgb="FFF8696B"/>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onditionalFormatting>
  <conditionalFormatting sqref="I9">
    <cfRule type="colorScale" priority="809">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fRule type="colorScale" priority="811">
      <colorScale>
        <cfvo type="min"/>
        <cfvo type="percentile" val="50"/>
        <cfvo type="max"/>
        <color rgb="FFF8696B"/>
        <color rgb="FFFCFCFF"/>
        <color rgb="FF63BE7B"/>
      </colorScale>
    </cfRule>
    <cfRule type="colorScale" priority="812">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fRule type="colorScale" priority="814">
      <colorScale>
        <cfvo type="min"/>
        <cfvo type="percentile" val="50"/>
        <cfvo type="max"/>
        <color rgb="FFF8696B"/>
        <color rgb="FFFCFCFF"/>
        <color rgb="FF63BE7B"/>
      </colorScale>
    </cfRule>
  </conditionalFormatting>
  <conditionalFormatting sqref="I10">
    <cfRule type="colorScale" priority="913">
      <colorScale>
        <cfvo type="min"/>
        <cfvo type="percentile" val="50"/>
        <cfvo type="max"/>
        <color rgb="FFF8696B"/>
        <color rgb="FFFCFCFF"/>
        <color rgb="FF63BE7B"/>
      </colorScale>
    </cfRule>
    <cfRule type="colorScale" priority="914">
      <colorScale>
        <cfvo type="min"/>
        <cfvo type="percentile" val="50"/>
        <cfvo type="max"/>
        <color rgb="FFF8696B"/>
        <color rgb="FFFCFCFF"/>
        <color rgb="FF63BE7B"/>
      </colorScale>
    </cfRule>
    <cfRule type="colorScale" priority="950">
      <colorScale>
        <cfvo type="min"/>
        <cfvo type="percentile" val="50"/>
        <cfvo type="max"/>
        <color rgb="FFF8696B"/>
        <color rgb="FFFCFCFF"/>
        <color rgb="FF63BE7B"/>
      </colorScale>
    </cfRule>
  </conditionalFormatting>
  <conditionalFormatting sqref="I11">
    <cfRule type="colorScale" priority="995">
      <colorScale>
        <cfvo type="min"/>
        <cfvo type="percentile" val="50"/>
        <cfvo type="max"/>
        <color rgb="FFF8696B"/>
        <color rgb="FFFCFCFF"/>
        <color rgb="FF63BE7B"/>
      </colorScale>
    </cfRule>
    <cfRule type="colorScale" priority="996">
      <colorScale>
        <cfvo type="min"/>
        <cfvo type="percentile" val="50"/>
        <cfvo type="max"/>
        <color rgb="FFF8696B"/>
        <color rgb="FFFCFCFF"/>
        <color rgb="FF63BE7B"/>
      </colorScale>
    </cfRule>
  </conditionalFormatting>
  <conditionalFormatting sqref="I12">
    <cfRule type="colorScale" priority="965">
      <colorScale>
        <cfvo type="min"/>
        <cfvo type="percentile" val="50"/>
        <cfvo type="max"/>
        <color rgb="FFF8696B"/>
        <color rgb="FFFCFCFF"/>
        <color rgb="FF63BE7B"/>
      </colorScale>
    </cfRule>
    <cfRule type="colorScale" priority="966">
      <colorScale>
        <cfvo type="min"/>
        <cfvo type="percentile" val="50"/>
        <cfvo type="max"/>
        <color rgb="FFF8696B"/>
        <color rgb="FFFCFCFF"/>
        <color rgb="FF63BE7B"/>
      </colorScale>
    </cfRule>
  </conditionalFormatting>
  <conditionalFormatting sqref="I13">
    <cfRule type="colorScale" priority="1049">
      <colorScale>
        <cfvo type="min"/>
        <cfvo type="percentile" val="50"/>
        <cfvo type="max"/>
        <color rgb="FFF8696B"/>
        <color rgb="FFFCFCFF"/>
        <color rgb="FF63BE7B"/>
      </colorScale>
    </cfRule>
  </conditionalFormatting>
  <conditionalFormatting sqref="I14">
    <cfRule type="colorScale" priority="98">
      <colorScale>
        <cfvo type="min"/>
        <cfvo type="percentile" val="50"/>
        <cfvo type="max"/>
        <color rgb="FFF8696B"/>
        <color rgb="FFFCFCFF"/>
        <color rgb="FF63BE7B"/>
      </colorScale>
    </cfRule>
    <cfRule type="colorScale" priority="9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onditionalFormatting>
  <conditionalFormatting sqref="J2">
    <cfRule type="colorScale" priority="162">
      <colorScale>
        <cfvo type="min"/>
        <cfvo type="percentile" val="50"/>
        <cfvo type="max"/>
        <color rgb="FFF8696B"/>
        <color rgb="FFFCFCFF"/>
        <color rgb="FF63BE7B"/>
      </colorScale>
    </cfRule>
    <cfRule type="colorScale" priority="163">
      <colorScale>
        <cfvo type="min"/>
        <cfvo type="percentile" val="50"/>
        <cfvo type="max"/>
        <color rgb="FFF8696B"/>
        <color rgb="FFFCFCFF"/>
        <color rgb="FF63BE7B"/>
      </colorScale>
    </cfRule>
  </conditionalFormatting>
  <conditionalFormatting sqref="J3">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onditionalFormatting>
  <conditionalFormatting sqref="J4">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onditionalFormatting>
  <conditionalFormatting sqref="J5">
    <cfRule type="colorScale" priority="339">
      <colorScale>
        <cfvo type="min"/>
        <cfvo type="percentile" val="50"/>
        <cfvo type="max"/>
        <color rgb="FFF8696B"/>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percentile" val="50"/>
        <cfvo type="max"/>
        <color rgb="FFF8696B"/>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percentile" val="50"/>
        <cfvo type="max"/>
        <color rgb="FFF8696B"/>
        <color rgb="FFFCFCFF"/>
        <color rgb="FF63BE7B"/>
      </colorScale>
    </cfRule>
  </conditionalFormatting>
  <conditionalFormatting sqref="J6">
    <cfRule type="colorScale" priority="445">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onditionalFormatting>
  <conditionalFormatting sqref="J7">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4">
      <colorScale>
        <cfvo type="min"/>
        <cfvo type="percentile" val="50"/>
        <cfvo type="max"/>
        <color rgb="FFF8696B"/>
        <color rgb="FFFCFCFF"/>
        <color rgb="FF63BE7B"/>
      </colorScale>
    </cfRule>
  </conditionalFormatting>
  <conditionalFormatting sqref="J8">
    <cfRule type="colorScale" priority="745">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onditionalFormatting>
  <conditionalFormatting sqref="J9">
    <cfRule type="colorScale" priority="803">
      <colorScale>
        <cfvo type="min"/>
        <cfvo type="percentile" val="50"/>
        <cfvo type="max"/>
        <color rgb="FFF8696B"/>
        <color rgb="FFFCFCFF"/>
        <color rgb="FF63BE7B"/>
      </colorScale>
    </cfRule>
    <cfRule type="colorScale" priority="804">
      <colorScale>
        <cfvo type="min"/>
        <cfvo type="percentile" val="50"/>
        <cfvo type="max"/>
        <color rgb="FFF8696B"/>
        <color rgb="FFFCFCFF"/>
        <color rgb="FF63BE7B"/>
      </colorScale>
    </cfRule>
    <cfRule type="colorScale" priority="805">
      <colorScale>
        <cfvo type="min"/>
        <cfvo type="percentile" val="50"/>
        <cfvo type="max"/>
        <color rgb="FFF8696B"/>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onditionalFormatting>
  <conditionalFormatting sqref="J10">
    <cfRule type="colorScale" priority="911">
      <colorScale>
        <cfvo type="min"/>
        <cfvo type="percentile" val="50"/>
        <cfvo type="max"/>
        <color rgb="FFF8696B"/>
        <color rgb="FFFCFCFF"/>
        <color rgb="FF63BE7B"/>
      </colorScale>
    </cfRule>
    <cfRule type="colorScale" priority="912">
      <colorScale>
        <cfvo type="min"/>
        <cfvo type="percentile" val="50"/>
        <cfvo type="max"/>
        <color rgb="FFF8696B"/>
        <color rgb="FFFCFCFF"/>
        <color rgb="FF63BE7B"/>
      </colorScale>
    </cfRule>
    <cfRule type="colorScale" priority="951">
      <colorScale>
        <cfvo type="min"/>
        <cfvo type="percentile" val="50"/>
        <cfvo type="max"/>
        <color rgb="FFF8696B"/>
        <color rgb="FFFCFCFF"/>
        <color rgb="FF63BE7B"/>
      </colorScale>
    </cfRule>
  </conditionalFormatting>
  <conditionalFormatting sqref="J11">
    <cfRule type="colorScale" priority="993">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onditionalFormatting>
  <conditionalFormatting sqref="J12">
    <cfRule type="colorScale" priority="963">
      <colorScale>
        <cfvo type="min"/>
        <cfvo type="percentile" val="50"/>
        <cfvo type="max"/>
        <color rgb="FFF8696B"/>
        <color rgb="FFFCFCFF"/>
        <color rgb="FF63BE7B"/>
      </colorScale>
    </cfRule>
    <cfRule type="colorScale" priority="964">
      <colorScale>
        <cfvo type="min"/>
        <cfvo type="percentile" val="50"/>
        <cfvo type="max"/>
        <color rgb="FFF8696B"/>
        <color rgb="FFFCFCFF"/>
        <color rgb="FF63BE7B"/>
      </colorScale>
    </cfRule>
  </conditionalFormatting>
  <conditionalFormatting sqref="J13">
    <cfRule type="colorScale" priority="1048">
      <colorScale>
        <cfvo type="min"/>
        <cfvo type="percentile" val="50"/>
        <cfvo type="max"/>
        <color rgb="FFF8696B"/>
        <color rgb="FFFCFCFF"/>
        <color rgb="FF63BE7B"/>
      </colorScale>
    </cfRule>
  </conditionalFormatting>
  <conditionalFormatting sqref="J14">
    <cfRule type="colorScale" priority="96">
      <colorScale>
        <cfvo type="min"/>
        <cfvo type="percentile" val="50"/>
        <cfvo type="max"/>
        <color rgb="FFF8696B"/>
        <color rgb="FFFCFCFF"/>
        <color rgb="FF63BE7B"/>
      </colorScale>
    </cfRule>
    <cfRule type="colorScale" priority="97">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onditionalFormatting>
  <conditionalFormatting sqref="K2">
    <cfRule type="colorScale" priority="161">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5">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K3">
    <cfRule type="colorScale" priority="201">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39">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4">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onditionalFormatting>
  <conditionalFormatting sqref="K4">
    <cfRule type="colorScale" priority="305">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onditionalFormatting>
  <conditionalFormatting sqref="K5">
    <cfRule type="colorScale" priority="338">
      <colorScale>
        <cfvo type="min"/>
        <cfvo type="percentile" val="50"/>
        <cfvo type="max"/>
        <color rgb="FF63BE7B"/>
        <color rgb="FFFCFCFF"/>
        <color rgb="FFF8696B"/>
      </colorScale>
    </cfRule>
    <cfRule type="colorScale" priority="404">
      <colorScale>
        <cfvo type="min"/>
        <cfvo type="percentile" val="50"/>
        <cfvo type="max"/>
        <color rgb="FF63BE7B"/>
        <color rgb="FFFCFCFF"/>
        <color rgb="FFF8696B"/>
      </colorScale>
    </cfRule>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fRule type="colorScale" priority="422">
      <colorScale>
        <cfvo type="min"/>
        <cfvo type="percentile" val="50"/>
        <cfvo type="max"/>
        <color rgb="FF63BE7B"/>
        <color rgb="FFFCFCFF"/>
        <color rgb="FFF8696B"/>
      </colorScale>
    </cfRule>
    <cfRule type="colorScale" priority="426">
      <colorScale>
        <cfvo type="min"/>
        <cfvo type="percentile" val="50"/>
        <cfvo type="max"/>
        <color rgb="FF63BE7B"/>
        <color rgb="FFFCFCFF"/>
        <color rgb="FFF8696B"/>
      </colorScale>
    </cfRule>
    <cfRule type="colorScale" priority="431">
      <colorScale>
        <cfvo type="min"/>
        <cfvo type="percentile" val="50"/>
        <cfvo type="max"/>
        <color rgb="FF63BE7B"/>
        <color rgb="FFFCFCFF"/>
        <color rgb="FFF8696B"/>
      </colorScale>
    </cfRule>
  </conditionalFormatting>
  <conditionalFormatting sqref="K6">
    <cfRule type="colorScale" priority="444">
      <colorScale>
        <cfvo type="min"/>
        <cfvo type="percentile" val="50"/>
        <cfvo type="max"/>
        <color rgb="FF63BE7B"/>
        <color rgb="FFFCFCFF"/>
        <color rgb="FFF8696B"/>
      </colorScale>
    </cfRule>
    <cfRule type="colorScale" priority="503">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25">
      <colorScale>
        <cfvo type="min"/>
        <cfvo type="percentile" val="50"/>
        <cfvo type="max"/>
        <color rgb="FF63BE7B"/>
        <color rgb="FFFCFCFF"/>
        <color rgb="FFF8696B"/>
      </colorScale>
    </cfRule>
  </conditionalFormatting>
  <conditionalFormatting sqref="K7">
    <cfRule type="colorScale" priority="537">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9">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602">
      <colorScale>
        <cfvo type="min"/>
        <cfvo type="percentile" val="50"/>
        <cfvo type="max"/>
        <color rgb="FF63BE7B"/>
        <color rgb="FFFCFCFF"/>
        <color rgb="FFF8696B"/>
      </colorScale>
    </cfRule>
    <cfRule type="colorScale" priority="608">
      <colorScale>
        <cfvo type="min"/>
        <cfvo type="percentile" val="50"/>
        <cfvo type="max"/>
        <color rgb="FF63BE7B"/>
        <color rgb="FFFCFCFF"/>
        <color rgb="FFF8696B"/>
      </colorScale>
    </cfRule>
    <cfRule type="colorScale" priority="616">
      <colorScale>
        <cfvo type="min"/>
        <cfvo type="percentile" val="50"/>
        <cfvo type="max"/>
        <color rgb="FF63BE7B"/>
        <color rgb="FFFCFCFF"/>
        <color rgb="FFF8696B"/>
      </colorScale>
    </cfRule>
  </conditionalFormatting>
  <conditionalFormatting sqref="K8">
    <cfRule type="colorScale" priority="744">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92">
      <colorScale>
        <cfvo type="min"/>
        <cfvo type="percentile" val="50"/>
        <cfvo type="max"/>
        <color rgb="FF63BE7B"/>
        <color rgb="FFFCFCFF"/>
        <color rgb="FFF8696B"/>
      </colorScale>
    </cfRule>
  </conditionalFormatting>
  <conditionalFormatting sqref="K9">
    <cfRule type="colorScale" priority="802">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5">
      <colorScale>
        <cfvo type="min"/>
        <cfvo type="percentile" val="50"/>
        <cfvo type="max"/>
        <color rgb="FF63BE7B"/>
        <color rgb="FFFCFCFF"/>
        <color rgb="FFF8696B"/>
      </colorScale>
    </cfRule>
  </conditionalFormatting>
  <conditionalFormatting sqref="K10">
    <cfRule type="colorScale" priority="928">
      <colorScale>
        <cfvo type="min"/>
        <cfvo type="percentile" val="50"/>
        <cfvo type="max"/>
        <color rgb="FF63BE7B"/>
        <color rgb="FFFCFCFF"/>
        <color rgb="FFF8696B"/>
      </colorScale>
    </cfRule>
    <cfRule type="colorScale" priority="933">
      <colorScale>
        <cfvo type="min"/>
        <cfvo type="percentile" val="50"/>
        <cfvo type="max"/>
        <color rgb="FF63BE7B"/>
        <color rgb="FFFCFCFF"/>
        <color rgb="FFF8696B"/>
      </colorScale>
    </cfRule>
    <cfRule type="colorScale" priority="939">
      <colorScale>
        <cfvo type="min"/>
        <cfvo type="percentile" val="50"/>
        <cfvo type="max"/>
        <color rgb="FF63BE7B"/>
        <color rgb="FFFCFCFF"/>
        <color rgb="FFF8696B"/>
      </colorScale>
    </cfRule>
    <cfRule type="colorScale" priority="952">
      <colorScale>
        <cfvo type="min"/>
        <cfvo type="percentile" val="50"/>
        <cfvo type="max"/>
        <color rgb="FF63BE7B"/>
        <color rgb="FFFCFCFF"/>
        <color rgb="FFF8696B"/>
      </colorScale>
    </cfRule>
  </conditionalFormatting>
  <conditionalFormatting sqref="K11">
    <cfRule type="colorScale" priority="992">
      <colorScale>
        <cfvo type="min"/>
        <cfvo type="percentile" val="50"/>
        <cfvo type="max"/>
        <color rgb="FF63BE7B"/>
        <color rgb="FFFCFCFF"/>
        <color rgb="FFF8696B"/>
      </colorScale>
    </cfRule>
    <cfRule type="colorScale" priority="1010">
      <colorScale>
        <cfvo type="min"/>
        <cfvo type="percentile" val="50"/>
        <cfvo type="max"/>
        <color rgb="FF63BE7B"/>
        <color rgb="FFFCFCFF"/>
        <color rgb="FFF8696B"/>
      </colorScale>
    </cfRule>
    <cfRule type="colorScale" priority="1017">
      <colorScale>
        <cfvo type="min"/>
        <cfvo type="percentile" val="50"/>
        <cfvo type="max"/>
        <color rgb="FF63BE7B"/>
        <color rgb="FFFCFCFF"/>
        <color rgb="FFF8696B"/>
      </colorScale>
    </cfRule>
    <cfRule type="colorScale" priority="1023">
      <colorScale>
        <cfvo type="min"/>
        <cfvo type="percentile" val="50"/>
        <cfvo type="max"/>
        <color rgb="FF63BE7B"/>
        <color rgb="FFFCFCFF"/>
        <color rgb="FFF8696B"/>
      </colorScale>
    </cfRule>
    <cfRule type="colorScale" priority="1028">
      <colorScale>
        <cfvo type="min"/>
        <cfvo type="percentile" val="50"/>
        <cfvo type="max"/>
        <color rgb="FF63BE7B"/>
        <color rgb="FFFCFCFF"/>
        <color rgb="FFF8696B"/>
      </colorScale>
    </cfRule>
    <cfRule type="colorScale" priority="1036">
      <colorScale>
        <cfvo type="min"/>
        <cfvo type="percentile" val="50"/>
        <cfvo type="max"/>
        <color rgb="FF63BE7B"/>
        <color rgb="FFFCFCFF"/>
        <color rgb="FFF8696B"/>
      </colorScale>
    </cfRule>
    <cfRule type="colorScale" priority="1041">
      <colorScale>
        <cfvo type="min"/>
        <cfvo type="percentile" val="50"/>
        <cfvo type="max"/>
        <color rgb="FF63BE7B"/>
        <color rgb="FFFCFCFF"/>
        <color rgb="FFF8696B"/>
      </colorScale>
    </cfRule>
  </conditionalFormatting>
  <conditionalFormatting sqref="K12">
    <cfRule type="colorScale" priority="962">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onditionalFormatting>
  <conditionalFormatting sqref="K13">
    <cfRule type="colorScale" priority="1047">
      <colorScale>
        <cfvo type="min"/>
        <cfvo type="percentile" val="50"/>
        <cfvo type="max"/>
        <color rgb="FF63BE7B"/>
        <color rgb="FFFCFCFF"/>
        <color rgb="FFF8696B"/>
      </colorScale>
    </cfRule>
  </conditionalFormatting>
  <conditionalFormatting sqref="K14">
    <cfRule type="colorScale" priority="113">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24">
      <colorScale>
        <cfvo type="min"/>
        <cfvo type="percentile" val="50"/>
        <cfvo type="max"/>
        <color rgb="FF63BE7B"/>
        <color rgb="FFFCFCFF"/>
        <color rgb="FFF8696B"/>
      </colorScale>
    </cfRule>
    <cfRule type="colorScale" priority="129">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onditionalFormatting>
  <conditionalFormatting sqref="K9:L9">
    <cfRule type="colorScale" priority="844">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fRule type="colorScale" priority="850">
      <colorScale>
        <cfvo type="min"/>
        <cfvo type="percentile" val="50"/>
        <cfvo type="max"/>
        <color rgb="FF63BE7B"/>
        <color rgb="FFFCFCFF"/>
        <color rgb="FFF8696B"/>
      </colorScale>
    </cfRule>
    <cfRule type="colorScale" priority="862">
      <colorScale>
        <cfvo type="min"/>
        <cfvo type="percentile" val="50"/>
        <cfvo type="max"/>
        <color rgb="FF63BE7B"/>
        <color rgb="FFFCFCFF"/>
        <color rgb="FFF8696B"/>
      </colorScale>
    </cfRule>
    <cfRule type="colorScale" priority="866">
      <colorScale>
        <cfvo type="min"/>
        <cfvo type="percentile" val="50"/>
        <cfvo type="max"/>
        <color rgb="FF63BE7B"/>
        <color rgb="FFFCFCFF"/>
        <color rgb="FFF8696B"/>
      </colorScale>
    </cfRule>
    <cfRule type="colorScale" priority="870">
      <colorScale>
        <cfvo type="min"/>
        <cfvo type="percentile" val="50"/>
        <cfvo type="max"/>
        <color rgb="FF63BE7B"/>
        <color rgb="FFFCFCFF"/>
        <color rgb="FFF8696B"/>
      </colorScale>
    </cfRule>
    <cfRule type="colorScale" priority="874">
      <colorScale>
        <cfvo type="min"/>
        <cfvo type="percentile" val="50"/>
        <cfvo type="max"/>
        <color rgb="FF63BE7B"/>
        <color rgb="FFFCFCFF"/>
        <color rgb="FFF8696B"/>
      </colorScale>
    </cfRule>
    <cfRule type="colorScale" priority="878">
      <colorScale>
        <cfvo type="min"/>
        <cfvo type="percentile" val="50"/>
        <cfvo type="max"/>
        <color rgb="FF63BE7B"/>
        <color rgb="FFFCFCFF"/>
        <color rgb="FFF8696B"/>
      </colorScale>
    </cfRule>
  </conditionalFormatting>
  <conditionalFormatting sqref="L2">
    <cfRule type="colorScale" priority="160">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fRule type="colorScale" priority="189">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L3">
    <cfRule type="colorScale" priority="200">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25">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53">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73">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onditionalFormatting>
  <conditionalFormatting sqref="L4">
    <cfRule type="colorScale" priority="304">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onditionalFormatting>
  <conditionalFormatting sqref="L5">
    <cfRule type="colorScale" priority="33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fRule type="colorScale" priority="427">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L6">
    <cfRule type="colorScale" priority="443">
      <colorScale>
        <cfvo type="min"/>
        <cfvo type="percentile" val="50"/>
        <cfvo type="max"/>
        <color rgb="FF63BE7B"/>
        <color rgb="FFFCFCFF"/>
        <color rgb="FFF8696B"/>
      </colorScale>
    </cfRule>
    <cfRule type="colorScale" priority="495">
      <colorScale>
        <cfvo type="min"/>
        <cfvo type="percentile" val="50"/>
        <cfvo type="max"/>
        <color rgb="FF63BE7B"/>
        <color rgb="FFFCFCFF"/>
        <color rgb="FFF8696B"/>
      </colorScale>
    </cfRule>
    <cfRule type="colorScale" priority="496">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fRule type="colorScale" priority="526">
      <colorScale>
        <cfvo type="min"/>
        <cfvo type="percentile" val="50"/>
        <cfvo type="max"/>
        <color rgb="FF63BE7B"/>
        <color rgb="FFFCFCFF"/>
        <color rgb="FFF8696B"/>
      </colorScale>
    </cfRule>
  </conditionalFormatting>
  <conditionalFormatting sqref="L7">
    <cfRule type="colorScale" priority="536">
      <colorScale>
        <cfvo type="min"/>
        <cfvo type="percentile" val="50"/>
        <cfvo type="max"/>
        <color rgb="FF63BE7B"/>
        <color rgb="FFFCFCFF"/>
        <color rgb="FFF8696B"/>
      </colorScale>
    </cfRule>
    <cfRule type="colorScale" priority="584">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603">
      <colorScale>
        <cfvo type="min"/>
        <cfvo type="percentile" val="50"/>
        <cfvo type="max"/>
        <color rgb="FF63BE7B"/>
        <color rgb="FFFCFCFF"/>
        <color rgb="FFF8696B"/>
      </colorScale>
    </cfRule>
    <cfRule type="colorScale" priority="609">
      <colorScale>
        <cfvo type="min"/>
        <cfvo type="percentile" val="50"/>
        <cfvo type="max"/>
        <color rgb="FF63BE7B"/>
        <color rgb="FFFCFCFF"/>
        <color rgb="FFF8696B"/>
      </colorScale>
    </cfRule>
    <cfRule type="colorScale" priority="617">
      <colorScale>
        <cfvo type="min"/>
        <cfvo type="percentile" val="50"/>
        <cfvo type="max"/>
        <color rgb="FF63BE7B"/>
        <color rgb="FFFCFCFF"/>
        <color rgb="FFF8696B"/>
      </colorScale>
    </cfRule>
  </conditionalFormatting>
  <conditionalFormatting sqref="L8">
    <cfRule type="colorScale" priority="743">
      <colorScale>
        <cfvo type="min"/>
        <cfvo type="percentile" val="50"/>
        <cfvo type="max"/>
        <color rgb="FF63BE7B"/>
        <color rgb="FFFCFCFF"/>
        <color rgb="FFF8696B"/>
      </colorScale>
    </cfRule>
    <cfRule type="colorScale" priority="774">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fRule type="colorScale" priority="776">
      <colorScale>
        <cfvo type="min"/>
        <cfvo type="percentile" val="50"/>
        <cfvo type="max"/>
        <color rgb="FF63BE7B"/>
        <color rgb="FFFCFCFF"/>
        <color rgb="FFF8696B"/>
      </colorScale>
    </cfRule>
    <cfRule type="colorScale" priority="793">
      <colorScale>
        <cfvo type="min"/>
        <cfvo type="percentile" val="50"/>
        <cfvo type="max"/>
        <color rgb="FF63BE7B"/>
        <color rgb="FFFCFCFF"/>
        <color rgb="FFF8696B"/>
      </colorScale>
    </cfRule>
  </conditionalFormatting>
  <conditionalFormatting sqref="L9">
    <cfRule type="colorScale" priority="801">
      <colorScale>
        <cfvo type="min"/>
        <cfvo type="percentile" val="50"/>
        <cfvo type="max"/>
        <color rgb="FF63BE7B"/>
        <color rgb="FFFCFCFF"/>
        <color rgb="FFF8696B"/>
      </colorScale>
    </cfRule>
    <cfRule type="colorScale" priority="882">
      <colorScale>
        <cfvo type="min"/>
        <cfvo type="percentile" val="50"/>
        <cfvo type="max"/>
        <color rgb="FF63BE7B"/>
        <color rgb="FFFCFCFF"/>
        <color rgb="FFF8696B"/>
      </colorScale>
    </cfRule>
    <cfRule type="colorScale" priority="888">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fRule type="colorScale" priority="900">
      <colorScale>
        <cfvo type="min"/>
        <cfvo type="percentile" val="50"/>
        <cfvo type="max"/>
        <color rgb="FF63BE7B"/>
        <color rgb="FFFCFCFF"/>
        <color rgb="FFF8696B"/>
      </colorScale>
    </cfRule>
    <cfRule type="colorScale" priority="906">
      <colorScale>
        <cfvo type="min"/>
        <cfvo type="percentile" val="50"/>
        <cfvo type="max"/>
        <color rgb="FF63BE7B"/>
        <color rgb="FFFCFCFF"/>
        <color rgb="FFF8696B"/>
      </colorScale>
    </cfRule>
  </conditionalFormatting>
  <conditionalFormatting sqref="L10">
    <cfRule type="colorScale" priority="927">
      <colorScale>
        <cfvo type="min"/>
        <cfvo type="percentile" val="50"/>
        <cfvo type="max"/>
        <color rgb="FF63BE7B"/>
        <color rgb="FFFCFCFF"/>
        <color rgb="FFF8696B"/>
      </colorScale>
    </cfRule>
    <cfRule type="colorScale" priority="932">
      <colorScale>
        <cfvo type="min"/>
        <cfvo type="percentile" val="50"/>
        <cfvo type="max"/>
        <color rgb="FF63BE7B"/>
        <color rgb="FFFCFCFF"/>
        <color rgb="FFF8696B"/>
      </colorScale>
    </cfRule>
    <cfRule type="colorScale" priority="938">
      <colorScale>
        <cfvo type="min"/>
        <cfvo type="percentile" val="50"/>
        <cfvo type="max"/>
        <color rgb="FF63BE7B"/>
        <color rgb="FFFCFCFF"/>
        <color rgb="FFF8696B"/>
      </colorScale>
    </cfRule>
    <cfRule type="colorScale" priority="953">
      <colorScale>
        <cfvo type="min"/>
        <cfvo type="percentile" val="50"/>
        <cfvo type="max"/>
        <color rgb="FF63BE7B"/>
        <color rgb="FFFCFCFF"/>
        <color rgb="FFF8696B"/>
      </colorScale>
    </cfRule>
  </conditionalFormatting>
  <conditionalFormatting sqref="L11">
    <cfRule type="colorScale" priority="991">
      <colorScale>
        <cfvo type="min"/>
        <cfvo type="percentile" val="50"/>
        <cfvo type="max"/>
        <color rgb="FF63BE7B"/>
        <color rgb="FFFCFCFF"/>
        <color rgb="FFF8696B"/>
      </colorScale>
    </cfRule>
    <cfRule type="colorScale" priority="1009">
      <colorScale>
        <cfvo type="min"/>
        <cfvo type="percentile" val="50"/>
        <cfvo type="max"/>
        <color rgb="FF63BE7B"/>
        <color rgb="FFFCFCFF"/>
        <color rgb="FFF8696B"/>
      </colorScale>
    </cfRule>
    <cfRule type="colorScale" priority="1016">
      <colorScale>
        <cfvo type="min"/>
        <cfvo type="percentile" val="50"/>
        <cfvo type="max"/>
        <color rgb="FF63BE7B"/>
        <color rgb="FFFCFCFF"/>
        <color rgb="FFF8696B"/>
      </colorScale>
    </cfRule>
    <cfRule type="colorScale" priority="1022">
      <colorScale>
        <cfvo type="min"/>
        <cfvo type="percentile" val="50"/>
        <cfvo type="max"/>
        <color rgb="FF63BE7B"/>
        <color rgb="FFFCFCFF"/>
        <color rgb="FFF8696B"/>
      </colorScale>
    </cfRule>
    <cfRule type="colorScale" priority="1027">
      <colorScale>
        <cfvo type="min"/>
        <cfvo type="percentile" val="50"/>
        <cfvo type="max"/>
        <color rgb="FF63BE7B"/>
        <color rgb="FFFCFCFF"/>
        <color rgb="FFF8696B"/>
      </colorScale>
    </cfRule>
    <cfRule type="colorScale" priority="1035">
      <colorScale>
        <cfvo type="min"/>
        <cfvo type="percentile" val="50"/>
        <cfvo type="max"/>
        <color rgb="FF63BE7B"/>
        <color rgb="FFFCFCFF"/>
        <color rgb="FFF8696B"/>
      </colorScale>
    </cfRule>
    <cfRule type="colorScale" priority="1040">
      <colorScale>
        <cfvo type="min"/>
        <cfvo type="percentile" val="50"/>
        <cfvo type="max"/>
        <color rgb="FF63BE7B"/>
        <color rgb="FFFCFCFF"/>
        <color rgb="FFF8696B"/>
      </colorScale>
    </cfRule>
  </conditionalFormatting>
  <conditionalFormatting sqref="L12">
    <cfRule type="colorScale" priority="961">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onditionalFormatting>
  <conditionalFormatting sqref="L13">
    <cfRule type="colorScale" priority="1046">
      <colorScale>
        <cfvo type="min"/>
        <cfvo type="percentile" val="50"/>
        <cfvo type="max"/>
        <color rgb="FF63BE7B"/>
        <color rgb="FFFCFCFF"/>
        <color rgb="FFF8696B"/>
      </colorScale>
    </cfRule>
  </conditionalFormatting>
  <conditionalFormatting sqref="L14">
    <cfRule type="colorScale" priority="112">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23">
      <colorScale>
        <cfvo type="min"/>
        <cfvo type="percentile" val="50"/>
        <cfvo type="max"/>
        <color rgb="FF63BE7B"/>
        <color rgb="FFFCFCFF"/>
        <color rgb="FFF8696B"/>
      </colorScale>
    </cfRule>
    <cfRule type="colorScale" priority="12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onditionalFormatting>
  <conditionalFormatting sqref="M2">
    <cfRule type="colorScale" priority="159">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M3">
    <cfRule type="colorScale" priority="199">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fRule type="colorScale" priority="272">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M4">
    <cfRule type="colorScale" priority="303">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30">
      <colorScale>
        <cfvo type="min"/>
        <cfvo type="percentile" val="50"/>
        <cfvo type="max"/>
        <color rgb="FFF8696B"/>
        <color rgb="FFFCFCFF"/>
        <color rgb="FF63BE7B"/>
      </colorScale>
    </cfRule>
  </conditionalFormatting>
  <conditionalFormatting sqref="M5">
    <cfRule type="colorScale" priority="336">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fRule type="colorScale" priority="423">
      <colorScale>
        <cfvo type="min"/>
        <cfvo type="percentile" val="50"/>
        <cfvo type="max"/>
        <color rgb="FFF8696B"/>
        <color rgb="FFFCFCFF"/>
        <color rgb="FF63BE7B"/>
      </colorScale>
    </cfRule>
    <cfRule type="colorScale" priority="428">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onditionalFormatting>
  <conditionalFormatting sqref="M6">
    <cfRule type="colorScale" priority="442">
      <colorScale>
        <cfvo type="min"/>
        <cfvo type="percentile" val="50"/>
        <cfvo type="max"/>
        <color rgb="FFF8696B"/>
        <color rgb="FFFCFCFF"/>
        <color rgb="FF63BE7B"/>
      </colorScale>
    </cfRule>
    <cfRule type="colorScale" priority="502">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22">
      <colorScale>
        <cfvo type="min"/>
        <cfvo type="percentile" val="50"/>
        <cfvo type="max"/>
        <color rgb="FFF8696B"/>
        <color rgb="FFFCFCFF"/>
        <color rgb="FF63BE7B"/>
      </colorScale>
    </cfRule>
    <cfRule type="colorScale" priority="527">
      <colorScale>
        <cfvo type="min"/>
        <cfvo type="percentile" val="50"/>
        <cfvo type="max"/>
        <color rgb="FFF8696B"/>
        <color rgb="FFFCFCFF"/>
        <color rgb="FF63BE7B"/>
      </colorScale>
    </cfRule>
  </conditionalFormatting>
  <conditionalFormatting sqref="M7">
    <cfRule type="colorScale" priority="535">
      <colorScale>
        <cfvo type="min"/>
        <cfvo type="percentile" val="50"/>
        <cfvo type="max"/>
        <color rgb="FFF8696B"/>
        <color rgb="FFFCFCFF"/>
        <color rgb="FF63BE7B"/>
      </colorScale>
    </cfRule>
    <cfRule type="colorScale" priority="585">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597">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10">
      <colorScale>
        <cfvo type="min"/>
        <cfvo type="percentile" val="50"/>
        <cfvo type="max"/>
        <color rgb="FFF8696B"/>
        <color rgb="FFFCFCFF"/>
        <color rgb="FF63BE7B"/>
      </colorScale>
    </cfRule>
    <cfRule type="colorScale" priority="618">
      <colorScale>
        <cfvo type="min"/>
        <cfvo type="percentile" val="50"/>
        <cfvo type="max"/>
        <color rgb="FFF8696B"/>
        <color rgb="FFFCFCFF"/>
        <color rgb="FF63BE7B"/>
      </colorScale>
    </cfRule>
  </conditionalFormatting>
  <conditionalFormatting sqref="M8">
    <cfRule type="colorScale" priority="742">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fRule type="colorScale" priority="784">
      <colorScale>
        <cfvo type="min"/>
        <cfvo type="percentile" val="50"/>
        <cfvo type="max"/>
        <color rgb="FFF8696B"/>
        <color rgb="FFFCFCFF"/>
        <color rgb="FF63BE7B"/>
      </colorScale>
    </cfRule>
    <cfRule type="colorScale" priority="785">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onditionalFormatting>
  <conditionalFormatting sqref="M9">
    <cfRule type="colorScale" priority="800">
      <colorScale>
        <cfvo type="min"/>
        <cfvo type="percentile" val="50"/>
        <cfvo type="max"/>
        <color rgb="FFF8696B"/>
        <color rgb="FFFCFCFF"/>
        <color rgb="FF63BE7B"/>
      </colorScale>
    </cfRule>
    <cfRule type="colorScale" priority="843">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fRule type="colorScale" priority="861">
      <colorScale>
        <cfvo type="min"/>
        <cfvo type="percentile" val="50"/>
        <cfvo type="max"/>
        <color rgb="FFF8696B"/>
        <color rgb="FFFCFCFF"/>
        <color rgb="FF63BE7B"/>
      </colorScale>
    </cfRule>
    <cfRule type="colorScale" priority="865">
      <colorScale>
        <cfvo type="min"/>
        <cfvo type="percentile" val="50"/>
        <cfvo type="max"/>
        <color rgb="FFF8696B"/>
        <color rgb="FFFCFCFF"/>
        <color rgb="FF63BE7B"/>
      </colorScale>
    </cfRule>
    <cfRule type="colorScale" priority="869">
      <colorScale>
        <cfvo type="min"/>
        <cfvo type="percentile" val="50"/>
        <cfvo type="max"/>
        <color rgb="FFF8696B"/>
        <color rgb="FFFCFCFF"/>
        <color rgb="FF63BE7B"/>
      </colorScale>
    </cfRule>
    <cfRule type="colorScale" priority="873">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63BE7B"/>
      </colorScale>
    </cfRule>
    <cfRule type="colorScale" priority="895">
      <colorScale>
        <cfvo type="min"/>
        <cfvo type="percentile" val="50"/>
        <cfvo type="max"/>
        <color rgb="FFF8696B"/>
        <color rgb="FFFCFCFF"/>
        <color rgb="FF63BE7B"/>
      </colorScale>
    </cfRule>
    <cfRule type="colorScale" priority="901">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onditionalFormatting>
  <conditionalFormatting sqref="M10">
    <cfRule type="colorScale" priority="926">
      <colorScale>
        <cfvo type="min"/>
        <cfvo type="percentile" val="50"/>
        <cfvo type="max"/>
        <color rgb="FFF8696B"/>
        <color rgb="FFFCFCFF"/>
        <color rgb="FF63BE7B"/>
      </colorScale>
    </cfRule>
    <cfRule type="colorScale" priority="931">
      <colorScale>
        <cfvo type="min"/>
        <cfvo type="percentile" val="50"/>
        <cfvo type="max"/>
        <color rgb="FFF8696B"/>
        <color rgb="FFFCFCFF"/>
        <color rgb="FF63BE7B"/>
      </colorScale>
    </cfRule>
    <cfRule type="colorScale" priority="937">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onditionalFormatting>
  <conditionalFormatting sqref="M11">
    <cfRule type="colorScale" priority="990">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fRule type="colorScale" priority="1015">
      <colorScale>
        <cfvo type="min"/>
        <cfvo type="percentile" val="50"/>
        <cfvo type="max"/>
        <color rgb="FFF8696B"/>
        <color rgb="FFFCFCFF"/>
        <color rgb="FF63BE7B"/>
      </colorScale>
    </cfRule>
    <cfRule type="colorScale" priority="1021">
      <colorScale>
        <cfvo type="min"/>
        <cfvo type="percentile" val="50"/>
        <cfvo type="max"/>
        <color rgb="FFF8696B"/>
        <color rgb="FFFCFCFF"/>
        <color rgb="FF63BE7B"/>
      </colorScale>
    </cfRule>
    <cfRule type="colorScale" priority="1026">
      <colorScale>
        <cfvo type="min"/>
        <cfvo type="percentile" val="50"/>
        <cfvo type="max"/>
        <color rgb="FFF8696B"/>
        <color rgb="FFFCFCFF"/>
        <color rgb="FF63BE7B"/>
      </colorScale>
    </cfRule>
    <cfRule type="colorScale" priority="1034">
      <colorScale>
        <cfvo type="min"/>
        <cfvo type="percentile" val="50"/>
        <cfvo type="max"/>
        <color rgb="FFF8696B"/>
        <color rgb="FFFCFCFF"/>
        <color rgb="FF63BE7B"/>
      </colorScale>
    </cfRule>
    <cfRule type="colorScale" priority="1039">
      <colorScale>
        <cfvo type="min"/>
        <cfvo type="percentile" val="50"/>
        <cfvo type="max"/>
        <color rgb="FFF8696B"/>
        <color rgb="FFFCFCFF"/>
        <color rgb="FF63BE7B"/>
      </colorScale>
    </cfRule>
  </conditionalFormatting>
  <conditionalFormatting sqref="M12">
    <cfRule type="colorScale" priority="960">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onditionalFormatting>
  <conditionalFormatting sqref="M13">
    <cfRule type="colorScale" priority="1045">
      <colorScale>
        <cfvo type="min"/>
        <cfvo type="percentile" val="50"/>
        <cfvo type="max"/>
        <color rgb="FFF8696B"/>
        <color rgb="FFFCFCFF"/>
        <color rgb="FF63BE7B"/>
      </colorScale>
    </cfRule>
  </conditionalFormatting>
  <conditionalFormatting sqref="M14">
    <cfRule type="colorScale" priority="111">
      <colorScale>
        <cfvo type="min"/>
        <cfvo type="percentile" val="50"/>
        <cfvo type="max"/>
        <color rgb="FFF8696B"/>
        <color rgb="FFFCFCFF"/>
        <color rgb="FF63BE7B"/>
      </colorScale>
    </cfRule>
    <cfRule type="colorScale" priority="116">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40">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onditionalFormatting>
  <conditionalFormatting sqref="N2">
    <cfRule type="colorScale" priority="158">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onditionalFormatting>
  <conditionalFormatting sqref="N3">
    <cfRule type="colorScale" priority="198">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fRule type="colorScale" priority="242">
      <colorScale>
        <cfvo type="min"/>
        <cfvo type="percentile" val="50"/>
        <cfvo type="max"/>
        <color rgb="FFF8696B"/>
        <color rgb="FFFCFCFF"/>
        <color rgb="FF63BE7B"/>
      </colorScale>
    </cfRule>
    <cfRule type="colorScale" priority="251">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onditionalFormatting>
  <conditionalFormatting sqref="N4">
    <cfRule type="colorScale" priority="302">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onditionalFormatting>
  <conditionalFormatting sqref="N5">
    <cfRule type="colorScale" priority="335">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fRule type="colorScale" priority="420">
      <colorScale>
        <cfvo type="min"/>
        <cfvo type="percentile" val="50"/>
        <cfvo type="max"/>
        <color rgb="FF63BE7B"/>
        <color rgb="FFFCFCFF"/>
        <color rgb="FFF8696B"/>
      </colorScale>
    </cfRule>
    <cfRule type="colorScale" priority="424">
      <colorScale>
        <cfvo type="min"/>
        <cfvo type="percentile" val="50"/>
        <cfvo type="max"/>
        <color rgb="FF63BE7B"/>
        <color rgb="FFFCFCFF"/>
        <color rgb="FFF8696B"/>
      </colorScale>
    </cfRule>
    <cfRule type="colorScale" priority="429">
      <colorScale>
        <cfvo type="min"/>
        <cfvo type="percentile" val="50"/>
        <cfvo type="max"/>
        <color rgb="FF63BE7B"/>
        <color rgb="FFFCFCFF"/>
        <color rgb="FFF8696B"/>
      </colorScale>
    </cfRule>
    <cfRule type="colorScale" priority="434">
      <colorScale>
        <cfvo type="min"/>
        <cfvo type="percentile" val="50"/>
        <cfvo type="max"/>
        <color rgb="FF63BE7B"/>
        <color rgb="FFFCFCFF"/>
        <color rgb="FFF8696B"/>
      </colorScale>
    </cfRule>
  </conditionalFormatting>
  <conditionalFormatting sqref="N6">
    <cfRule type="colorScale" priority="441">
      <colorScale>
        <cfvo type="min"/>
        <cfvo type="percentile" val="50"/>
        <cfvo type="max"/>
        <color rgb="FF63BE7B"/>
        <color rgb="FFFCFCFF"/>
        <color rgb="FFF8696B"/>
      </colorScale>
    </cfRule>
    <cfRule type="colorScale" priority="501">
      <colorScale>
        <cfvo type="min"/>
        <cfvo type="percentile" val="50"/>
        <cfvo type="max"/>
        <color rgb="FF63BE7B"/>
        <color rgb="FFFCFCFF"/>
        <color rgb="FFF8696B"/>
      </colorScale>
    </cfRule>
    <cfRule type="colorScale" priority="510">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8">
      <colorScale>
        <cfvo type="min"/>
        <cfvo type="percentile" val="50"/>
        <cfvo type="max"/>
        <color rgb="FF63BE7B"/>
        <color rgb="FFFCFCFF"/>
        <color rgb="FFF8696B"/>
      </colorScale>
    </cfRule>
  </conditionalFormatting>
  <conditionalFormatting sqref="N7">
    <cfRule type="colorScale" priority="534">
      <colorScale>
        <cfvo type="min"/>
        <cfvo type="percentile" val="50"/>
        <cfvo type="max"/>
        <color rgb="FF63BE7B"/>
        <color rgb="FFFCFCFF"/>
        <color rgb="FFF8696B"/>
      </colorScale>
    </cfRule>
    <cfRule type="colorScale" priority="586">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fRule type="colorScale" priority="611">
      <colorScale>
        <cfvo type="min"/>
        <cfvo type="percentile" val="50"/>
        <cfvo type="max"/>
        <color rgb="FF63BE7B"/>
        <color rgb="FFFCFCFF"/>
        <color rgb="FFF8696B"/>
      </colorScale>
    </cfRule>
    <cfRule type="colorScale" priority="619">
      <colorScale>
        <cfvo type="min"/>
        <cfvo type="percentile" val="50"/>
        <cfvo type="max"/>
        <color rgb="FF63BE7B"/>
        <color rgb="FFFCFCFF"/>
        <color rgb="FFF8696B"/>
      </colorScale>
    </cfRule>
  </conditionalFormatting>
  <conditionalFormatting sqref="N8">
    <cfRule type="colorScale" priority="741">
      <colorScale>
        <cfvo type="min"/>
        <cfvo type="percentile" val="50"/>
        <cfvo type="max"/>
        <color rgb="FF63BE7B"/>
        <color rgb="FFFCFCFF"/>
        <color rgb="FFF8696B"/>
      </colorScale>
    </cfRule>
    <cfRule type="colorScale" priority="777">
      <colorScale>
        <cfvo type="min"/>
        <cfvo type="percentile" val="50"/>
        <cfvo type="max"/>
        <color rgb="FF63BE7B"/>
        <color rgb="FFFCFCFF"/>
        <color rgb="FFF8696B"/>
      </colorScale>
    </cfRule>
    <cfRule type="colorScale" priority="786">
      <colorScale>
        <cfvo type="min"/>
        <cfvo type="percentile" val="50"/>
        <cfvo type="max"/>
        <color rgb="FF63BE7B"/>
        <color rgb="FFFCFCFF"/>
        <color rgb="FFF8696B"/>
      </colorScale>
    </cfRule>
    <cfRule type="colorScale" priority="787">
      <colorScale>
        <cfvo type="min"/>
        <cfvo type="percentile" val="50"/>
        <cfvo type="max"/>
        <color rgb="FF63BE7B"/>
        <color rgb="FFFCFCFF"/>
        <color rgb="FFF8696B"/>
      </colorScale>
    </cfRule>
    <cfRule type="colorScale" priority="795">
      <colorScale>
        <cfvo type="min"/>
        <cfvo type="percentile" val="50"/>
        <cfvo type="max"/>
        <color rgb="FF63BE7B"/>
        <color rgb="FFFCFCFF"/>
        <color rgb="FFF8696B"/>
      </colorScale>
    </cfRule>
  </conditionalFormatting>
  <conditionalFormatting sqref="N9">
    <cfRule type="colorScale" priority="799">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46">
      <colorScale>
        <cfvo type="min"/>
        <cfvo type="percentile" val="50"/>
        <cfvo type="max"/>
        <color rgb="FF63BE7B"/>
        <color rgb="FFFCFCFF"/>
        <color rgb="FFF8696B"/>
      </colorScale>
    </cfRule>
    <cfRule type="colorScale" priority="852">
      <colorScale>
        <cfvo type="min"/>
        <cfvo type="percentile" val="50"/>
        <cfvo type="max"/>
        <color rgb="FFF8696B"/>
        <color rgb="FFFCFCFF"/>
        <color rgb="FF63BE7B"/>
      </colorScale>
    </cfRule>
    <cfRule type="colorScale" priority="860">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68">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876">
      <colorScale>
        <cfvo type="min"/>
        <cfvo type="percentile" val="50"/>
        <cfvo type="max"/>
        <color rgb="FF63BE7B"/>
        <color rgb="FFFCFCFF"/>
        <color rgb="FFF8696B"/>
      </colorScale>
    </cfRule>
    <cfRule type="colorScale" priority="884">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896">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onditionalFormatting>
  <conditionalFormatting sqref="N10">
    <cfRule type="colorScale" priority="925">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fRule type="colorScale" priority="936">
      <colorScale>
        <cfvo type="min"/>
        <cfvo type="percentile" val="50"/>
        <cfvo type="max"/>
        <color rgb="FF63BE7B"/>
        <color rgb="FFFCFCFF"/>
        <color rgb="FFF8696B"/>
      </colorScale>
    </cfRule>
    <cfRule type="colorScale" priority="955">
      <colorScale>
        <cfvo type="min"/>
        <cfvo type="percentile" val="50"/>
        <cfvo type="max"/>
        <color rgb="FF63BE7B"/>
        <color rgb="FFFCFCFF"/>
        <color rgb="FFF8696B"/>
      </colorScale>
    </cfRule>
  </conditionalFormatting>
  <conditionalFormatting sqref="N11">
    <cfRule type="colorScale" priority="989">
      <colorScale>
        <cfvo type="min"/>
        <cfvo type="percentile" val="50"/>
        <cfvo type="max"/>
        <color rgb="FF63BE7B"/>
        <color rgb="FFFCFCFF"/>
        <color rgb="FFF8696B"/>
      </colorScale>
    </cfRule>
    <cfRule type="colorScale" priority="1007">
      <colorScale>
        <cfvo type="min"/>
        <cfvo type="percentile" val="50"/>
        <cfvo type="max"/>
        <color rgb="FF63BE7B"/>
        <color rgb="FFFCFCFF"/>
        <color rgb="FFF8696B"/>
      </colorScale>
    </cfRule>
    <cfRule type="colorScale" priority="1014">
      <colorScale>
        <cfvo type="min"/>
        <cfvo type="percentile" val="50"/>
        <cfvo type="max"/>
        <color rgb="FF63BE7B"/>
        <color rgb="FFFCFCFF"/>
        <color rgb="FFF8696B"/>
      </colorScale>
    </cfRule>
    <cfRule type="colorScale" priority="1020">
      <colorScale>
        <cfvo type="min"/>
        <cfvo type="percentile" val="50"/>
        <cfvo type="max"/>
        <color rgb="FF63BE7B"/>
        <color rgb="FFFCFCFF"/>
        <color rgb="FFF8696B"/>
      </colorScale>
    </cfRule>
    <cfRule type="colorScale" priority="1025">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onditionalFormatting>
  <conditionalFormatting sqref="N12">
    <cfRule type="colorScale" priority="959">
      <colorScale>
        <cfvo type="min"/>
        <cfvo type="percentile" val="50"/>
        <cfvo type="max"/>
        <color rgb="FF63BE7B"/>
        <color rgb="FFFCFCFF"/>
        <color rgb="FFF8696B"/>
      </colorScale>
    </cfRule>
    <cfRule type="colorScale" priority="985">
      <colorScale>
        <cfvo type="min"/>
        <cfvo type="percentile" val="50"/>
        <cfvo type="max"/>
        <color rgb="FF63BE7B"/>
        <color rgb="FFFCFCFF"/>
        <color rgb="FFF8696B"/>
      </colorScale>
    </cfRule>
  </conditionalFormatting>
  <conditionalFormatting sqref="N13">
    <cfRule type="colorScale" priority="1044">
      <colorScale>
        <cfvo type="min"/>
        <cfvo type="percentile" val="50"/>
        <cfvo type="max"/>
        <color rgb="FF63BE7B"/>
        <color rgb="FFFCFCFF"/>
        <color rgb="FFF8696B"/>
      </colorScale>
    </cfRule>
  </conditionalFormatting>
  <conditionalFormatting sqref="N14">
    <cfRule type="colorScale" priority="110">
      <colorScale>
        <cfvo type="min"/>
        <cfvo type="percentile" val="50"/>
        <cfvo type="max"/>
        <color rgb="FF63BE7B"/>
        <color rgb="FFFCFCFF"/>
        <color rgb="FFF8696B"/>
      </colorScale>
    </cfRule>
    <cfRule type="colorScale" priority="115">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onditionalFormatting>
  <conditionalFormatting sqref="P2">
    <cfRule type="colorScale" priority="1061">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63BE7B"/>
      </colorScale>
    </cfRule>
    <cfRule type="colorScale" priority="1378">
      <colorScale>
        <cfvo type="min"/>
        <cfvo type="percentile" val="50"/>
        <cfvo type="max"/>
        <color rgb="FFF8696B"/>
        <color rgb="FFFCFCFF"/>
        <color rgb="FF63BE7B"/>
      </colorScale>
    </cfRule>
    <cfRule type="colorScale" priority="6653">
      <colorScale>
        <cfvo type="min"/>
        <cfvo type="percentile" val="50"/>
        <cfvo type="max"/>
        <color rgb="FFF8696B"/>
        <color rgb="FFFCFCFF"/>
        <color rgb="FF63BE7B"/>
      </colorScale>
    </cfRule>
    <cfRule type="colorScale" priority="6654">
      <colorScale>
        <cfvo type="min"/>
        <cfvo type="percentile" val="50"/>
        <cfvo type="max"/>
        <color rgb="FFF8696B"/>
        <color rgb="FFFCFCFF"/>
        <color rgb="FF63BE7B"/>
      </colorScale>
    </cfRule>
    <cfRule type="colorScale" priority="6809">
      <colorScale>
        <cfvo type="min"/>
        <cfvo type="percentile" val="50"/>
        <cfvo type="max"/>
        <color rgb="FFF8696B"/>
        <color rgb="FFFCFCFF"/>
        <color rgb="FF63BE7B"/>
      </colorScale>
    </cfRule>
  </conditionalFormatting>
  <conditionalFormatting sqref="P3">
    <cfRule type="colorScale" priority="197">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onditionalFormatting>
  <conditionalFormatting sqref="P4">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max"/>
        <color rgb="FFFFEF9C"/>
        <color rgb="FF63BE7B"/>
      </colorScale>
    </cfRule>
    <cfRule type="colorScale" priority="332">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onditionalFormatting>
  <conditionalFormatting sqref="P5">
    <cfRule type="colorScale" priority="334">
      <colorScale>
        <cfvo type="min"/>
        <cfvo type="percentile" val="50"/>
        <cfvo type="max"/>
        <color rgb="FFF8696B"/>
        <color rgb="FFFCFCFF"/>
        <color rgb="FF63BE7B"/>
      </colorScale>
    </cfRule>
    <cfRule type="colorScale" priority="425">
      <colorScale>
        <cfvo type="min"/>
        <cfvo type="percentile" val="50"/>
        <cfvo type="max"/>
        <color rgb="FFF8696B"/>
        <color rgb="FFFCFCFF"/>
        <color rgb="FF63BE7B"/>
      </colorScale>
    </cfRule>
    <cfRule type="colorScale" priority="435">
      <colorScale>
        <cfvo type="min"/>
        <cfvo type="percentile" val="50"/>
        <cfvo type="max"/>
        <color rgb="FFF8696B"/>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FEF9C"/>
        <color rgb="FF63BE7B"/>
      </colorScale>
    </cfRule>
    <cfRule type="colorScale" priority="439">
      <colorScale>
        <cfvo type="min"/>
        <cfvo type="percentile" val="50"/>
        <cfvo type="max"/>
        <color rgb="FFF8696B"/>
        <color rgb="FFFCFCFF"/>
        <color rgb="FF63BE7B"/>
      </colorScale>
    </cfRule>
  </conditionalFormatting>
  <conditionalFormatting sqref="P6">
    <cfRule type="colorScale" priority="440">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63BE7B"/>
      </colorScale>
    </cfRule>
    <cfRule type="colorScale" priority="529">
      <colorScale>
        <cfvo type="min"/>
        <cfvo type="percentile" val="50"/>
        <cfvo type="max"/>
        <color rgb="FFF8696B"/>
        <color rgb="FFFCFCFF"/>
        <color rgb="FF63BE7B"/>
      </colorScale>
    </cfRule>
    <cfRule type="colorScale" priority="530">
      <colorScale>
        <cfvo type="min"/>
        <cfvo type="max"/>
        <color rgb="FFFFEF9C"/>
        <color rgb="FF63BE7B"/>
      </colorScale>
    </cfRule>
    <cfRule type="colorScale" priority="532">
      <colorScale>
        <cfvo type="min"/>
        <cfvo type="percentile" val="50"/>
        <cfvo type="max"/>
        <color rgb="FFF8696B"/>
        <color rgb="FFFCFCFF"/>
        <color rgb="FF63BE7B"/>
      </colorScale>
    </cfRule>
  </conditionalFormatting>
  <conditionalFormatting sqref="P7">
    <cfRule type="colorScale" priority="533">
      <colorScale>
        <cfvo type="min"/>
        <cfvo type="percentile" val="50"/>
        <cfvo type="max"/>
        <color rgb="FFF8696B"/>
        <color rgb="FFFCFCFF"/>
        <color rgb="FF63BE7B"/>
      </colorScale>
    </cfRule>
    <cfRule type="colorScale" priority="599">
      <colorScale>
        <cfvo type="min"/>
        <cfvo type="percentile" val="50"/>
        <cfvo type="max"/>
        <color rgb="FFF8696B"/>
        <color rgb="FFFCFCFF"/>
        <color rgb="FF63BE7B"/>
      </colorScale>
    </cfRule>
    <cfRule type="colorScale" priority="613">
      <colorScale>
        <cfvo type="min"/>
        <cfvo type="percentile" val="50"/>
        <cfvo type="max"/>
        <color rgb="FFF8696B"/>
        <color rgb="FFFCFCFF"/>
        <color rgb="FF63BE7B"/>
      </colorScale>
    </cfRule>
    <cfRule type="colorScale" priority="614">
      <colorScale>
        <cfvo type="min"/>
        <cfvo type="max"/>
        <color rgb="FFFFEF9C"/>
        <color rgb="FF63BE7B"/>
      </colorScale>
    </cfRule>
    <cfRule type="colorScale" priority="621">
      <colorScale>
        <cfvo type="min"/>
        <cfvo type="percentile" val="50"/>
        <cfvo type="max"/>
        <color rgb="FFF8696B"/>
        <color rgb="FFFCFCFF"/>
        <color rgb="FF63BE7B"/>
      </colorScale>
    </cfRule>
  </conditionalFormatting>
  <conditionalFormatting sqref="P8">
    <cfRule type="colorScale" priority="740">
      <colorScale>
        <cfvo type="min"/>
        <cfvo type="percentile" val="50"/>
        <cfvo type="max"/>
        <color rgb="FFF8696B"/>
        <color rgb="FFFCFCFF"/>
        <color rgb="FF63BE7B"/>
      </colorScale>
    </cfRule>
    <cfRule type="colorScale" priority="788">
      <colorScale>
        <cfvo type="min"/>
        <cfvo type="percentile" val="50"/>
        <cfvo type="max"/>
        <color rgb="FFF8696B"/>
        <color rgb="FFFCFCFF"/>
        <color rgb="FF63BE7B"/>
      </colorScale>
    </cfRule>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fRule type="colorScale" priority="791">
      <colorScale>
        <cfvo type="min"/>
        <cfvo type="max"/>
        <color rgb="FFFCFCFF"/>
        <color rgb="FF63BE7B"/>
      </colorScale>
    </cfRule>
    <cfRule type="colorScale" priority="797">
      <colorScale>
        <cfvo type="min"/>
        <cfvo type="percentile" val="50"/>
        <cfvo type="max"/>
        <color rgb="FFF8696B"/>
        <color rgb="FFFCFCFF"/>
        <color rgb="FF63BE7B"/>
      </colorScale>
    </cfRule>
  </conditionalFormatting>
  <conditionalFormatting sqref="P9">
    <cfRule type="colorScale" priority="798">
      <colorScale>
        <cfvo type="min"/>
        <cfvo type="percentile" val="50"/>
        <cfvo type="max"/>
        <color rgb="FFF8696B"/>
        <color rgb="FFFCFCFF"/>
        <color rgb="FF63BE7B"/>
      </colorScale>
    </cfRule>
    <cfRule type="colorScale" priority="841">
      <colorScale>
        <cfvo type="min"/>
        <cfvo type="percentile" val="50"/>
        <cfvo type="max"/>
        <color rgb="FFF8696B"/>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910">
      <colorScale>
        <cfvo type="min"/>
        <cfvo type="percentile" val="50"/>
        <cfvo type="max"/>
        <color rgb="FFF8696B"/>
        <color rgb="FFFCFCFF"/>
        <color rgb="FF63BE7B"/>
      </colorScale>
    </cfRule>
  </conditionalFormatting>
  <conditionalFormatting sqref="P10">
    <cfRule type="colorScale" priority="935">
      <colorScale>
        <cfvo type="min"/>
        <cfvo type="percentile" val="50"/>
        <cfvo type="max"/>
        <color rgb="FFF8696B"/>
        <color rgb="FFFCFCFF"/>
        <color rgb="FF63BE7B"/>
      </colorScale>
    </cfRule>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fRule type="colorScale" priority="943">
      <colorScale>
        <cfvo type="min"/>
        <cfvo type="max"/>
        <color rgb="FFFCFCFF"/>
        <color rgb="FF63BE7B"/>
      </colorScale>
    </cfRule>
    <cfRule type="colorScale" priority="956">
      <colorScale>
        <cfvo type="min"/>
        <cfvo type="percentile" val="50"/>
        <cfvo type="max"/>
        <color rgb="FFF8696B"/>
        <color rgb="FFFCFCFF"/>
        <color rgb="FF63BE7B"/>
      </colorScale>
    </cfRule>
    <cfRule type="colorScale" priority="957">
      <colorScale>
        <cfvo type="min"/>
        <cfvo type="percentile" val="50"/>
        <cfvo type="max"/>
        <color rgb="FFF8696B"/>
        <color rgb="FFFCFCFF"/>
        <color rgb="FF63BE7B"/>
      </colorScale>
    </cfRule>
  </conditionalFormatting>
  <conditionalFormatting sqref="P11">
    <cfRule type="colorScale" priority="988">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fRule type="colorScale" priority="1019">
      <colorScale>
        <cfvo type="min"/>
        <cfvo type="percentile" val="50"/>
        <cfvo type="max"/>
        <color rgb="FFF8696B"/>
        <color rgb="FFFCFCFF"/>
        <color rgb="FF63BE7B"/>
      </colorScale>
    </cfRule>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fRule type="colorScale" priority="1032">
      <colorScale>
        <cfvo type="min"/>
        <cfvo type="max"/>
        <color rgb="FFFCFCFF"/>
        <color rgb="FF63BE7B"/>
      </colorScale>
    </cfRule>
  </conditionalFormatting>
  <conditionalFormatting sqref="P12">
    <cfRule type="colorScale" priority="958">
      <colorScale>
        <cfvo type="min"/>
        <cfvo type="percentile" val="50"/>
        <cfvo type="max"/>
        <color rgb="FFF8696B"/>
        <color rgb="FFFCFCFF"/>
        <color rgb="FF63BE7B"/>
      </colorScale>
    </cfRule>
    <cfRule type="colorScale" priority="978">
      <colorScale>
        <cfvo type="min"/>
        <cfvo type="percentile" val="50"/>
        <cfvo type="max"/>
        <color rgb="FFF8696B"/>
        <color rgb="FFFCFCFF"/>
        <color rgb="FF63BE7B"/>
      </colorScale>
    </cfRule>
    <cfRule type="colorScale" priority="979">
      <colorScale>
        <cfvo type="min"/>
        <cfvo type="percentile" val="50"/>
        <cfvo type="max"/>
        <color rgb="FFF8696B"/>
        <color rgb="FFFCFCFF"/>
        <color rgb="FF63BE7B"/>
      </colorScale>
    </cfRule>
    <cfRule type="colorScale" priority="980">
      <colorScale>
        <cfvo type="min"/>
        <cfvo type="max"/>
        <color rgb="FFFCFCFF"/>
        <color rgb="FF63BE7B"/>
      </colorScale>
    </cfRule>
    <cfRule type="colorScale" priority="981">
      <colorScale>
        <cfvo type="min"/>
        <cfvo type="max"/>
        <color rgb="FFFCFCFF"/>
        <color rgb="FF63BE7B"/>
      </colorScale>
    </cfRule>
    <cfRule type="colorScale" priority="987">
      <colorScale>
        <cfvo type="min"/>
        <cfvo type="percentile" val="50"/>
        <cfvo type="max"/>
        <color rgb="FFF8696B"/>
        <color rgb="FFFCFCFF"/>
        <color rgb="FF63BE7B"/>
      </colorScale>
    </cfRule>
  </conditionalFormatting>
  <conditionalFormatting sqref="P13">
    <cfRule type="colorScale" priority="1043">
      <colorScale>
        <cfvo type="min"/>
        <cfvo type="percentile" val="50"/>
        <cfvo type="max"/>
        <color rgb="FFF8696B"/>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060">
      <colorScale>
        <cfvo type="min"/>
        <cfvo type="max"/>
        <color rgb="FFFCFCFF"/>
        <color rgb="FF63BE7B"/>
      </colorScale>
    </cfRule>
  </conditionalFormatting>
  <conditionalFormatting sqref="P14">
    <cfRule type="colorScale" priority="12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onditionalFormatting>
  <conditionalFormatting sqref="C15">
    <cfRule type="colorScale" priority="25">
      <colorScale>
        <cfvo type="min"/>
        <cfvo type="percentile" val="50"/>
        <cfvo type="max"/>
        <color rgb="FFF8696B"/>
        <color rgb="FFFCFCFF"/>
        <color rgb="FF63BE7B"/>
      </colorScale>
    </cfRule>
  </conditionalFormatting>
  <conditionalFormatting sqref="C15">
    <cfRule type="colorScale" priority="19">
      <colorScale>
        <cfvo type="min"/>
        <cfvo type="percentile" val="50"/>
        <cfvo type="max"/>
        <color rgb="FFF8696B"/>
        <color rgb="FFFCFCFF"/>
        <color rgb="FF63BE7B"/>
      </colorScale>
    </cfRule>
  </conditionalFormatting>
  <conditionalFormatting sqref="C15:J15">
    <cfRule type="colorScale" priority="31">
      <colorScale>
        <cfvo type="min"/>
        <cfvo type="percentile" val="50"/>
        <cfvo type="max"/>
        <color rgb="FFF8696B"/>
        <color rgb="FFFCFCFF"/>
        <color rgb="FF63BE7B"/>
      </colorScale>
    </cfRule>
  </conditionalFormatting>
  <conditionalFormatting sqref="C15:J15">
    <cfRule type="colorScale" priority="37">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onditionalFormatting>
  <conditionalFormatting sqref="D15">
    <cfRule type="colorScale" priority="24">
      <colorScale>
        <cfvo type="min"/>
        <cfvo type="percentile" val="50"/>
        <cfvo type="max"/>
        <color rgb="FFF8696B"/>
        <color rgb="FFFCFCFF"/>
        <color rgb="FF63BE7B"/>
      </colorScale>
    </cfRule>
  </conditionalFormatting>
  <conditionalFormatting sqref="D15">
    <cfRule type="colorScale" priority="18">
      <colorScale>
        <cfvo type="min"/>
        <cfvo type="percentile" val="50"/>
        <cfvo type="max"/>
        <color rgb="FFF8696B"/>
        <color rgb="FFFCFCFF"/>
        <color rgb="FF63BE7B"/>
      </colorScale>
    </cfRule>
  </conditionalFormatting>
  <conditionalFormatting sqref="E15">
    <cfRule type="colorScale" priority="17">
      <colorScale>
        <cfvo type="min"/>
        <cfvo type="percentile" val="50"/>
        <cfvo type="max"/>
        <color rgb="FFF8696B"/>
        <color rgb="FFFCFCFF"/>
        <color rgb="FF63BE7B"/>
      </colorScale>
    </cfRule>
  </conditionalFormatting>
  <conditionalFormatting sqref="E15">
    <cfRule type="colorScale" priority="16">
      <colorScale>
        <cfvo type="min"/>
        <cfvo type="percentile" val="50"/>
        <cfvo type="max"/>
        <color rgb="FFF8696B"/>
        <color rgb="FFFCFCFF"/>
        <color rgb="FF63BE7B"/>
      </colorScale>
    </cfRule>
  </conditionalFormatting>
  <conditionalFormatting sqref="F15">
    <cfRule type="colorScale" priority="15">
      <colorScale>
        <cfvo type="min"/>
        <cfvo type="percentile" val="50"/>
        <cfvo type="max"/>
        <color rgb="FFF8696B"/>
        <color rgb="FFFCFCFF"/>
        <color rgb="FF63BE7B"/>
      </colorScale>
    </cfRule>
  </conditionalFormatting>
  <conditionalFormatting sqref="F15">
    <cfRule type="colorScale" priority="14">
      <colorScale>
        <cfvo type="min"/>
        <cfvo type="percentile" val="50"/>
        <cfvo type="max"/>
        <color rgb="FFF8696B"/>
        <color rgb="FFFCFCFF"/>
        <color rgb="FF63BE7B"/>
      </colorScale>
    </cfRule>
  </conditionalFormatting>
  <conditionalFormatting sqref="G15">
    <cfRule type="colorScale" priority="13">
      <colorScale>
        <cfvo type="min"/>
        <cfvo type="percentile" val="50"/>
        <cfvo type="max"/>
        <color rgb="FFF8696B"/>
        <color rgb="FFFCFCFF"/>
        <color rgb="FF63BE7B"/>
      </colorScale>
    </cfRule>
  </conditionalFormatting>
  <conditionalFormatting sqref="G15">
    <cfRule type="colorScale" priority="12">
      <colorScale>
        <cfvo type="min"/>
        <cfvo type="percentile" val="50"/>
        <cfvo type="max"/>
        <color rgb="FFF8696B"/>
        <color rgb="FFFCFCFF"/>
        <color rgb="FF63BE7B"/>
      </colorScale>
    </cfRule>
  </conditionalFormatting>
  <conditionalFormatting sqref="H15">
    <cfRule type="colorScale" priority="11">
      <colorScale>
        <cfvo type="min"/>
        <cfvo type="percentile" val="50"/>
        <cfvo type="max"/>
        <color rgb="FFF8696B"/>
        <color rgb="FFFCFCFF"/>
        <color rgb="FF63BE7B"/>
      </colorScale>
    </cfRule>
  </conditionalFormatting>
  <conditionalFormatting sqref="H15">
    <cfRule type="colorScale" priority="10">
      <colorScale>
        <cfvo type="min"/>
        <cfvo type="percentile" val="50"/>
        <cfvo type="max"/>
        <color rgb="FFF8696B"/>
        <color rgb="FFFCFCFF"/>
        <color rgb="FF63BE7B"/>
      </colorScale>
    </cfRule>
  </conditionalFormatting>
  <conditionalFormatting sqref="I15">
    <cfRule type="colorScale" priority="9">
      <colorScale>
        <cfvo type="min"/>
        <cfvo type="percentile" val="50"/>
        <cfvo type="max"/>
        <color rgb="FFF8696B"/>
        <color rgb="FFFCFCFF"/>
        <color rgb="FF63BE7B"/>
      </colorScale>
    </cfRule>
  </conditionalFormatting>
  <conditionalFormatting sqref="I15">
    <cfRule type="colorScale" priority="8">
      <colorScale>
        <cfvo type="min"/>
        <cfvo type="percentile" val="50"/>
        <cfvo type="max"/>
        <color rgb="FFF8696B"/>
        <color rgb="FFFCFCFF"/>
        <color rgb="FF63BE7B"/>
      </colorScale>
    </cfRule>
  </conditionalFormatting>
  <conditionalFormatting sqref="J15">
    <cfRule type="colorScale" priority="7">
      <colorScale>
        <cfvo type="min"/>
        <cfvo type="percentile" val="50"/>
        <cfvo type="max"/>
        <color rgb="FFF8696B"/>
        <color rgb="FFFCFCFF"/>
        <color rgb="FF63BE7B"/>
      </colorScale>
    </cfRule>
  </conditionalFormatting>
  <conditionalFormatting sqref="J15">
    <cfRule type="colorScale" priority="6">
      <colorScale>
        <cfvo type="min"/>
        <cfvo type="percentile" val="50"/>
        <cfvo type="max"/>
        <color rgb="FFF8696B"/>
        <color rgb="FFFCFCFF"/>
        <color rgb="FF63BE7B"/>
      </colorScale>
    </cfRule>
  </conditionalFormatting>
  <conditionalFormatting sqref="K15">
    <cfRule type="colorScale" priority="23">
      <colorScale>
        <cfvo type="min"/>
        <cfvo type="percentile" val="50"/>
        <cfvo type="max"/>
        <color rgb="FF63BE7B"/>
        <color rgb="FFFCFCFF"/>
        <color rgb="FFF8696B"/>
      </colorScale>
    </cfRule>
  </conditionalFormatting>
  <conditionalFormatting sqref="K15">
    <cfRule type="colorScale" priority="5">
      <colorScale>
        <cfvo type="min"/>
        <cfvo type="percentile" val="50"/>
        <cfvo type="max"/>
        <color rgb="FF63BE7B"/>
        <color rgb="FFFCFCFF"/>
        <color rgb="FFF8696B"/>
      </colorScale>
    </cfRule>
  </conditionalFormatting>
  <conditionalFormatting sqref="K15">
    <cfRule type="colorScale" priority="30">
      <colorScale>
        <cfvo type="min"/>
        <cfvo type="percentile" val="50"/>
        <cfvo type="max"/>
        <color rgb="FF63BE7B"/>
        <color rgb="FFFCFCFF"/>
        <color rgb="FFF8696B"/>
      </colorScale>
    </cfRule>
  </conditionalFormatting>
  <conditionalFormatting sqref="K15">
    <cfRule type="colorScale" priority="36">
      <colorScale>
        <cfvo type="min"/>
        <cfvo type="percentile" val="50"/>
        <cfvo type="max"/>
        <color rgb="FF63BE7B"/>
        <color rgb="FFFCFCFF"/>
        <color rgb="FFF8696B"/>
      </colorScale>
    </cfRule>
    <cfRule type="colorScale" priority="41">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L15">
    <cfRule type="colorScale" priority="22">
      <colorScale>
        <cfvo type="min"/>
        <cfvo type="percentile" val="50"/>
        <cfvo type="max"/>
        <color rgb="FF63BE7B"/>
        <color rgb="FFFCFCFF"/>
        <color rgb="FFF8696B"/>
      </colorScale>
    </cfRule>
  </conditionalFormatting>
  <conditionalFormatting sqref="L15">
    <cfRule type="colorScale" priority="4">
      <colorScale>
        <cfvo type="min"/>
        <cfvo type="percentile" val="50"/>
        <cfvo type="max"/>
        <color rgb="FF63BE7B"/>
        <color rgb="FFFCFCFF"/>
        <color rgb="FFF8696B"/>
      </colorScale>
    </cfRule>
  </conditionalFormatting>
  <conditionalFormatting sqref="L15">
    <cfRule type="colorScale" priority="29">
      <colorScale>
        <cfvo type="min"/>
        <cfvo type="percentile" val="50"/>
        <cfvo type="max"/>
        <color rgb="FF63BE7B"/>
        <color rgb="FFFCFCFF"/>
        <color rgb="FFF8696B"/>
      </colorScale>
    </cfRule>
  </conditionalFormatting>
  <conditionalFormatting sqref="L15">
    <cfRule type="colorScale" priority="35">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8">
      <colorScale>
        <cfvo type="min"/>
        <cfvo type="percentile" val="50"/>
        <cfvo type="max"/>
        <color rgb="FF63BE7B"/>
        <color rgb="FFFCFCFF"/>
        <color rgb="FFF8696B"/>
      </colorScale>
    </cfRule>
    <cfRule type="colorScale" priority="53">
      <colorScale>
        <cfvo type="min"/>
        <cfvo type="percentile" val="50"/>
        <cfvo type="max"/>
        <color rgb="FF63BE7B"/>
        <color rgb="FFFCFCFF"/>
        <color rgb="FFF8696B"/>
      </colorScale>
    </cfRule>
  </conditionalFormatting>
  <conditionalFormatting sqref="M15">
    <cfRule type="colorScale" priority="21">
      <colorScale>
        <cfvo type="min"/>
        <cfvo type="percentile" val="50"/>
        <cfvo type="max"/>
        <color rgb="FFF8696B"/>
        <color rgb="FFFCFCFF"/>
        <color rgb="FF63BE7B"/>
      </colorScale>
    </cfRule>
  </conditionalFormatting>
  <conditionalFormatting sqref="M15">
    <cfRule type="colorScale" priority="3">
      <colorScale>
        <cfvo type="min"/>
        <cfvo type="percentile" val="50"/>
        <cfvo type="max"/>
        <color rgb="FFF8696B"/>
        <color rgb="FFFCFCFF"/>
        <color rgb="FF63BE7B"/>
      </colorScale>
    </cfRule>
  </conditionalFormatting>
  <conditionalFormatting sqref="M15">
    <cfRule type="colorScale" priority="28">
      <colorScale>
        <cfvo type="min"/>
        <cfvo type="percentile" val="50"/>
        <cfvo type="max"/>
        <color rgb="FFF8696B"/>
        <color rgb="FFFCFCFF"/>
        <color rgb="FF63BE7B"/>
      </colorScale>
    </cfRule>
  </conditionalFormatting>
  <conditionalFormatting sqref="M15">
    <cfRule type="colorScale" priority="34">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onditionalFormatting>
  <conditionalFormatting sqref="N15">
    <cfRule type="colorScale" priority="20">
      <colorScale>
        <cfvo type="min"/>
        <cfvo type="percentile" val="50"/>
        <cfvo type="max"/>
        <color rgb="FF63BE7B"/>
        <color rgb="FFFCFCFF"/>
        <color rgb="FFF8696B"/>
      </colorScale>
    </cfRule>
  </conditionalFormatting>
  <conditionalFormatting sqref="N15">
    <cfRule type="colorScale" priority="2">
      <colorScale>
        <cfvo type="min"/>
        <cfvo type="percentile" val="50"/>
        <cfvo type="max"/>
        <color rgb="FF63BE7B"/>
        <color rgb="FFFCFCFF"/>
        <color rgb="FFF8696B"/>
      </colorScale>
    </cfRule>
  </conditionalFormatting>
  <conditionalFormatting sqref="N15">
    <cfRule type="colorScale" priority="27">
      <colorScale>
        <cfvo type="min"/>
        <cfvo type="percentile" val="50"/>
        <cfvo type="max"/>
        <color rgb="FF63BE7B"/>
        <color rgb="FFFCFCFF"/>
        <color rgb="FFF8696B"/>
      </colorScale>
    </cfRule>
  </conditionalFormatting>
  <conditionalFormatting sqref="N15">
    <cfRule type="colorScale" priority="33">
      <colorScale>
        <cfvo type="min"/>
        <cfvo type="percentile" val="50"/>
        <cfvo type="max"/>
        <color rgb="FF63BE7B"/>
        <color rgb="FFFCFCFF"/>
        <color rgb="FFF8696B"/>
      </colorScale>
    </cfRule>
    <cfRule type="colorScale" priority="38">
      <colorScale>
        <cfvo type="min"/>
        <cfvo type="percentile" val="50"/>
        <cfvo type="max"/>
        <color rgb="FF63BE7B"/>
        <color rgb="FFFCFCFF"/>
        <color rgb="FFF8696B"/>
      </colorScale>
    </cfRule>
    <cfRule type="colorScale" priority="46">
      <colorScale>
        <cfvo type="min"/>
        <cfvo type="percentile" val="50"/>
        <cfvo type="max"/>
        <color rgb="FF63BE7B"/>
        <color rgb="FFFCFCFF"/>
        <color rgb="FFF8696B"/>
      </colorScale>
    </cfRule>
    <cfRule type="colorScale" priority="51">
      <colorScale>
        <cfvo type="min"/>
        <cfvo type="percentile" val="50"/>
        <cfvo type="max"/>
        <color rgb="FF63BE7B"/>
        <color rgb="FFFCFCFF"/>
        <color rgb="FFF8696B"/>
      </colorScale>
    </cfRule>
  </conditionalFormatting>
  <conditionalFormatting sqref="P15">
    <cfRule type="colorScale" priority="1">
      <colorScale>
        <cfvo type="min"/>
        <cfvo type="percentile" val="50"/>
        <cfvo type="max"/>
        <color rgb="FFF8696B"/>
        <color rgb="FFFCFCFF"/>
        <color rgb="FF63BE7B"/>
      </colorScale>
    </cfRule>
  </conditionalFormatting>
  <conditionalFormatting sqref="P15">
    <cfRule type="colorScale" priority="26">
      <colorScale>
        <cfvo type="min"/>
        <cfvo type="percentile" val="50"/>
        <cfvo type="max"/>
        <color rgb="FFF8696B"/>
        <color rgb="FFFCFCFF"/>
        <color rgb="FF63BE7B"/>
      </colorScale>
    </cfRule>
  </conditionalFormatting>
  <conditionalFormatting sqref="P15">
    <cfRule type="colorScale" priority="3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onditionalFormatting>
  <hyperlinks>
    <hyperlink ref="R2" r:id="rId1" display="https://www.tipranks.com/stocks/adyey/earnings" xr:uid="{D53DC7A4-ADEF-AC4C-9149-5D1251AB9CD8}"/>
    <hyperlink ref="R4" r:id="rId2" display="https://www.tipranks.com/stocks/ma/earnings" xr:uid="{90DF6B89-3E5C-5D48-922C-23E375A6528A}"/>
    <hyperlink ref="R5" r:id="rId3" display="https://www.tipranks.com/stocks/nvo/earnings" xr:uid="{A02CAB12-1F2B-B241-8672-915725DDDB1F}"/>
    <hyperlink ref="R6" r:id="rId4" display="https://www.tipranks.com/stocks/arm/earnings" xr:uid="{E1471AAD-C4E6-A747-A0F2-262A8C97A056}"/>
    <hyperlink ref="R3" r:id="rId5" display="https://www.tipranks.com/stocks/serv/earnings" xr:uid="{2E2E7C3B-DB35-954B-8268-C0964533BAE5}"/>
    <hyperlink ref="R11" r:id="rId6" display="https://www.tipranks.com/stocks/alab/earnings" xr:uid="{159681BD-0F6E-914C-B471-E91E3CC83226}"/>
    <hyperlink ref="R10" r:id="rId7" display="https://www.tipranks.com/stocks/crwd/earnings" xr:uid="{6EBBBA50-63A5-5544-9C59-DF5A0EE6A376}"/>
    <hyperlink ref="R8" r:id="rId8" display="https://www.tipranks.com/stocks/s/earnings" xr:uid="{F2C601C2-AD0B-1642-AF1F-A25ADD7E7119}"/>
    <hyperlink ref="R12" r:id="rId9" display="https://www.tipranks.com/stocks/spgi/earnings" xr:uid="{1FE3C409-CA5B-A24E-93A8-DC7DBEC00F62}"/>
    <hyperlink ref="R13" r:id="rId10" display="https://www.tipranks.com/stocks/apo/earnings" xr:uid="{CA40DC4E-3EC8-7A4D-BADB-83502E3EE30D}"/>
    <hyperlink ref="R14" r:id="rId11" display="https://www.tipranks.com/stocks/tsla/earnings" xr:uid="{A17E5691-845C-6E42-90DA-7D21A9E785A0}"/>
    <hyperlink ref="R7" r:id="rId12" display="https://www.tipranks.com/stocks/cdns/earnings" xr:uid="{8AB59310-67D6-7E4B-B28D-5BC05782E0AB}"/>
    <hyperlink ref="A13" r:id="rId13" display="Financials/APO.xlsx" xr:uid="{CED76987-56FA-B747-A06A-40C543CD970E}"/>
    <hyperlink ref="A12" r:id="rId14" display="Financials/SPGI.xlsx" xr:uid="{E88138CA-4A4F-934C-BD32-FA38E99C6E81}"/>
    <hyperlink ref="A14" r:id="rId15" display="Hardware/TSLA.xlsx" xr:uid="{1E7D7F1C-DBCA-B740-9682-AA9F05900BDC}"/>
    <hyperlink ref="A9" r:id="rId16" display="Healthcare/TMDX.xlsx" xr:uid="{98DF7305-4A08-3D45-B675-F7940FB12D7B}"/>
    <hyperlink ref="A10" r:id="rId17" display="Software/CRWD.xlsx" xr:uid="{BF407864-34E4-8143-8E33-7E9E03C7572B}"/>
    <hyperlink ref="A11" r:id="rId18" display="Hardware/ALAB.xlsx" xr:uid="{F6154DB2-3FD9-B74D-AAB3-C7FA274A60E0}"/>
    <hyperlink ref="A8" r:id="rId19" display="Small Caps/S.xlsx" xr:uid="{EEFC4122-2ED1-F14B-BA89-0F94DFFBDE73}"/>
    <hyperlink ref="A7" r:id="rId20" display="Software/CDNS.xlsx" xr:uid="{9AD14D0C-48E1-B14B-A517-2B4A5DD5FAA2}"/>
    <hyperlink ref="A6" r:id="rId21" display="Hardware/ARM.xlsx" xr:uid="{4B8024EA-0F99-324F-AD61-8569D2727D66}"/>
    <hyperlink ref="A3" r:id="rId22" display="Hardware/SERV.xlsx" xr:uid="{DC8CFC19-0FCA-274A-AF9F-C8044CD2A1FD}"/>
    <hyperlink ref="A5" r:id="rId23" display="Healthcare/NVO.xlsx" xr:uid="{E800CF15-4AA8-5045-A5A0-24FAF8B709D5}"/>
    <hyperlink ref="A4" r:id="rId24" display="Financials/MA.xlsx" xr:uid="{92EBB049-893A-EB4C-867A-95C1DEE2F5BD}"/>
    <hyperlink ref="A2" r:id="rId25" display="Financials/ADYEN.xlsx" xr:uid="{01B51FC7-F6F8-3845-AF45-7738789E65FC}"/>
    <hyperlink ref="R15" r:id="rId26" display="https://seekingalpha.com/symbol/BRK.B/earnings" xr:uid="{711007F9-E6FB-394E-8EFF-E23B696B1195}"/>
    <hyperlink ref="A15" r:id="rId27" display="Financials/BRK.B.xlsx" xr:uid="{AB0777C7-E27E-7C49-A0CA-70352E7BF40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5E59-B8F9-3F4C-AC55-5C72C8FD888C}">
  <dimension ref="A1:R30"/>
  <sheetViews>
    <sheetView workbookViewId="0">
      <pane ySplit="1" topLeftCell="A2" activePane="bottomLeft" state="frozen"/>
      <selection pane="bottomLeft" activeCell="I6" sqref="I6"/>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22">
        <v>#VALUE!</v>
      </c>
      <c r="B2" s="12" cm="1">
        <f t="array" aca="1" ref="B2" ca="1">_FV(A2,"Price",TRUE)</f>
        <v>148.88</v>
      </c>
      <c r="C2" s="5"/>
      <c r="D2" s="5"/>
      <c r="E2" s="5"/>
      <c r="F2" s="5"/>
      <c r="G2" s="5"/>
      <c r="H2" s="5"/>
      <c r="I2" s="5"/>
      <c r="J2" s="5"/>
      <c r="K2" s="7"/>
      <c r="L2" s="7"/>
      <c r="M2" s="8"/>
      <c r="N2" s="9"/>
      <c r="O2" s="10" cm="1">
        <f t="array" aca="1" ref="O2" ca="1">_FV(A2,"Market cap",TRUE)</f>
        <v>3652026400000</v>
      </c>
      <c r="P2" s="5" t="e">
        <f>AVERAGE(C2,D2,E2,F2,G2,H2,I2,J2)</f>
        <v>#DIV/0!</v>
      </c>
      <c r="Q2" s="14" t="str" cm="1">
        <f t="array" aca="1" ref="Q2" ca="1">_FV(A2,"Industry")</f>
        <v>Semiconductors &amp; Semiconductor Equipment</v>
      </c>
      <c r="R2" s="16">
        <v>45616</v>
      </c>
    </row>
    <row r="3" spans="1:18" ht="34" customHeight="1" x14ac:dyDescent="0.2">
      <c r="A3" s="11" t="e" vm="54">
        <v>#VALUE!</v>
      </c>
      <c r="B3" s="12" cm="1">
        <f t="array" aca="1" ref="B3" ca="1">_FV(A3,"Price",TRUE)</f>
        <v>2176.7199999999998</v>
      </c>
      <c r="C3" s="5"/>
      <c r="D3" s="5"/>
      <c r="E3" s="5"/>
      <c r="F3" s="5"/>
      <c r="G3" s="5"/>
      <c r="H3" s="5"/>
      <c r="I3" s="5"/>
      <c r="J3" s="5"/>
      <c r="K3" s="7"/>
      <c r="L3" s="7"/>
      <c r="M3" s="8"/>
      <c r="N3" s="9"/>
      <c r="O3" s="10" cm="1">
        <f t="array" aca="1" ref="O3" ca="1">_FV(A3,"Market cap",TRUE)</f>
        <v>53369974621</v>
      </c>
      <c r="P3" s="5" t="e">
        <f>AVERAGE(C3,D3,E3,F3,G3,H3,I3,J3)</f>
        <v>#DIV/0!</v>
      </c>
      <c r="Q3" s="14" t="str" cm="1">
        <f t="array" aca="1" ref="Q3" ca="1">_FV(A3,"Industry")</f>
        <v>Software &amp; IT Services</v>
      </c>
      <c r="R3" s="16">
        <v>45602</v>
      </c>
    </row>
    <row r="4" spans="1:18" ht="34" customHeight="1" x14ac:dyDescent="0.2">
      <c r="A4" s="11" t="e" vm="25">
        <v>#VALUE!</v>
      </c>
      <c r="B4" s="12" cm="1">
        <f t="array" aca="1" ref="B4" ca="1">_FV(A4,"Price",TRUE)</f>
        <v>201.19</v>
      </c>
      <c r="C4" s="5"/>
      <c r="D4" s="5"/>
      <c r="E4" s="5"/>
      <c r="F4" s="5"/>
      <c r="G4" s="5"/>
      <c r="H4" s="5"/>
      <c r="I4" s="5"/>
      <c r="J4" s="5"/>
      <c r="K4" s="7"/>
      <c r="L4" s="7"/>
      <c r="M4" s="8"/>
      <c r="N4" s="9"/>
      <c r="O4" s="10" cm="1">
        <f t="array" aca="1" ref="O4" ca="1">_FV(A4,"Market cap",TRUE)</f>
        <v>861795700000</v>
      </c>
      <c r="P4" s="5" t="e">
        <f>AVERAGE(C4,D4,E4,F4,G4,H4,I4,J4)</f>
        <v>#DIV/0!</v>
      </c>
      <c r="Q4" s="14" t="str" cm="1">
        <f t="array" aca="1" ref="Q4" ca="1">_FV(A4,"Industry")</f>
        <v>Semiconductors &amp; Semiconductor Equipment</v>
      </c>
      <c r="R4" s="16">
        <v>45667</v>
      </c>
    </row>
    <row r="5" spans="1:18" ht="34" customHeight="1" x14ac:dyDescent="0.2">
      <c r="A5" s="11" t="e" vm="27">
        <v>#VALUE!</v>
      </c>
      <c r="B5" s="12" cm="1">
        <f t="array" aca="1" ref="B5" ca="1">_FV(A5,"Price",TRUE)</f>
        <v>677.21</v>
      </c>
      <c r="C5" s="5"/>
      <c r="D5" s="5"/>
      <c r="E5" s="5"/>
      <c r="F5" s="5"/>
      <c r="G5" s="5"/>
      <c r="H5" s="5"/>
      <c r="I5" s="5"/>
      <c r="J5" s="5"/>
      <c r="K5" s="7"/>
      <c r="L5" s="7"/>
      <c r="M5" s="8"/>
      <c r="N5" s="9"/>
      <c r="O5" s="10" cm="1">
        <f t="array" aca="1" ref="O5" ca="1">_FV(A5,"Market cap",TRUE)</f>
        <v>266765400000</v>
      </c>
      <c r="P5" s="5" t="e">
        <f>AVERAGE(C5,D5,E5,F5,G5,H5,I5,J5)</f>
        <v>#DIV/0!</v>
      </c>
      <c r="Q5" s="14" t="str" cm="1">
        <f t="array" aca="1" ref="Q5" ca="1">_FV(A5,"Industry")</f>
        <v>Semiconductors &amp; Semiconductor Equipment</v>
      </c>
      <c r="R5" s="16">
        <v>45666</v>
      </c>
    </row>
    <row r="6" spans="1:18" ht="34" customHeight="1" x14ac:dyDescent="0.2">
      <c r="A6" s="11" t="e" vm="7">
        <v>#VALUE!</v>
      </c>
      <c r="B6" s="12" cm="1">
        <f t="array" aca="1" ref="B6" ca="1">_FV(A6,"Price",TRUE)</f>
        <v>3175.6145000000001</v>
      </c>
      <c r="C6" s="5"/>
      <c r="D6" s="5"/>
      <c r="E6" s="5"/>
      <c r="F6" s="5"/>
      <c r="G6" s="5"/>
      <c r="H6" s="5"/>
      <c r="I6" s="5"/>
      <c r="J6" s="5"/>
      <c r="K6" s="7"/>
      <c r="L6" s="7"/>
      <c r="M6" s="8"/>
      <c r="N6" s="9"/>
      <c r="O6" s="10" cm="1">
        <f t="array" aca="1" ref="O6" ca="1">_FV(A6,"Market cap",TRUE)</f>
        <v>92077200000</v>
      </c>
      <c r="P6" s="5" t="e">
        <f>AVERAGE(C6,D6,E6,F6,G6,H6,I6,J6)</f>
        <v>#DIV/0!</v>
      </c>
      <c r="Q6" s="14" t="str" cm="1">
        <f t="array" aca="1" ref="Q6" ca="1">_FV(A6,"Industry")</f>
        <v>Software &amp; IT Services</v>
      </c>
      <c r="R6" s="16">
        <v>45604</v>
      </c>
    </row>
    <row r="7" spans="1:18" ht="34" customHeight="1" x14ac:dyDescent="0.2">
      <c r="A7" s="11" t="e" vm="11">
        <v>#VALUE!</v>
      </c>
      <c r="B7" s="12" cm="1">
        <f t="array" aca="1" ref="B7" ca="1">_FV(A7,"Price",TRUE)</f>
        <v>425.42</v>
      </c>
      <c r="C7" s="5"/>
      <c r="D7" s="5"/>
      <c r="E7" s="5"/>
      <c r="F7" s="5"/>
      <c r="G7" s="5"/>
      <c r="H7" s="5"/>
      <c r="I7" s="5"/>
      <c r="J7" s="5"/>
      <c r="K7" s="7"/>
      <c r="L7" s="7"/>
      <c r="M7" s="8"/>
      <c r="N7" s="9"/>
      <c r="O7" s="10" cm="1">
        <f t="array" aca="1" ref="O7" ca="1">_FV(A7,"Market cap",TRUE)</f>
        <v>3162947075020</v>
      </c>
      <c r="P7" s="5" t="e">
        <f>AVERAGE(C7,D7,E7,F7,G7,H7,I7,J7)</f>
        <v>#DIV/0!</v>
      </c>
      <c r="Q7" s="14" t="str" cm="1">
        <f t="array" aca="1" ref="Q7" ca="1">_FV(A7,"Industry")</f>
        <v>Software &amp; IT Services</v>
      </c>
      <c r="R7" s="16">
        <v>45680</v>
      </c>
    </row>
    <row r="8" spans="1:18" ht="34" customHeight="1" x14ac:dyDescent="0.2">
      <c r="A8" s="11" t="e" vm="47">
        <v>#VALUE!</v>
      </c>
      <c r="B8" s="12" cm="1">
        <f t="array" aca="1" ref="B8" ca="1">_FV(A8,"Price",TRUE)</f>
        <v>524.28</v>
      </c>
      <c r="C8" s="5"/>
      <c r="D8" s="5"/>
      <c r="E8" s="5"/>
      <c r="F8" s="5"/>
      <c r="G8" s="5"/>
      <c r="H8" s="5"/>
      <c r="I8" s="5"/>
      <c r="J8" s="5"/>
      <c r="K8" s="7"/>
      <c r="L8" s="7"/>
      <c r="M8" s="8"/>
      <c r="N8" s="9"/>
      <c r="O8" s="10" cm="1">
        <f t="array" aca="1" ref="O8" ca="1">_FV(A8,"Market cap",TRUE)</f>
        <v>186737735832</v>
      </c>
      <c r="P8" s="5" t="e">
        <f>AVERAGE(C8,D8,E8,F8,G8,H8,I8,J8)</f>
        <v>#DIV/0!</v>
      </c>
      <c r="Q8" s="14" t="str" cm="1">
        <f t="array" aca="1" ref="Q8" ca="1">_FV(A8,"Industry")</f>
        <v>Healthcare Equipment &amp; Supplies</v>
      </c>
      <c r="R8" s="16">
        <v>45678</v>
      </c>
    </row>
    <row r="9" spans="1:18" ht="34" customHeight="1" x14ac:dyDescent="0.2">
      <c r="A9" s="11" t="e" vm="14">
        <v>#VALUE!</v>
      </c>
      <c r="B9" s="12" cm="1">
        <f t="array" aca="1" ref="B9" ca="1">_FV(A9,"Price",TRUE)</f>
        <v>210.05</v>
      </c>
      <c r="C9" s="5"/>
      <c r="D9" s="5"/>
      <c r="E9" s="5"/>
      <c r="F9" s="5"/>
      <c r="G9" s="5"/>
      <c r="H9" s="5"/>
      <c r="I9" s="5"/>
      <c r="J9" s="5"/>
      <c r="K9" s="7"/>
      <c r="L9" s="7"/>
      <c r="M9" s="8"/>
      <c r="N9" s="9"/>
      <c r="O9" s="10" cm="1">
        <f t="array" aca="1" ref="O9" ca="1">_FV(A9,"Market cap",TRUE)</f>
        <v>2208677850500</v>
      </c>
      <c r="P9" s="5" t="e">
        <f>AVERAGE(C9,D9,E9,F9,G9,H9,I9,J9)</f>
        <v>#DIV/0!</v>
      </c>
      <c r="Q9" s="14" t="str" cm="1">
        <f t="array" aca="1" ref="Q9" ca="1">_FV(A9,"Industry")</f>
        <v>Diversified Retail</v>
      </c>
      <c r="R9" s="16">
        <v>45688</v>
      </c>
    </row>
    <row r="10" spans="1:18" ht="34" customHeight="1" x14ac:dyDescent="0.2">
      <c r="A10" s="11" t="e" vm="62">
        <v>#VALUE!</v>
      </c>
      <c r="B10" s="12" cm="1">
        <f t="array" aca="1" ref="B10" ca="1">_FV(A10,"Price",TRUE)</f>
        <v>1329.39</v>
      </c>
      <c r="C10" s="5"/>
      <c r="D10" s="5"/>
      <c r="E10" s="5"/>
      <c r="F10" s="5"/>
      <c r="G10" s="5"/>
      <c r="H10" s="5"/>
      <c r="I10" s="5"/>
      <c r="J10" s="5"/>
      <c r="K10" s="7"/>
      <c r="L10" s="7"/>
      <c r="M10" s="8"/>
      <c r="N10" s="9"/>
      <c r="O10" s="10" cm="1">
        <f t="array" aca="1" ref="O10" ca="1">_FV(A10,"Market cap",TRUE)</f>
        <v>74593920752</v>
      </c>
      <c r="P10" s="5" t="e">
        <f>AVERAGE(C10,D10,E10,F10,G10,H10,I10,J10)</f>
        <v>#DIV/0!</v>
      </c>
      <c r="Q10" s="14" t="str" cm="1">
        <f t="array" aca="1" ref="Q10" ca="1">_FV(A10,"Industry")</f>
        <v>Aerospace &amp; Defense</v>
      </c>
      <c r="R10" s="16">
        <v>45604</v>
      </c>
    </row>
    <row r="11" spans="1:18" ht="34" customHeight="1" x14ac:dyDescent="0.2">
      <c r="A11" s="11"/>
      <c r="B11" s="12"/>
      <c r="J11" s="6"/>
      <c r="M11" s="8"/>
      <c r="O11" s="10"/>
      <c r="P11" s="6"/>
      <c r="Q11" s="14"/>
      <c r="R11" s="16"/>
    </row>
    <row r="12" spans="1:18" ht="34" customHeight="1" x14ac:dyDescent="0.2">
      <c r="A12" s="11"/>
      <c r="B12" s="12"/>
      <c r="J12" s="6"/>
      <c r="M12" s="8"/>
      <c r="O12" s="10"/>
      <c r="P12" s="6"/>
      <c r="R12" s="16"/>
    </row>
    <row r="13" spans="1:18" ht="34" customHeight="1" x14ac:dyDescent="0.2">
      <c r="A13" s="11"/>
      <c r="B13" s="12"/>
      <c r="J13" s="6"/>
      <c r="M13" s="8"/>
      <c r="O13" s="10"/>
      <c r="P13" s="6"/>
      <c r="R13" s="16"/>
    </row>
    <row r="14" spans="1:18" ht="34" customHeight="1" x14ac:dyDescent="0.2">
      <c r="A14" s="11"/>
      <c r="B14" s="12"/>
      <c r="J14" s="6"/>
      <c r="M14" s="8"/>
      <c r="O14" s="10"/>
      <c r="P14" s="6"/>
      <c r="R14" s="16"/>
    </row>
    <row r="15" spans="1:18" ht="34" customHeight="1" x14ac:dyDescent="0.2">
      <c r="A15" s="11"/>
      <c r="B15" s="12"/>
      <c r="J15" s="6"/>
      <c r="M15" s="8"/>
      <c r="O15" s="10"/>
      <c r="P15" s="6"/>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sheetData>
  <autoFilter ref="A1:R30" xr:uid="{7B785E59-B8F9-3F4C-AC55-5C72C8FD888C}">
    <sortState xmlns:xlrd2="http://schemas.microsoft.com/office/spreadsheetml/2017/richdata2" ref="A2:R30">
      <sortCondition descending="1" ref="P1:P30"/>
    </sortState>
  </autoFilter>
  <conditionalFormatting sqref="C2:C9">
    <cfRule type="colorScale" priority="164">
      <colorScale>
        <cfvo type="min"/>
        <cfvo type="percentile" val="50"/>
        <cfvo type="max"/>
        <color rgb="FFF8696B"/>
        <color rgb="FFFCFCFF"/>
        <color rgb="FF63BE7B"/>
      </colorScale>
    </cfRule>
  </conditionalFormatting>
  <conditionalFormatting sqref="C2:C9">
    <cfRule type="colorScale" priority="102">
      <colorScale>
        <cfvo type="min"/>
        <cfvo type="percentile" val="50"/>
        <cfvo type="max"/>
        <color rgb="FFF8696B"/>
        <color rgb="FFFCFCFF"/>
        <color rgb="FF63BE7B"/>
      </colorScale>
    </cfRule>
  </conditionalFormatting>
  <conditionalFormatting sqref="C2:C10">
    <cfRule type="colorScale" priority="27">
      <colorScale>
        <cfvo type="min"/>
        <cfvo type="percentile" val="50"/>
        <cfvo type="max"/>
        <color rgb="FFF8696B"/>
        <color rgb="FFFCFCFF"/>
        <color rgb="FF63BE7B"/>
      </colorScale>
    </cfRule>
  </conditionalFormatting>
  <conditionalFormatting sqref="C2:J2">
    <cfRule type="colorScale" priority="995">
      <colorScale>
        <cfvo type="min"/>
        <cfvo type="percentile" val="50"/>
        <cfvo type="max"/>
        <color rgb="FFF8696B"/>
        <color rgb="FFFCFCFF"/>
        <color rgb="FF63BE7B"/>
      </colorScale>
    </cfRule>
  </conditionalFormatting>
  <conditionalFormatting sqref="C3:J3">
    <cfRule type="colorScale" priority="483">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onditionalFormatting>
  <conditionalFormatting sqref="C4:J4">
    <cfRule type="colorScale" priority="461">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onditionalFormatting>
  <conditionalFormatting sqref="C5:J5">
    <cfRule type="colorScale" priority="438">
      <colorScale>
        <cfvo type="min"/>
        <cfvo type="percentile" val="50"/>
        <cfvo type="max"/>
        <color rgb="FFF8696B"/>
        <color rgb="FFFCFCFF"/>
        <color rgb="FF63BE7B"/>
      </colorScale>
    </cfRule>
  </conditionalFormatting>
  <conditionalFormatting sqref="C6:J6">
    <cfRule type="colorScale" priority="414">
      <colorScale>
        <cfvo type="min"/>
        <cfvo type="percentile" val="50"/>
        <cfvo type="max"/>
        <color rgb="FFF8696B"/>
        <color rgb="FFFCFCFF"/>
        <color rgb="FF63BE7B"/>
      </colorScale>
    </cfRule>
    <cfRule type="colorScale" priority="420">
      <colorScale>
        <cfvo type="min"/>
        <cfvo type="percentile" val="50"/>
        <cfvo type="max"/>
        <color rgb="FFF8696B"/>
        <color rgb="FFFCFCFF"/>
        <color rgb="FF63BE7B"/>
      </colorScale>
    </cfRule>
  </conditionalFormatting>
  <conditionalFormatting sqref="C7:J7">
    <cfRule type="colorScale" priority="391">
      <colorScale>
        <cfvo type="min"/>
        <cfvo type="percentile" val="50"/>
        <cfvo type="max"/>
        <color rgb="FFF8696B"/>
        <color rgb="FFFCFCFF"/>
        <color rgb="FF63BE7B"/>
      </colorScale>
    </cfRule>
  </conditionalFormatting>
  <conditionalFormatting sqref="C8:J8">
    <cfRule type="colorScale" priority="345">
      <colorScale>
        <cfvo type="min"/>
        <cfvo type="percentile" val="50"/>
        <cfvo type="max"/>
        <color rgb="FFF8696B"/>
        <color rgb="FFFCFCFF"/>
        <color rgb="FF63BE7B"/>
      </colorScale>
    </cfRule>
    <cfRule type="colorScale" priority="357">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onditionalFormatting>
  <conditionalFormatting sqref="C9:J9">
    <cfRule type="colorScale" priority="27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63BE7B"/>
      </colorScale>
    </cfRule>
  </conditionalFormatting>
  <conditionalFormatting sqref="C10:J10">
    <cfRule type="colorScale" priority="46">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onditionalFormatting>
  <conditionalFormatting sqref="D2:D9">
    <cfRule type="colorScale" priority="26">
      <colorScale>
        <cfvo type="min"/>
        <cfvo type="percentile" val="50"/>
        <cfvo type="max"/>
        <color rgb="FFF8696B"/>
        <color rgb="FFFCFCFF"/>
        <color rgb="FF63BE7B"/>
      </colorScale>
    </cfRule>
  </conditionalFormatting>
  <conditionalFormatting sqref="D2:D9">
    <cfRule type="colorScale" priority="25">
      <colorScale>
        <cfvo type="min"/>
        <cfvo type="percentile" val="50"/>
        <cfvo type="max"/>
        <color rgb="FFF8696B"/>
        <color rgb="FFFCFCFF"/>
        <color rgb="FF63BE7B"/>
      </colorScale>
    </cfRule>
  </conditionalFormatting>
  <conditionalFormatting sqref="D2:D10">
    <cfRule type="colorScale" priority="24">
      <colorScale>
        <cfvo type="min"/>
        <cfvo type="percentile" val="50"/>
        <cfvo type="max"/>
        <color rgb="FFF8696B"/>
        <color rgb="FFFCFCFF"/>
        <color rgb="FF63BE7B"/>
      </colorScale>
    </cfRule>
  </conditionalFormatting>
  <conditionalFormatting sqref="E2:E9">
    <cfRule type="colorScale" priority="23">
      <colorScale>
        <cfvo type="min"/>
        <cfvo type="percentile" val="50"/>
        <cfvo type="max"/>
        <color rgb="FFF8696B"/>
        <color rgb="FFFCFCFF"/>
        <color rgb="FF63BE7B"/>
      </colorScale>
    </cfRule>
  </conditionalFormatting>
  <conditionalFormatting sqref="E2:E9">
    <cfRule type="colorScale" priority="22">
      <colorScale>
        <cfvo type="min"/>
        <cfvo type="percentile" val="50"/>
        <cfvo type="max"/>
        <color rgb="FFF8696B"/>
        <color rgb="FFFCFCFF"/>
        <color rgb="FF63BE7B"/>
      </colorScale>
    </cfRule>
  </conditionalFormatting>
  <conditionalFormatting sqref="E2:E10">
    <cfRule type="colorScale" priority="21">
      <colorScale>
        <cfvo type="min"/>
        <cfvo type="percentile" val="50"/>
        <cfvo type="max"/>
        <color rgb="FFF8696B"/>
        <color rgb="FFFCFCFF"/>
        <color rgb="FF63BE7B"/>
      </colorScale>
    </cfRule>
  </conditionalFormatting>
  <conditionalFormatting sqref="F2:F9">
    <cfRule type="colorScale" priority="20">
      <colorScale>
        <cfvo type="min"/>
        <cfvo type="percentile" val="50"/>
        <cfvo type="max"/>
        <color rgb="FFF8696B"/>
        <color rgb="FFFCFCFF"/>
        <color rgb="FF63BE7B"/>
      </colorScale>
    </cfRule>
  </conditionalFormatting>
  <conditionalFormatting sqref="F2:F9">
    <cfRule type="colorScale" priority="19">
      <colorScale>
        <cfvo type="min"/>
        <cfvo type="percentile" val="50"/>
        <cfvo type="max"/>
        <color rgb="FFF8696B"/>
        <color rgb="FFFCFCFF"/>
        <color rgb="FF63BE7B"/>
      </colorScale>
    </cfRule>
  </conditionalFormatting>
  <conditionalFormatting sqref="F2:F10">
    <cfRule type="colorScale" priority="18">
      <colorScale>
        <cfvo type="min"/>
        <cfvo type="percentile" val="50"/>
        <cfvo type="max"/>
        <color rgb="FFF8696B"/>
        <color rgb="FFFCFCFF"/>
        <color rgb="FF63BE7B"/>
      </colorScale>
    </cfRule>
  </conditionalFormatting>
  <conditionalFormatting sqref="G2:G9">
    <cfRule type="colorScale" priority="17">
      <colorScale>
        <cfvo type="min"/>
        <cfvo type="percentile" val="50"/>
        <cfvo type="max"/>
        <color rgb="FFF8696B"/>
        <color rgb="FFFCFCFF"/>
        <color rgb="FF63BE7B"/>
      </colorScale>
    </cfRule>
  </conditionalFormatting>
  <conditionalFormatting sqref="G2:G9">
    <cfRule type="colorScale" priority="16">
      <colorScale>
        <cfvo type="min"/>
        <cfvo type="percentile" val="50"/>
        <cfvo type="max"/>
        <color rgb="FFF8696B"/>
        <color rgb="FFFCFCFF"/>
        <color rgb="FF63BE7B"/>
      </colorScale>
    </cfRule>
  </conditionalFormatting>
  <conditionalFormatting sqref="G2:G10">
    <cfRule type="colorScale" priority="15">
      <colorScale>
        <cfvo type="min"/>
        <cfvo type="percentile" val="50"/>
        <cfvo type="max"/>
        <color rgb="FFF8696B"/>
        <color rgb="FFFCFCFF"/>
        <color rgb="FF63BE7B"/>
      </colorScale>
    </cfRule>
  </conditionalFormatting>
  <conditionalFormatting sqref="H2:H9">
    <cfRule type="colorScale" priority="14">
      <colorScale>
        <cfvo type="min"/>
        <cfvo type="percentile" val="50"/>
        <cfvo type="max"/>
        <color rgb="FFF8696B"/>
        <color rgb="FFFCFCFF"/>
        <color rgb="FF63BE7B"/>
      </colorScale>
    </cfRule>
  </conditionalFormatting>
  <conditionalFormatting sqref="H2:H9">
    <cfRule type="colorScale" priority="13">
      <colorScale>
        <cfvo type="min"/>
        <cfvo type="percentile" val="50"/>
        <cfvo type="max"/>
        <color rgb="FFF8696B"/>
        <color rgb="FFFCFCFF"/>
        <color rgb="FF63BE7B"/>
      </colorScale>
    </cfRule>
  </conditionalFormatting>
  <conditionalFormatting sqref="H2:H10">
    <cfRule type="colorScale" priority="12">
      <colorScale>
        <cfvo type="min"/>
        <cfvo type="percentile" val="50"/>
        <cfvo type="max"/>
        <color rgb="FFF8696B"/>
        <color rgb="FFFCFCFF"/>
        <color rgb="FF63BE7B"/>
      </colorScale>
    </cfRule>
  </conditionalFormatting>
  <conditionalFormatting sqref="I2:I9">
    <cfRule type="colorScale" priority="11">
      <colorScale>
        <cfvo type="min"/>
        <cfvo type="percentile" val="50"/>
        <cfvo type="max"/>
        <color rgb="FFF8696B"/>
        <color rgb="FFFCFCFF"/>
        <color rgb="FF63BE7B"/>
      </colorScale>
    </cfRule>
  </conditionalFormatting>
  <conditionalFormatting sqref="I2:I9">
    <cfRule type="colorScale" priority="10">
      <colorScale>
        <cfvo type="min"/>
        <cfvo type="percentile" val="50"/>
        <cfvo type="max"/>
        <color rgb="FFF8696B"/>
        <color rgb="FFFCFCFF"/>
        <color rgb="FF63BE7B"/>
      </colorScale>
    </cfRule>
  </conditionalFormatting>
  <conditionalFormatting sqref="I2:I10">
    <cfRule type="colorScale" priority="9">
      <colorScale>
        <cfvo type="min"/>
        <cfvo type="percentile" val="50"/>
        <cfvo type="max"/>
        <color rgb="FFF8696B"/>
        <color rgb="FFFCFCFF"/>
        <color rgb="FF63BE7B"/>
      </colorScale>
    </cfRule>
  </conditionalFormatting>
  <conditionalFormatting sqref="J2:J9">
    <cfRule type="colorScale" priority="8">
      <colorScale>
        <cfvo type="min"/>
        <cfvo type="percentile" val="50"/>
        <cfvo type="max"/>
        <color rgb="FFF8696B"/>
        <color rgb="FFFCFCFF"/>
        <color rgb="FF63BE7B"/>
      </colorScale>
    </cfRule>
  </conditionalFormatting>
  <conditionalFormatting sqref="J2:J9">
    <cfRule type="colorScale" priority="7">
      <colorScale>
        <cfvo type="min"/>
        <cfvo type="percentile" val="50"/>
        <cfvo type="max"/>
        <color rgb="FFF8696B"/>
        <color rgb="FFFCFCFF"/>
        <color rgb="FF63BE7B"/>
      </colorScale>
    </cfRule>
  </conditionalFormatting>
  <conditionalFormatting sqref="J2:J10">
    <cfRule type="colorScale" priority="6">
      <colorScale>
        <cfvo type="min"/>
        <cfvo type="percentile" val="50"/>
        <cfvo type="max"/>
        <color rgb="FFF8696B"/>
        <color rgb="FFFCFCFF"/>
        <color rgb="FF63BE7B"/>
      </colorScale>
    </cfRule>
  </conditionalFormatting>
  <conditionalFormatting sqref="K2">
    <cfRule type="colorScale" priority="1015">
      <colorScale>
        <cfvo type="min"/>
        <cfvo type="percentile" val="50"/>
        <cfvo type="max"/>
        <color rgb="FF63BE7B"/>
        <color rgb="FFFCFCFF"/>
        <color rgb="FFF8696B"/>
      </colorScale>
    </cfRule>
  </conditionalFormatting>
  <conditionalFormatting sqref="K2:K9">
    <cfRule type="colorScale" priority="155">
      <colorScale>
        <cfvo type="min"/>
        <cfvo type="percentile" val="50"/>
        <cfvo type="max"/>
        <color rgb="FF63BE7B"/>
        <color rgb="FFFCFCFF"/>
        <color rgb="FFF8696B"/>
      </colorScale>
    </cfRule>
  </conditionalFormatting>
  <conditionalFormatting sqref="K2:K9">
    <cfRule type="colorScale" priority="94">
      <colorScale>
        <cfvo type="min"/>
        <cfvo type="percentile" val="50"/>
        <cfvo type="max"/>
        <color rgb="FF63BE7B"/>
        <color rgb="FFFCFCFF"/>
        <color rgb="FFF8696B"/>
      </colorScale>
    </cfRule>
  </conditionalFormatting>
  <conditionalFormatting sqref="K2:K10">
    <cfRule type="colorScale" priority="5">
      <colorScale>
        <cfvo type="min"/>
        <cfvo type="percentile" val="50"/>
        <cfvo type="max"/>
        <color rgb="FF63BE7B"/>
        <color rgb="FFFCFCFF"/>
        <color rgb="FFF8696B"/>
      </colorScale>
    </cfRule>
  </conditionalFormatting>
  <conditionalFormatting sqref="K3">
    <cfRule type="colorScale" priority="475">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onditionalFormatting>
  <conditionalFormatting sqref="K4">
    <cfRule type="colorScale" priority="446">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onditionalFormatting>
  <conditionalFormatting sqref="K5">
    <cfRule type="colorScale" priority="428">
      <colorScale>
        <cfvo type="min"/>
        <cfvo type="percentile" val="50"/>
        <cfvo type="max"/>
        <color rgb="FF63BE7B"/>
        <color rgb="FFFCFCFF"/>
        <color rgb="FFF8696B"/>
      </colorScale>
    </cfRule>
  </conditionalFormatting>
  <conditionalFormatting sqref="K6">
    <cfRule type="colorScale" priority="399">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onditionalFormatting>
  <conditionalFormatting sqref="K7">
    <cfRule type="colorScale" priority="381">
      <colorScale>
        <cfvo type="min"/>
        <cfvo type="percentile" val="50"/>
        <cfvo type="max"/>
        <color rgb="FF63BE7B"/>
        <color rgb="FFFCFCFF"/>
        <color rgb="FFF8696B"/>
      </colorScale>
    </cfRule>
  </conditionalFormatting>
  <conditionalFormatting sqref="K8">
    <cfRule type="colorScale" priority="337">
      <colorScale>
        <cfvo type="min"/>
        <cfvo type="percentile" val="50"/>
        <cfvo type="max"/>
        <color rgb="FF63BE7B"/>
        <color rgb="FFFCFCFF"/>
        <color rgb="FFF8696B"/>
      </colorScale>
    </cfRule>
    <cfRule type="colorScale" priority="349">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onditionalFormatting>
  <conditionalFormatting sqref="K9">
    <cfRule type="colorScale" priority="269">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93">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K10">
    <cfRule type="colorScale" priority="32">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68">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onditionalFormatting>
  <conditionalFormatting sqref="L2">
    <cfRule type="colorScale" priority="1017">
      <colorScale>
        <cfvo type="min"/>
        <cfvo type="percentile" val="50"/>
        <cfvo type="max"/>
        <color rgb="FF63BE7B"/>
        <color rgb="FFFCFCFF"/>
        <color rgb="FFF8696B"/>
      </colorScale>
    </cfRule>
  </conditionalFormatting>
  <conditionalFormatting sqref="L2:L9">
    <cfRule type="colorScale" priority="154">
      <colorScale>
        <cfvo type="min"/>
        <cfvo type="percentile" val="50"/>
        <cfvo type="max"/>
        <color rgb="FF63BE7B"/>
        <color rgb="FFFCFCFF"/>
        <color rgb="FFF8696B"/>
      </colorScale>
    </cfRule>
  </conditionalFormatting>
  <conditionalFormatting sqref="L2:L9">
    <cfRule type="colorScale" priority="93">
      <colorScale>
        <cfvo type="min"/>
        <cfvo type="percentile" val="50"/>
        <cfvo type="max"/>
        <color rgb="FF63BE7B"/>
        <color rgb="FFFCFCFF"/>
        <color rgb="FFF8696B"/>
      </colorScale>
    </cfRule>
  </conditionalFormatting>
  <conditionalFormatting sqref="L2:L10">
    <cfRule type="colorScale" priority="4">
      <colorScale>
        <cfvo type="min"/>
        <cfvo type="percentile" val="50"/>
        <cfvo type="max"/>
        <color rgb="FF63BE7B"/>
        <color rgb="FFFCFCFF"/>
        <color rgb="FFF8696B"/>
      </colorScale>
    </cfRule>
  </conditionalFormatting>
  <conditionalFormatting sqref="L3">
    <cfRule type="colorScale" priority="474">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onditionalFormatting>
  <conditionalFormatting sqref="L4">
    <cfRule type="colorScale" priority="445">
      <colorScale>
        <cfvo type="min"/>
        <cfvo type="percentile" val="50"/>
        <cfvo type="max"/>
        <color rgb="FF63BE7B"/>
        <color rgb="FFFCFCFF"/>
        <color rgb="FFF8696B"/>
      </colorScale>
    </cfRule>
    <cfRule type="colorScale" priority="464">
      <colorScale>
        <cfvo type="min"/>
        <cfvo type="percentile" val="50"/>
        <cfvo type="max"/>
        <color rgb="FF63BE7B"/>
        <color rgb="FFFCFCFF"/>
        <color rgb="FFF8696B"/>
      </colorScale>
    </cfRule>
  </conditionalFormatting>
  <conditionalFormatting sqref="L5">
    <cfRule type="colorScale" priority="427">
      <colorScale>
        <cfvo type="min"/>
        <cfvo type="percentile" val="50"/>
        <cfvo type="max"/>
        <color rgb="FF63BE7B"/>
        <color rgb="FFFCFCFF"/>
        <color rgb="FFF8696B"/>
      </colorScale>
    </cfRule>
  </conditionalFormatting>
  <conditionalFormatting sqref="L6">
    <cfRule type="colorScale" priority="398">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onditionalFormatting>
  <conditionalFormatting sqref="L7">
    <cfRule type="colorScale" priority="380">
      <colorScale>
        <cfvo type="min"/>
        <cfvo type="percentile" val="50"/>
        <cfvo type="max"/>
        <color rgb="FF63BE7B"/>
        <color rgb="FFFCFCFF"/>
        <color rgb="FFF8696B"/>
      </colorScale>
    </cfRule>
  </conditionalFormatting>
  <conditionalFormatting sqref="L8">
    <cfRule type="colorScale" priority="336">
      <colorScale>
        <cfvo type="min"/>
        <cfvo type="percentile" val="50"/>
        <cfvo type="max"/>
        <color rgb="FF63BE7B"/>
        <color rgb="FFFCFCFF"/>
        <color rgb="FFF8696B"/>
      </colorScale>
    </cfRule>
    <cfRule type="colorScale" priority="348">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onditionalFormatting>
  <conditionalFormatting sqref="L9">
    <cfRule type="colorScale" priority="268">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onditionalFormatting>
  <conditionalFormatting sqref="L10">
    <cfRule type="colorScale" priority="31">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67">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onditionalFormatting>
  <conditionalFormatting sqref="M2">
    <cfRule type="colorScale" priority="1019">
      <colorScale>
        <cfvo type="min"/>
        <cfvo type="percentile" val="50"/>
        <cfvo type="max"/>
        <color rgb="FFF8696B"/>
        <color rgb="FFFCFCFF"/>
        <color rgb="FF63BE7B"/>
      </colorScale>
    </cfRule>
  </conditionalFormatting>
  <conditionalFormatting sqref="M2:M9">
    <cfRule type="colorScale" priority="153">
      <colorScale>
        <cfvo type="min"/>
        <cfvo type="percentile" val="50"/>
        <cfvo type="max"/>
        <color rgb="FFF8696B"/>
        <color rgb="FFFCFCFF"/>
        <color rgb="FF63BE7B"/>
      </colorScale>
    </cfRule>
  </conditionalFormatting>
  <conditionalFormatting sqref="M2:M9">
    <cfRule type="colorScale" priority="92">
      <colorScale>
        <cfvo type="min"/>
        <cfvo type="percentile" val="50"/>
        <cfvo type="max"/>
        <color rgb="FFF8696B"/>
        <color rgb="FFFCFCFF"/>
        <color rgb="FF63BE7B"/>
      </colorScale>
    </cfRule>
  </conditionalFormatting>
  <conditionalFormatting sqref="M2:M10">
    <cfRule type="colorScale" priority="3">
      <colorScale>
        <cfvo type="min"/>
        <cfvo type="percentile" val="50"/>
        <cfvo type="max"/>
        <color rgb="FFF8696B"/>
        <color rgb="FFFCFCFF"/>
        <color rgb="FF63BE7B"/>
      </colorScale>
    </cfRule>
  </conditionalFormatting>
  <conditionalFormatting sqref="M3">
    <cfRule type="colorScale" priority="473">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onditionalFormatting>
  <conditionalFormatting sqref="M4">
    <cfRule type="colorScale" priority="444">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onditionalFormatting>
  <conditionalFormatting sqref="M5">
    <cfRule type="colorScale" priority="426">
      <colorScale>
        <cfvo type="min"/>
        <cfvo type="percentile" val="50"/>
        <cfvo type="max"/>
        <color rgb="FFF8696B"/>
        <color rgb="FFFCFCFF"/>
        <color rgb="FF63BE7B"/>
      </colorScale>
    </cfRule>
  </conditionalFormatting>
  <conditionalFormatting sqref="M6">
    <cfRule type="colorScale" priority="397">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onditionalFormatting>
  <conditionalFormatting sqref="M7">
    <cfRule type="colorScale" priority="379">
      <colorScale>
        <cfvo type="min"/>
        <cfvo type="percentile" val="50"/>
        <cfvo type="max"/>
        <color rgb="FFF8696B"/>
        <color rgb="FFFCFCFF"/>
        <color rgb="FF63BE7B"/>
      </colorScale>
    </cfRule>
  </conditionalFormatting>
  <conditionalFormatting sqref="M8">
    <cfRule type="colorScale" priority="335">
      <colorScale>
        <cfvo type="min"/>
        <cfvo type="percentile" val="50"/>
        <cfvo type="max"/>
        <color rgb="FFF8696B"/>
        <color rgb="FFFCFCFF"/>
        <color rgb="FF63BE7B"/>
      </colorScale>
    </cfRule>
    <cfRule type="colorScale" priority="347">
      <colorScale>
        <cfvo type="min"/>
        <cfvo type="percentile" val="50"/>
        <cfvo type="max"/>
        <color rgb="FFF8696B"/>
        <color rgb="FFFCFCFF"/>
        <color rgb="FF63BE7B"/>
      </colorScale>
    </cfRule>
    <cfRule type="colorScale" priority="362">
      <colorScale>
        <cfvo type="min"/>
        <cfvo type="percentile" val="50"/>
        <cfvo type="max"/>
        <color rgb="FFF8696B"/>
        <color rgb="FFFCFCFF"/>
        <color rgb="FF63BE7B"/>
      </colorScale>
    </cfRule>
  </conditionalFormatting>
  <conditionalFormatting sqref="M9">
    <cfRule type="colorScale" priority="267">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onditionalFormatting>
  <conditionalFormatting sqref="M10">
    <cfRule type="colorScale" priority="30">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onditionalFormatting>
  <conditionalFormatting sqref="N2">
    <cfRule type="colorScale" priority="1021">
      <colorScale>
        <cfvo type="min"/>
        <cfvo type="percentile" val="50"/>
        <cfvo type="max"/>
        <color rgb="FF63BE7B"/>
        <color rgb="FFFCFCFF"/>
        <color rgb="FFF8696B"/>
      </colorScale>
    </cfRule>
  </conditionalFormatting>
  <conditionalFormatting sqref="N2:N9">
    <cfRule type="colorScale" priority="152">
      <colorScale>
        <cfvo type="min"/>
        <cfvo type="percentile" val="50"/>
        <cfvo type="max"/>
        <color rgb="FF63BE7B"/>
        <color rgb="FFFCFCFF"/>
        <color rgb="FFF8696B"/>
      </colorScale>
    </cfRule>
  </conditionalFormatting>
  <conditionalFormatting sqref="N2:N9">
    <cfRule type="colorScale" priority="91">
      <colorScale>
        <cfvo type="min"/>
        <cfvo type="percentile" val="50"/>
        <cfvo type="max"/>
        <color rgb="FF63BE7B"/>
        <color rgb="FFFCFCFF"/>
        <color rgb="FFF8696B"/>
      </colorScale>
    </cfRule>
  </conditionalFormatting>
  <conditionalFormatting sqref="N2:N10">
    <cfRule type="colorScale" priority="2">
      <colorScale>
        <cfvo type="min"/>
        <cfvo type="percentile" val="50"/>
        <cfvo type="max"/>
        <color rgb="FF63BE7B"/>
        <color rgb="FFFCFCFF"/>
        <color rgb="FFF8696B"/>
      </colorScale>
    </cfRule>
  </conditionalFormatting>
  <conditionalFormatting sqref="N3">
    <cfRule type="colorScale" priority="472">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onditionalFormatting>
  <conditionalFormatting sqref="N4">
    <cfRule type="colorScale" priority="443">
      <colorScale>
        <cfvo type="min"/>
        <cfvo type="percentile" val="50"/>
        <cfvo type="max"/>
        <color rgb="FF63BE7B"/>
        <color rgb="FFFCFCFF"/>
        <color rgb="FFF8696B"/>
      </colorScale>
    </cfRule>
    <cfRule type="colorScale" priority="462">
      <colorScale>
        <cfvo type="min"/>
        <cfvo type="percentile" val="50"/>
        <cfvo type="max"/>
        <color rgb="FF63BE7B"/>
        <color rgb="FFFCFCFF"/>
        <color rgb="FFF8696B"/>
      </colorScale>
    </cfRule>
  </conditionalFormatting>
  <conditionalFormatting sqref="N5">
    <cfRule type="colorScale" priority="425">
      <colorScale>
        <cfvo type="min"/>
        <cfvo type="percentile" val="50"/>
        <cfvo type="max"/>
        <color rgb="FF63BE7B"/>
        <color rgb="FFFCFCFF"/>
        <color rgb="FFF8696B"/>
      </colorScale>
    </cfRule>
  </conditionalFormatting>
  <conditionalFormatting sqref="N6">
    <cfRule type="colorScale" priority="396">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N7">
    <cfRule type="colorScale" priority="378">
      <colorScale>
        <cfvo type="min"/>
        <cfvo type="percentile" val="50"/>
        <cfvo type="max"/>
        <color rgb="FF63BE7B"/>
        <color rgb="FFFCFCFF"/>
        <color rgb="FFF8696B"/>
      </colorScale>
    </cfRule>
  </conditionalFormatting>
  <conditionalFormatting sqref="N8">
    <cfRule type="colorScale" priority="334">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onditionalFormatting>
  <conditionalFormatting sqref="N9">
    <cfRule type="colorScale" priority="266">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onditionalFormatting>
  <conditionalFormatting sqref="N10">
    <cfRule type="colorScale" priority="29">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onditionalFormatting>
  <conditionalFormatting sqref="P2">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onditionalFormatting>
  <conditionalFormatting sqref="P2:P9">
    <cfRule type="colorScale" priority="151">
      <colorScale>
        <cfvo type="min"/>
        <cfvo type="percentile" val="50"/>
        <cfvo type="max"/>
        <color rgb="FFF8696B"/>
        <color rgb="FFFCFCFF"/>
        <color rgb="FF63BE7B"/>
      </colorScale>
    </cfRule>
    <cfRule type="colorScale" priority="1308">
      <colorScale>
        <cfvo type="min"/>
        <cfvo type="max"/>
        <color rgb="FFFCFCFF"/>
        <color rgb="FF63BE7B"/>
      </colorScale>
    </cfRule>
    <cfRule type="colorScale" priority="1317">
      <colorScale>
        <cfvo type="min"/>
        <cfvo type="max"/>
        <color rgb="FFFCFCFF"/>
        <color rgb="FF63BE7B"/>
      </colorScale>
    </cfRule>
  </conditionalFormatting>
  <conditionalFormatting sqref="P2:P9">
    <cfRule type="colorScale" priority="88">
      <colorScale>
        <cfvo type="min"/>
        <cfvo type="percentile" val="50"/>
        <cfvo type="max"/>
        <color rgb="FFF8696B"/>
        <color rgb="FFFCFCFF"/>
        <color rgb="FF63BE7B"/>
      </colorScale>
    </cfRule>
  </conditionalFormatting>
  <conditionalFormatting sqref="P2:P10">
    <cfRule type="colorScale" priority="1">
      <colorScale>
        <cfvo type="min"/>
        <cfvo type="percentile" val="50"/>
        <cfvo type="max"/>
        <color rgb="FFF8696B"/>
        <color rgb="FFFCFCFF"/>
        <color rgb="FF63BE7B"/>
      </colorScale>
    </cfRule>
  </conditionalFormatting>
  <conditionalFormatting sqref="P3">
    <cfRule type="colorScale" priority="471">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85">
      <colorScale>
        <cfvo type="min"/>
        <cfvo type="max"/>
        <color rgb="FFFCFCFF"/>
        <color rgb="FF63BE7B"/>
      </colorScale>
    </cfRule>
    <cfRule type="colorScale" priority="486">
      <colorScale>
        <cfvo type="min"/>
        <cfvo type="max"/>
        <color rgb="FFFCFCFF"/>
        <color rgb="FF63BE7B"/>
      </colorScale>
    </cfRule>
  </conditionalFormatting>
  <conditionalFormatting sqref="P4">
    <cfRule type="colorScale" priority="442">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P5">
    <cfRule type="colorScale" priority="424">
      <colorScale>
        <cfvo type="min"/>
        <cfvo type="percentile" val="50"/>
        <cfvo type="max"/>
        <color rgb="FFF8696B"/>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P6">
    <cfRule type="colorScale" priority="395">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onditionalFormatting>
  <conditionalFormatting sqref="P7">
    <cfRule type="colorScale" priority="377">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P8">
    <cfRule type="colorScale" priority="333">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360">
      <colorScale>
        <cfvo type="min"/>
        <cfvo type="max"/>
        <color rgb="FFFCFCFF"/>
        <color rgb="FF63BE7B"/>
      </colorScale>
    </cfRule>
  </conditionalFormatting>
  <conditionalFormatting sqref="P9">
    <cfRule type="colorScale" priority="265">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fRule type="colorScale" priority="304">
      <colorScale>
        <cfvo type="min"/>
        <cfvo type="max"/>
        <color rgb="FFFCFCFF"/>
        <color rgb="FF63BE7B"/>
      </colorScale>
    </cfRule>
  </conditionalFormatting>
  <conditionalFormatting sqref="P10">
    <cfRule type="colorScale" priority="28">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onditionalFormatting>
  <hyperlinks>
    <hyperlink ref="A2" r:id="rId1" display="Hardware/NVDA.xlsx" xr:uid="{2EC10EF2-729D-3D42-8ECC-AF42C6C55F25}"/>
    <hyperlink ref="A3" r:id="rId2" display="Financials/FICO.xlsx" xr:uid="{372E2BA1-AD8B-0E42-8F4A-5F0146659877}"/>
    <hyperlink ref="A7" r:id="rId3" display="Software/MSFT.xlsx" xr:uid="{BD4D5D17-6EF8-1F49-9772-5318CE6DC698}"/>
    <hyperlink ref="A5" r:id="rId4" display="Hardware/ASML.xlsx" xr:uid="{30E9B59D-83D7-D24C-9304-0039E095CD8F}"/>
    <hyperlink ref="A4" r:id="rId5" display="Hardware/TSM.xlsx" xr:uid="{72A048CC-2CA1-CC4B-AC40-1D4CABFD6772}"/>
    <hyperlink ref="A8" r:id="rId6" display="Healthcare/ISRG.xlsx" xr:uid="{FC07A1A9-4348-0F45-B87E-B27B83A910AD}"/>
    <hyperlink ref="A10" r:id="rId7" display="Defense/TDG.xlsx" xr:uid="{46EC991B-D799-0747-9944-17767AE70A43}"/>
    <hyperlink ref="A6" r:id="rId8" display="Software/CNSWF.xlsx" xr:uid="{7916316B-B40C-EA40-9D02-6B930A3CE5A8}"/>
    <hyperlink ref="A9" r:id="rId9" display="Software/AMZN.xlsx" xr:uid="{287AC9A9-62E0-AE43-8E32-8FAE3901949A}"/>
    <hyperlink ref="R2" r:id="rId10" display="https://seekingalpha.com/symbol/NVDA/earnings" xr:uid="{099C8751-F78F-824C-9C77-0F12F71B2754}"/>
    <hyperlink ref="R3" r:id="rId11" display="https://seekingalpha.com/symbol/FICO/earnings" xr:uid="{185F4133-F9D9-DA46-8214-30FF515FE406}"/>
    <hyperlink ref="R4" r:id="rId12" display="https://seekingalpha.com/symbol/TSM/earnings" xr:uid="{A0A13F3C-E5C0-684A-8959-32DF307B5954}"/>
    <hyperlink ref="R5" r:id="rId13" display="https://seekingalpha.com/symbol/ASML/earnings" xr:uid="{0E0D30D7-A769-1C49-8C75-8127CB1CEA09}"/>
    <hyperlink ref="R6" r:id="rId14" display="https://seekingalpha.com/symbol/CNSWF/earnings" xr:uid="{A97B6E65-7DB6-2443-AC87-3630DFAC8512}"/>
    <hyperlink ref="R7" r:id="rId15" display="https://seekingalpha.com/symbol/MSFT/earnings" xr:uid="{54939BA3-270E-214E-B257-168A2F76DB49}"/>
    <hyperlink ref="R8" r:id="rId16" display="https://seekingalpha.com/symbol/ISRG/earnings" xr:uid="{7C5B4B70-CBCC-614D-A90C-4AE860B6BBB4}"/>
    <hyperlink ref="R9" r:id="rId17" display="https://seekingalpha.com/symbol/AMZN/earnings" xr:uid="{97D17D07-FC99-624B-A6ED-E7D9676D10E5}"/>
    <hyperlink ref="R10" r:id="rId18" display="https://seekingalpha.com/symbol/TDG/earnings" xr:uid="{EB40A4A7-E1C8-F740-8787-C9C2549DB9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Software</vt:lpstr>
      <vt:lpstr>Hardware</vt:lpstr>
      <vt:lpstr>Consumer</vt:lpstr>
      <vt:lpstr>Healthcare</vt:lpstr>
      <vt:lpstr>Financials</vt:lpstr>
      <vt:lpstr>Industrials</vt:lpstr>
      <vt:lpstr>Large Caps</vt:lpstr>
      <vt:lpstr>Mid Caps</vt:lpstr>
      <vt:lpstr>Small Caps</vt:lpstr>
      <vt:lpstr>Fidelity Portfolio</vt:lpstr>
      <vt:lpstr>Schwab 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2024-09-02T05:06:42Z</dcterms:created>
  <dcterms:modified xsi:type="dcterms:W3CDTF">2024-11-08T07:33:04Z</dcterms:modified>
</cp:coreProperties>
</file>