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erdman\Desktop\MLDS\Text-Retrieval-and-Search-Engines\Assignment 2\"/>
    </mc:Choice>
  </mc:AlternateContent>
  <xr:revisionPtr revIDLastSave="0" documentId="13_ncr:1_{C7086CAE-1807-44AA-9BDE-C7575D739F45}" xr6:coauthVersionLast="47" xr6:coauthVersionMax="47" xr10:uidLastSave="{00000000-0000-0000-0000-000000000000}"/>
  <bookViews>
    <workbookView xWindow="-105" yWindow="0" windowWidth="19410" windowHeight="15585" xr2:uid="{DB383DED-25D7-4D4C-B243-414CA0E6C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V35" i="1"/>
  <c r="W35" i="1" s="1"/>
  <c r="S35" i="1"/>
  <c r="T35" i="1" s="1"/>
  <c r="P35" i="1"/>
  <c r="Q35" i="1" s="1"/>
  <c r="M35" i="1"/>
  <c r="N35" i="1" s="1"/>
  <c r="H35" i="1"/>
  <c r="V34" i="1"/>
  <c r="W34" i="1" s="1"/>
  <c r="S34" i="1"/>
  <c r="T34" i="1" s="1"/>
  <c r="M34" i="1"/>
  <c r="N34" i="1" s="1"/>
  <c r="W33" i="1"/>
  <c r="T33" i="1"/>
  <c r="N33" i="1"/>
  <c r="W32" i="1"/>
  <c r="T32" i="1"/>
  <c r="M32" i="1"/>
  <c r="N32" i="1" s="1"/>
  <c r="V31" i="1"/>
  <c r="W31" i="1" s="1"/>
  <c r="T31" i="1"/>
  <c r="P31" i="1"/>
  <c r="Q31" i="1" s="1"/>
  <c r="M31" i="1"/>
  <c r="N31" i="1" s="1"/>
  <c r="H31" i="1"/>
  <c r="V30" i="1"/>
  <c r="W30" i="1" s="1"/>
  <c r="S30" i="1"/>
  <c r="T30" i="1" s="1"/>
  <c r="P30" i="1"/>
  <c r="Q30" i="1" s="1"/>
  <c r="N30" i="1"/>
  <c r="J30" i="1"/>
  <c r="H30" i="1"/>
  <c r="K30" i="1" s="1"/>
  <c r="W14" i="1"/>
  <c r="W15" i="1"/>
  <c r="W16" i="1"/>
  <c r="W17" i="1"/>
  <c r="W18" i="1"/>
  <c r="W13" i="1"/>
  <c r="T14" i="1"/>
  <c r="T15" i="1"/>
  <c r="T16" i="1"/>
  <c r="T17" i="1"/>
  <c r="T18" i="1"/>
  <c r="T13" i="1"/>
  <c r="V14" i="1"/>
  <c r="V17" i="1"/>
  <c r="V18" i="1"/>
  <c r="V13" i="1"/>
  <c r="S17" i="1"/>
  <c r="S18" i="1"/>
  <c r="S13" i="1"/>
  <c r="K16" i="1"/>
  <c r="Q18" i="1"/>
  <c r="Q14" i="1"/>
  <c r="N14" i="1"/>
  <c r="N15" i="1"/>
  <c r="N17" i="1"/>
  <c r="N18" i="1"/>
  <c r="C21" i="1" s="1"/>
  <c r="N16" i="1"/>
  <c r="P18" i="1"/>
  <c r="P14" i="1"/>
  <c r="P13" i="1"/>
  <c r="Q13" i="1" s="1"/>
  <c r="N13" i="1"/>
  <c r="M18" i="1"/>
  <c r="M17" i="1"/>
  <c r="M15" i="1"/>
  <c r="M14" i="1"/>
  <c r="J17" i="1"/>
  <c r="J13" i="1"/>
  <c r="H14" i="1"/>
  <c r="J14" i="1" s="1"/>
  <c r="H15" i="1"/>
  <c r="J15" i="1" s="1"/>
  <c r="H17" i="1"/>
  <c r="K17" i="1" s="1"/>
  <c r="H18" i="1"/>
  <c r="J18" i="1" s="1"/>
  <c r="H13" i="1"/>
  <c r="K13" i="1" s="1"/>
  <c r="C23" i="1" l="1"/>
  <c r="C22" i="1"/>
  <c r="K18" i="1"/>
  <c r="K14" i="1"/>
  <c r="K15" i="1"/>
  <c r="J31" i="1"/>
  <c r="K31" i="1" s="1"/>
  <c r="J35" i="1"/>
  <c r="K35" i="1" s="1"/>
  <c r="C38" i="1" l="1"/>
  <c r="C40" i="1"/>
  <c r="C41" i="1"/>
  <c r="C39" i="1"/>
</calcChain>
</file>

<file path=xl/sharedStrings.xml><?xml version="1.0" encoding="utf-8"?>
<sst xmlns="http://schemas.openxmlformats.org/spreadsheetml/2006/main" count="70" uniqueCount="25">
  <si>
    <t>d1</t>
  </si>
  <si>
    <t>d2</t>
  </si>
  <si>
    <t>d3</t>
  </si>
  <si>
    <t>d4</t>
  </si>
  <si>
    <t>a</t>
  </si>
  <si>
    <t>b</t>
  </si>
  <si>
    <t>c</t>
  </si>
  <si>
    <t>d</t>
  </si>
  <si>
    <t>e</t>
  </si>
  <si>
    <t>f</t>
  </si>
  <si>
    <t>tf</t>
  </si>
  <si>
    <t>wf</t>
  </si>
  <si>
    <t>df</t>
  </si>
  <si>
    <t>Idf</t>
  </si>
  <si>
    <t>di</t>
  </si>
  <si>
    <t>||doc1||</t>
  </si>
  <si>
    <t>||doc2||</t>
  </si>
  <si>
    <t>d1*d2</t>
  </si>
  <si>
    <t>Cosine Similarity</t>
  </si>
  <si>
    <t>(d1*d2)/(||d1|| * ||d2||)</t>
  </si>
  <si>
    <t>qi = wf * idf</t>
  </si>
  <si>
    <t>q*doc1</t>
  </si>
  <si>
    <t>q*doc2</t>
  </si>
  <si>
    <t>q*doc3</t>
  </si>
  <si>
    <t>q*doc4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</si>
</sst>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ED43-C298-4DFF-8E23-16E9AA3119EE}">
  <dimension ref="B3:W41"/>
  <sheetViews>
    <sheetView tabSelected="1" topLeftCell="A22" workbookViewId="0">
      <selection activeCell="J39" sqref="J39"/>
    </sheetView>
  </sheetViews>
  <sheetFormatPr defaultRowHeight="15" x14ac:dyDescent="0.25"/>
  <cols>
    <col min="2" max="2" width="15.85546875" bestFit="1" customWidth="1"/>
    <col min="3" max="3" width="12.7109375" bestFit="1" customWidth="1"/>
    <col min="4" max="4" width="24.42578125" bestFit="1" customWidth="1"/>
    <col min="5" max="5" width="12" bestFit="1" customWidth="1"/>
    <col min="6" max="23" width="10.7109375" customWidth="1"/>
  </cols>
  <sheetData>
    <row r="3" spans="6:23" x14ac:dyDescent="0.25">
      <c r="G3" t="s">
        <v>0</v>
      </c>
      <c r="H3" t="s">
        <v>1</v>
      </c>
      <c r="I3" t="s">
        <v>2</v>
      </c>
      <c r="J3" t="s">
        <v>3</v>
      </c>
    </row>
    <row r="4" spans="6:23" x14ac:dyDescent="0.25">
      <c r="F4" t="s">
        <v>4</v>
      </c>
      <c r="G4">
        <v>0</v>
      </c>
      <c r="H4">
        <v>1</v>
      </c>
      <c r="I4">
        <v>1</v>
      </c>
      <c r="J4">
        <v>1</v>
      </c>
    </row>
    <row r="5" spans="6:23" x14ac:dyDescent="0.25">
      <c r="F5" t="s">
        <v>5</v>
      </c>
      <c r="G5">
        <v>1</v>
      </c>
      <c r="H5">
        <v>2</v>
      </c>
      <c r="I5">
        <v>0</v>
      </c>
      <c r="J5">
        <v>1</v>
      </c>
    </row>
    <row r="6" spans="6:23" x14ac:dyDescent="0.25">
      <c r="F6" t="s">
        <v>6</v>
      </c>
      <c r="G6">
        <v>2</v>
      </c>
      <c r="H6">
        <v>0</v>
      </c>
      <c r="I6">
        <v>0</v>
      </c>
      <c r="J6">
        <v>0</v>
      </c>
    </row>
    <row r="7" spans="6:23" x14ac:dyDescent="0.25">
      <c r="F7" t="s">
        <v>7</v>
      </c>
      <c r="G7">
        <v>0</v>
      </c>
      <c r="H7">
        <v>0</v>
      </c>
      <c r="I7">
        <v>0</v>
      </c>
      <c r="J7">
        <v>0</v>
      </c>
    </row>
    <row r="8" spans="6:23" x14ac:dyDescent="0.25">
      <c r="F8" t="s">
        <v>8</v>
      </c>
      <c r="G8">
        <v>1</v>
      </c>
      <c r="H8">
        <v>0</v>
      </c>
      <c r="I8">
        <v>1</v>
      </c>
      <c r="J8">
        <v>1</v>
      </c>
    </row>
    <row r="9" spans="6:23" x14ac:dyDescent="0.25">
      <c r="F9" t="s">
        <v>9</v>
      </c>
      <c r="G9">
        <v>7</v>
      </c>
      <c r="H9">
        <v>5</v>
      </c>
      <c r="I9">
        <v>7</v>
      </c>
      <c r="J9">
        <v>2</v>
      </c>
    </row>
    <row r="11" spans="6:23" x14ac:dyDescent="0.25">
      <c r="L11" s="1" t="s">
        <v>0</v>
      </c>
      <c r="M11" s="1"/>
      <c r="N11" s="1"/>
      <c r="O11" s="1" t="s">
        <v>1</v>
      </c>
      <c r="P11" s="1"/>
      <c r="Q11" s="1"/>
      <c r="R11" s="1" t="s">
        <v>2</v>
      </c>
      <c r="S11" s="1"/>
      <c r="T11" s="1"/>
      <c r="U11" s="1" t="s">
        <v>3</v>
      </c>
      <c r="V11" s="1"/>
      <c r="W11" s="1"/>
    </row>
    <row r="12" spans="6:23" x14ac:dyDescent="0.25">
      <c r="G12" t="s">
        <v>10</v>
      </c>
      <c r="H12" t="s">
        <v>11</v>
      </c>
      <c r="I12" t="s">
        <v>12</v>
      </c>
      <c r="J12" t="s">
        <v>13</v>
      </c>
      <c r="K12" t="s">
        <v>20</v>
      </c>
      <c r="L12" t="s">
        <v>10</v>
      </c>
      <c r="M12" t="s">
        <v>11</v>
      </c>
      <c r="N12" t="s">
        <v>14</v>
      </c>
      <c r="O12" t="s">
        <v>10</v>
      </c>
      <c r="P12" t="s">
        <v>11</v>
      </c>
      <c r="Q12" t="s">
        <v>14</v>
      </c>
      <c r="R12" t="s">
        <v>10</v>
      </c>
      <c r="S12" t="s">
        <v>11</v>
      </c>
      <c r="T12" t="s">
        <v>14</v>
      </c>
      <c r="U12" t="s">
        <v>10</v>
      </c>
      <c r="V12" t="s">
        <v>11</v>
      </c>
      <c r="W12" t="s">
        <v>14</v>
      </c>
    </row>
    <row r="13" spans="6:23" x14ac:dyDescent="0.25">
      <c r="F13" t="s">
        <v>4</v>
      </c>
      <c r="G13">
        <v>3</v>
      </c>
      <c r="H13">
        <f>1+LN(G13)</f>
        <v>2.09861228866811</v>
      </c>
      <c r="I13">
        <v>3</v>
      </c>
      <c r="J13">
        <f>LN(1/I13)</f>
        <v>-1.0986122886681098</v>
      </c>
      <c r="K13">
        <f>H13*J13</f>
        <v>-2.3055612494806921</v>
      </c>
      <c r="L13">
        <v>0</v>
      </c>
      <c r="M13">
        <v>0</v>
      </c>
      <c r="N13">
        <f>M13/3.6803</f>
        <v>0</v>
      </c>
      <c r="O13">
        <v>1</v>
      </c>
      <c r="P13">
        <f>1+LN(O13)</f>
        <v>1</v>
      </c>
      <c r="Q13">
        <f>P13/3.2685</f>
        <v>0.30595074193054916</v>
      </c>
      <c r="R13">
        <v>1</v>
      </c>
      <c r="S13">
        <f>1+LN(R13)</f>
        <v>1</v>
      </c>
      <c r="T13">
        <f>S13/3.2687</f>
        <v>0.30593202190473279</v>
      </c>
      <c r="U13">
        <v>1</v>
      </c>
      <c r="V13">
        <f>1+LN(U13)</f>
        <v>1</v>
      </c>
      <c r="W13">
        <f>V13/2.4228</f>
        <v>0.41274558362225522</v>
      </c>
    </row>
    <row r="14" spans="6:23" x14ac:dyDescent="0.25">
      <c r="F14" t="s">
        <v>5</v>
      </c>
      <c r="G14">
        <v>4</v>
      </c>
      <c r="H14">
        <f t="shared" ref="H14:H18" si="0">1+LN(G14)</f>
        <v>2.3862943611198908</v>
      </c>
      <c r="I14">
        <v>3</v>
      </c>
      <c r="J14">
        <f>LN(1/H14)</f>
        <v>-0.86974168619194403</v>
      </c>
      <c r="K14">
        <f t="shared" ref="K14:K18" si="1">H14*J14</f>
        <v>-2.0754596813907416</v>
      </c>
      <c r="L14">
        <v>1</v>
      </c>
      <c r="M14">
        <f>1+LN(L14)</f>
        <v>1</v>
      </c>
      <c r="N14">
        <f t="shared" ref="N14:N18" si="2">M14/3.6803</f>
        <v>0.27171697959405483</v>
      </c>
      <c r="O14">
        <v>2</v>
      </c>
      <c r="P14">
        <f>1+LN(O14)</f>
        <v>1.6931471805599454</v>
      </c>
      <c r="Q14">
        <f>P14/3.2685</f>
        <v>0.51801963608993284</v>
      </c>
      <c r="R14">
        <v>0</v>
      </c>
      <c r="S14">
        <v>0</v>
      </c>
      <c r="T14">
        <f t="shared" ref="T14:T18" si="3">S14/3.2687</f>
        <v>0</v>
      </c>
      <c r="U14">
        <v>1</v>
      </c>
      <c r="V14">
        <f t="shared" ref="V14:V18" si="4">1+LN(U14)</f>
        <v>1</v>
      </c>
      <c r="W14">
        <f t="shared" ref="W14:W18" si="5">V14/2.4228</f>
        <v>0.41274558362225522</v>
      </c>
    </row>
    <row r="15" spans="6:23" x14ac:dyDescent="0.25">
      <c r="F15" t="s">
        <v>6</v>
      </c>
      <c r="G15">
        <v>2</v>
      </c>
      <c r="H15">
        <f t="shared" si="0"/>
        <v>1.6931471805599454</v>
      </c>
      <c r="I15">
        <v>1</v>
      </c>
      <c r="J15">
        <f t="shared" ref="J15:J18" si="6">LN(1/H15)</f>
        <v>-0.52658903413904445</v>
      </c>
      <c r="K15">
        <f t="shared" si="1"/>
        <v>-0.89159273846630793</v>
      </c>
      <c r="L15">
        <v>2</v>
      </c>
      <c r="M15">
        <f>1+LN(L15)</f>
        <v>1.6931471805599454</v>
      </c>
      <c r="N15">
        <f t="shared" si="2"/>
        <v>0.46005683790993818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3"/>
        <v>0</v>
      </c>
      <c r="U15">
        <v>0</v>
      </c>
      <c r="V15">
        <v>0</v>
      </c>
      <c r="W15">
        <f t="shared" si="5"/>
        <v>0</v>
      </c>
    </row>
    <row r="16" spans="6:23" x14ac:dyDescent="0.25">
      <c r="F16" t="s">
        <v>7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v>0</v>
      </c>
      <c r="M16">
        <v>0</v>
      </c>
      <c r="N16">
        <f t="shared" si="2"/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3"/>
        <v>0</v>
      </c>
      <c r="U16">
        <v>0</v>
      </c>
      <c r="V16">
        <v>0</v>
      </c>
      <c r="W16">
        <f t="shared" si="5"/>
        <v>0</v>
      </c>
    </row>
    <row r="17" spans="2:23" x14ac:dyDescent="0.25">
      <c r="F17" t="s">
        <v>8</v>
      </c>
      <c r="G17">
        <v>3</v>
      </c>
      <c r="H17">
        <f t="shared" si="0"/>
        <v>2.09861228866811</v>
      </c>
      <c r="I17">
        <v>3</v>
      </c>
      <c r="J17">
        <f t="shared" si="6"/>
        <v>-0.74127631137501537</v>
      </c>
      <c r="K17">
        <f t="shared" si="1"/>
        <v>-1.5556515763501755</v>
      </c>
      <c r="L17">
        <v>1</v>
      </c>
      <c r="M17">
        <f>1+LN(L17)</f>
        <v>1</v>
      </c>
      <c r="N17">
        <f t="shared" si="2"/>
        <v>0.27171697959405483</v>
      </c>
      <c r="O17">
        <v>0</v>
      </c>
      <c r="P17">
        <v>0</v>
      </c>
      <c r="Q17">
        <v>0</v>
      </c>
      <c r="R17">
        <v>1</v>
      </c>
      <c r="S17">
        <f t="shared" ref="S14:S18" si="7">1+LN(R17)</f>
        <v>1</v>
      </c>
      <c r="T17">
        <f t="shared" si="3"/>
        <v>0.30593202190473279</v>
      </c>
      <c r="U17">
        <v>1</v>
      </c>
      <c r="V17">
        <f t="shared" si="4"/>
        <v>1</v>
      </c>
      <c r="W17">
        <f t="shared" si="5"/>
        <v>0.41274558362225522</v>
      </c>
    </row>
    <row r="18" spans="2:23" x14ac:dyDescent="0.25">
      <c r="F18" t="s">
        <v>9</v>
      </c>
      <c r="G18">
        <v>21</v>
      </c>
      <c r="H18">
        <f t="shared" si="0"/>
        <v>4.0445224377234226</v>
      </c>
      <c r="I18">
        <v>4</v>
      </c>
      <c r="J18">
        <f t="shared" si="6"/>
        <v>-1.3973634811730353</v>
      </c>
      <c r="K18">
        <f t="shared" si="1"/>
        <v>-5.6516679532596523</v>
      </c>
      <c r="L18">
        <v>7</v>
      </c>
      <c r="M18">
        <f>1+LN(L18)</f>
        <v>2.9459101490553135</v>
      </c>
      <c r="N18">
        <f t="shared" si="2"/>
        <v>0.80045380785678166</v>
      </c>
      <c r="O18">
        <v>5</v>
      </c>
      <c r="P18">
        <f>1+LN(O18)</f>
        <v>2.6094379124341005</v>
      </c>
      <c r="Q18">
        <f>1/P18</f>
        <v>0.383224293337255</v>
      </c>
      <c r="R18">
        <v>7</v>
      </c>
      <c r="S18">
        <f t="shared" si="7"/>
        <v>2.9459101490553135</v>
      </c>
      <c r="T18">
        <f t="shared" si="3"/>
        <v>0.9012482482501647</v>
      </c>
      <c r="U18">
        <v>2</v>
      </c>
      <c r="V18">
        <f t="shared" si="4"/>
        <v>1.6931471805599454</v>
      </c>
      <c r="W18">
        <f t="shared" si="5"/>
        <v>0.69883902119859065</v>
      </c>
    </row>
    <row r="21" spans="2:23" x14ac:dyDescent="0.25">
      <c r="B21" t="s">
        <v>15</v>
      </c>
      <c r="C21">
        <f>SQRT(POWER(N13,2)+POWER(N14,2)+POWER(N15,2)+POWER(N16,2)+POWER(N17,2)+POWER(N18,2))</f>
        <v>1.0000194131213378</v>
      </c>
    </row>
    <row r="22" spans="2:23" x14ac:dyDescent="0.25">
      <c r="B22" t="s">
        <v>16</v>
      </c>
      <c r="C22">
        <f>SQRT(POWER(Q13,2)+POWER(Q14,2)+POWER(Q15,2)+POWER(Q16,2)+POWER(Q17,2)+POWER(Q18,2))</f>
        <v>0.71330993184340175</v>
      </c>
    </row>
    <row r="23" spans="2:23" x14ac:dyDescent="0.25">
      <c r="B23" t="s">
        <v>17</v>
      </c>
      <c r="C23">
        <f>(N13*Q13)+(N14*Q14)+(N15*Q15)+(N16*Q16)+(N17*Q17)+(N18*Q18)</f>
        <v>0.44750807575379803</v>
      </c>
    </row>
    <row r="25" spans="2:23" x14ac:dyDescent="0.25">
      <c r="B25" t="s">
        <v>18</v>
      </c>
      <c r="D25" t="s">
        <v>19</v>
      </c>
      <c r="E25">
        <f>C23/(C21*C22)</f>
        <v>0.62735617214441852</v>
      </c>
    </row>
    <row r="28" spans="2:23" x14ac:dyDescent="0.25">
      <c r="L28" s="1" t="s">
        <v>0</v>
      </c>
      <c r="M28" s="1"/>
      <c r="N28" s="1"/>
      <c r="O28" s="1" t="s">
        <v>1</v>
      </c>
      <c r="P28" s="1"/>
      <c r="Q28" s="1"/>
      <c r="R28" s="1" t="s">
        <v>2</v>
      </c>
      <c r="S28" s="1"/>
      <c r="T28" s="1"/>
      <c r="U28" s="1" t="s">
        <v>3</v>
      </c>
      <c r="V28" s="1"/>
      <c r="W28" s="1"/>
    </row>
    <row r="29" spans="2:23" x14ac:dyDescent="0.25">
      <c r="G29" t="s">
        <v>10</v>
      </c>
      <c r="H29" t="s">
        <v>11</v>
      </c>
      <c r="I29" t="s">
        <v>12</v>
      </c>
      <c r="J29" t="s">
        <v>13</v>
      </c>
      <c r="K29" t="s">
        <v>20</v>
      </c>
      <c r="L29" t="s">
        <v>10</v>
      </c>
      <c r="M29" t="s">
        <v>11</v>
      </c>
      <c r="N29" t="s">
        <v>14</v>
      </c>
      <c r="O29" t="s">
        <v>10</v>
      </c>
      <c r="P29" t="s">
        <v>11</v>
      </c>
      <c r="Q29" t="s">
        <v>14</v>
      </c>
      <c r="R29" t="s">
        <v>10</v>
      </c>
      <c r="S29" t="s">
        <v>11</v>
      </c>
      <c r="T29" t="s">
        <v>14</v>
      </c>
      <c r="U29" t="s">
        <v>10</v>
      </c>
      <c r="V29" t="s">
        <v>11</v>
      </c>
      <c r="W29" t="s">
        <v>14</v>
      </c>
    </row>
    <row r="30" spans="2:23" x14ac:dyDescent="0.25">
      <c r="F30" t="s">
        <v>4</v>
      </c>
      <c r="G30">
        <v>3</v>
      </c>
      <c r="H30">
        <f>1+LN(G30)</f>
        <v>2.09861228866811</v>
      </c>
      <c r="I30">
        <v>3</v>
      </c>
      <c r="J30">
        <f>LN(1/I30)</f>
        <v>-1.0986122886681098</v>
      </c>
      <c r="K30">
        <f>H30*J30</f>
        <v>-2.3055612494806921</v>
      </c>
      <c r="L30">
        <v>0</v>
      </c>
      <c r="M30">
        <v>0</v>
      </c>
      <c r="N30">
        <f>M30/3.6803</f>
        <v>0</v>
      </c>
      <c r="O30">
        <v>1</v>
      </c>
      <c r="P30">
        <f>1+LN(O30)</f>
        <v>1</v>
      </c>
      <c r="Q30">
        <f>P30/3.2685</f>
        <v>0.30595074193054916</v>
      </c>
      <c r="R30">
        <v>1</v>
      </c>
      <c r="S30">
        <f>1+LN(R30)</f>
        <v>1</v>
      </c>
      <c r="T30">
        <f>S30/3.2687</f>
        <v>0.30593202190473279</v>
      </c>
      <c r="U30">
        <v>1</v>
      </c>
      <c r="V30">
        <f>1+LN(U30)</f>
        <v>1</v>
      </c>
      <c r="W30">
        <f>V30/2.4228</f>
        <v>0.41274558362225522</v>
      </c>
    </row>
    <row r="31" spans="2:23" x14ac:dyDescent="0.25">
      <c r="F31" t="s">
        <v>5</v>
      </c>
      <c r="G31">
        <v>4</v>
      </c>
      <c r="H31">
        <f t="shared" ref="H31:H35" si="8">1+LN(G31)</f>
        <v>2.3862943611198908</v>
      </c>
      <c r="I31">
        <v>3</v>
      </c>
      <c r="J31">
        <f>LN(1/H31)</f>
        <v>-0.86974168619194403</v>
      </c>
      <c r="K31">
        <f t="shared" ref="K31:K35" si="9">H31*J31</f>
        <v>-2.0754596813907416</v>
      </c>
      <c r="L31">
        <v>1</v>
      </c>
      <c r="M31">
        <f>1+LN(L31)</f>
        <v>1</v>
      </c>
      <c r="N31">
        <f t="shared" ref="N31:N35" si="10">M31/3.6803</f>
        <v>0.27171697959405483</v>
      </c>
      <c r="O31">
        <v>2</v>
      </c>
      <c r="P31">
        <f>1+LN(O31)</f>
        <v>1.6931471805599454</v>
      </c>
      <c r="Q31">
        <f>P31/3.2685</f>
        <v>0.51801963608993284</v>
      </c>
      <c r="R31">
        <v>0</v>
      </c>
      <c r="S31">
        <v>0</v>
      </c>
      <c r="T31">
        <f t="shared" ref="T31:T35" si="11">S31/3.2687</f>
        <v>0</v>
      </c>
      <c r="U31">
        <v>1</v>
      </c>
      <c r="V31">
        <f t="shared" ref="V31:V35" si="12">1+LN(U31)</f>
        <v>1</v>
      </c>
      <c r="W31">
        <f t="shared" ref="W31:W35" si="13">V31/2.4228</f>
        <v>0.41274558362225522</v>
      </c>
    </row>
    <row r="32" spans="2:23" x14ac:dyDescent="0.25">
      <c r="L32">
        <v>2</v>
      </c>
      <c r="M32">
        <f>1+LN(L32)</f>
        <v>1.6931471805599454</v>
      </c>
      <c r="N32">
        <f t="shared" si="10"/>
        <v>0.46005683790993818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11"/>
        <v>0</v>
      </c>
      <c r="U32">
        <v>0</v>
      </c>
      <c r="V32">
        <v>0</v>
      </c>
      <c r="W32">
        <f t="shared" si="13"/>
        <v>0</v>
      </c>
    </row>
    <row r="33" spans="2:23" x14ac:dyDescent="0.25">
      <c r="L33">
        <v>0</v>
      </c>
      <c r="M33">
        <v>0</v>
      </c>
      <c r="N33">
        <f t="shared" si="10"/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11"/>
        <v>0</v>
      </c>
      <c r="U33">
        <v>0</v>
      </c>
      <c r="V33">
        <v>0</v>
      </c>
      <c r="W33">
        <f t="shared" si="13"/>
        <v>0</v>
      </c>
    </row>
    <row r="34" spans="2:23" x14ac:dyDescent="0.25">
      <c r="L34">
        <v>1</v>
      </c>
      <c r="M34">
        <f>1+LN(L34)</f>
        <v>1</v>
      </c>
      <c r="N34">
        <f t="shared" si="10"/>
        <v>0.27171697959405483</v>
      </c>
      <c r="O34">
        <v>0</v>
      </c>
      <c r="P34">
        <v>0</v>
      </c>
      <c r="Q34">
        <v>0</v>
      </c>
      <c r="R34">
        <v>1</v>
      </c>
      <c r="S34">
        <f t="shared" ref="S34:S35" si="14">1+LN(R34)</f>
        <v>1</v>
      </c>
      <c r="T34">
        <f t="shared" si="11"/>
        <v>0.30593202190473279</v>
      </c>
      <c r="U34">
        <v>1</v>
      </c>
      <c r="V34">
        <f t="shared" si="12"/>
        <v>1</v>
      </c>
      <c r="W34">
        <f t="shared" si="13"/>
        <v>0.41274558362225522</v>
      </c>
    </row>
    <row r="35" spans="2:23" x14ac:dyDescent="0.25">
      <c r="F35" t="s">
        <v>9</v>
      </c>
      <c r="G35">
        <v>21</v>
      </c>
      <c r="H35">
        <f t="shared" si="8"/>
        <v>4.0445224377234226</v>
      </c>
      <c r="I35">
        <v>4</v>
      </c>
      <c r="J35">
        <f t="shared" ref="J35" si="15">LN(1/H35)</f>
        <v>-1.3973634811730353</v>
      </c>
      <c r="K35">
        <f t="shared" si="9"/>
        <v>-5.6516679532596523</v>
      </c>
      <c r="L35">
        <v>7</v>
      </c>
      <c r="M35">
        <f>1+LN(L35)</f>
        <v>2.9459101490553135</v>
      </c>
      <c r="N35">
        <f t="shared" si="10"/>
        <v>0.80045380785678166</v>
      </c>
      <c r="O35">
        <v>5</v>
      </c>
      <c r="P35">
        <f>1+LN(O35)</f>
        <v>2.6094379124341005</v>
      </c>
      <c r="Q35">
        <f>1/P35</f>
        <v>0.383224293337255</v>
      </c>
      <c r="R35">
        <v>7</v>
      </c>
      <c r="S35">
        <f t="shared" si="14"/>
        <v>2.9459101490553135</v>
      </c>
      <c r="T35">
        <f t="shared" si="11"/>
        <v>0.9012482482501647</v>
      </c>
      <c r="U35">
        <v>2</v>
      </c>
      <c r="V35">
        <f t="shared" si="12"/>
        <v>1.6931471805599454</v>
      </c>
      <c r="W35">
        <f t="shared" si="13"/>
        <v>0.69883902119859065</v>
      </c>
    </row>
    <row r="38" spans="2:23" x14ac:dyDescent="0.25">
      <c r="B38" t="s">
        <v>21</v>
      </c>
      <c r="C38">
        <f>K30*N30+K31*N31+K35*N35</f>
        <v>-5.0878367698255644</v>
      </c>
    </row>
    <row r="39" spans="2:23" x14ac:dyDescent="0.25">
      <c r="B39" t="s">
        <v>22</v>
      </c>
      <c r="C39">
        <f>K30*Q30+K31*Q31+K35*Q35</f>
        <v>-3.9463735012830421</v>
      </c>
    </row>
    <row r="40" spans="2:23" x14ac:dyDescent="0.25">
      <c r="B40" t="s">
        <v>23</v>
      </c>
      <c r="C40">
        <f>K30*T30+K31*T31+K35*T35</f>
        <v>-5.7989008572456857</v>
      </c>
    </row>
    <row r="41" spans="2:23" x14ac:dyDescent="0.25">
      <c r="B41" t="s">
        <v>24</v>
      </c>
      <c r="C41">
        <f>K30*W30+K31*W31+K35*W35</f>
        <v>-5.7578531415692638</v>
      </c>
    </row>
  </sheetData>
  <phoneticPr fontId="1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Ferdman</dc:creator>
  <cp:lastModifiedBy>Avi Ferdman</cp:lastModifiedBy>
  <dcterms:created xsi:type="dcterms:W3CDTF">2024-12-13T15:09:25Z</dcterms:created>
  <dcterms:modified xsi:type="dcterms:W3CDTF">2024-12-13T17:46:24Z</dcterms:modified>
</cp:coreProperties>
</file>