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B84329A3-C174-E340-BCC7-58DC7374E73D}" xr6:coauthVersionLast="47" xr6:coauthVersionMax="47" xr10:uidLastSave="{00000000-0000-0000-0000-000000000000}"/>
  <bookViews>
    <workbookView xWindow="62880" yWindow="500" windowWidth="35140" windowHeight="26660" activeTab="2" xr2:uid="{00000000-000D-0000-FFFF-FFFF00000000}"/>
  </bookViews>
  <sheets>
    <sheet name="v01-no-lemmas" sheetId="1" r:id="rId1"/>
    <sheet name="v03-with-lemmas" sheetId="2" r:id="rId2"/>
    <sheet name="v04-drat-tri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3" i="3"/>
</calcChain>
</file>

<file path=xl/sharedStrings.xml><?xml version="1.0" encoding="utf-8"?>
<sst xmlns="http://schemas.openxmlformats.org/spreadsheetml/2006/main" count="206" uniqueCount="99">
  <si>
    <t>Instance</t>
  </si>
  <si>
    <t>Defs</t>
  </si>
  <si>
    <t>Total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</si>
  <si>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</si>
  <si>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</si>
  <si>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</si>
  <si>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</si>
  <si>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</si>
  <si>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</si>
  <si>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</si>
  <si>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</si>
  <si>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</si>
  <si>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mc2022_track1_033</t>
  </si>
  <si>
    <t>mc2022_track1_035</t>
  </si>
  <si>
    <t>mc2022_track1_037</t>
  </si>
  <si>
    <t>mc2022_track1_039</t>
  </si>
  <si>
    <t>mc2022_track1_043</t>
  </si>
  <si>
    <t>mc2022_track1_045</t>
  </si>
  <si>
    <t>mc2022_track1_047</t>
  </si>
  <si>
    <t>mc2022_track1_051</t>
  </si>
  <si>
    <t>mc2022_track1_057</t>
  </si>
  <si>
    <t>mc2022_track1_059</t>
  </si>
  <si>
    <t>mc2022_track1_063</t>
  </si>
  <si>
    <t>mc2022_track1_065</t>
  </si>
  <si>
    <t>mc2022_track1_079</t>
  </si>
  <si>
    <t>mc2022_track1_087</t>
  </si>
  <si>
    <t>mc2022_track1_093</t>
  </si>
  <si>
    <t>mc2022_track2_005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</si>
  <si>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</si>
  <si>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</si>
  <si>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</si>
  <si>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</si>
  <si>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</si>
  <si>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</si>
  <si>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</si>
  <si>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</si>
  <si>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</si>
  <si>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mc2022_track2_033</t>
  </si>
  <si>
    <t>mc2022_track2_041</t>
  </si>
  <si>
    <t>mc2022_track2_045</t>
  </si>
  <si>
    <t>mc2022_track2_047</t>
  </si>
  <si>
    <t>mc2022_track2_051</t>
  </si>
  <si>
    <t>mc2022_track2_063</t>
  </si>
  <si>
    <t>mc2022_track2_067</t>
  </si>
  <si>
    <t>mc2022_track2_073</t>
  </si>
  <si>
    <t>mc2022_track2_093</t>
  </si>
  <si>
    <t>mc2022_track2_149</t>
  </si>
  <si>
    <t>mc2022_track1_149</t>
  </si>
  <si>
    <t>mc2022_track1_027</t>
  </si>
  <si>
    <t>mc2022_track1_031</t>
  </si>
  <si>
    <t>mc2022_track1_041</t>
  </si>
  <si>
    <t>mc2022_track1_055</t>
  </si>
  <si>
    <t>No Lemmas</t>
  </si>
  <si>
    <t>With Lemmas</t>
  </si>
  <si>
    <t>mc2022_track1_101</t>
  </si>
  <si>
    <t>mc2022_track1_103</t>
  </si>
  <si>
    <t>mc2022_track2_011</t>
  </si>
  <si>
    <t>mc2022_track2_037</t>
  </si>
  <si>
    <t>mc2022_track2_049</t>
  </si>
  <si>
    <t>mc2022_track2_057</t>
  </si>
  <si>
    <t>mc2022_track2_081</t>
  </si>
  <si>
    <t>mc2022_track2_087</t>
  </si>
  <si>
    <t>mc2022_track2_095</t>
  </si>
  <si>
    <t>mc2022_track2_103</t>
  </si>
  <si>
    <t>mc2022_track1_171</t>
  </si>
  <si>
    <t>mc2022_track1_025</t>
  </si>
  <si>
    <t>mc2022_track1_029</t>
  </si>
  <si>
    <t>mc2022_track1_073</t>
  </si>
  <si>
    <t>mc2022_track1_077</t>
  </si>
  <si>
    <t>mc2022_track1_081</t>
  </si>
  <si>
    <t>mc2022_track1_091</t>
  </si>
  <si>
    <t>mc2022_track1_095</t>
  </si>
  <si>
    <t>mc2022_track1_097</t>
  </si>
  <si>
    <t>mc2022_track2_027</t>
  </si>
  <si>
    <t>mc2022_track2_029</t>
  </si>
  <si>
    <t>mc2022_track2_031</t>
  </si>
  <si>
    <t>mc2022_track2_039</t>
  </si>
  <si>
    <t>mc2022_track2_043</t>
  </si>
  <si>
    <t>mc2022_track2_053</t>
  </si>
  <si>
    <t>mc2022_track2_085</t>
  </si>
  <si>
    <t>mc2022_track2_089</t>
  </si>
  <si>
    <t>mc2022_track2_097</t>
  </si>
  <si>
    <t>mc2022_track2_101</t>
  </si>
  <si>
    <t>mc2022_track2_107</t>
  </si>
  <si>
    <t>mc2022_track2_125</t>
  </si>
  <si>
    <t>mc2022_track2_127</t>
  </si>
  <si>
    <t>mc2022_track2_133</t>
  </si>
  <si>
    <t>mc2022_track2_183</t>
  </si>
  <si>
    <t>mc2022_track1_109</t>
  </si>
  <si>
    <t>mc2022_track1_113</t>
  </si>
  <si>
    <t>mc2022_track1_141</t>
  </si>
  <si>
    <t>mc2022_track1_153</t>
  </si>
  <si>
    <t>Ratio</t>
  </si>
  <si>
    <t>Using Drat-trim on large SAT problems</t>
  </si>
  <si>
    <t>Ratio Stats</t>
  </si>
  <si>
    <t>Min</t>
  </si>
  <si>
    <t>Max</t>
  </si>
  <si>
    <t>Mean</t>
  </si>
  <si>
    <t>H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</si>
</sst>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'v01-no-lemmas'!$C$2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'v01-no-lemmas'!$B$3:$B$46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2947</c:v>
                </c:pt>
                <c:pt idx="10">
                  <c:v>4991</c:v>
                </c:pt>
                <c:pt idx="11">
                  <c:v>355617</c:v>
                </c:pt>
                <c:pt idx="12">
                  <c:v>4897</c:v>
                </c:pt>
                <c:pt idx="13">
                  <c:v>345</c:v>
                </c:pt>
                <c:pt idx="14">
                  <c:v>701346</c:v>
                </c:pt>
                <c:pt idx="15">
                  <c:v>3191</c:v>
                </c:pt>
                <c:pt idx="16">
                  <c:v>467550</c:v>
                </c:pt>
                <c:pt idx="17">
                  <c:v>4713</c:v>
                </c:pt>
                <c:pt idx="18">
                  <c:v>1682059</c:v>
                </c:pt>
                <c:pt idx="19">
                  <c:v>1406192</c:v>
                </c:pt>
                <c:pt idx="20">
                  <c:v>899701</c:v>
                </c:pt>
                <c:pt idx="21">
                  <c:v>39501</c:v>
                </c:pt>
                <c:pt idx="22">
                  <c:v>82194</c:v>
                </c:pt>
                <c:pt idx="23">
                  <c:v>574062</c:v>
                </c:pt>
                <c:pt idx="24">
                  <c:v>401032</c:v>
                </c:pt>
                <c:pt idx="25">
                  <c:v>6074672</c:v>
                </c:pt>
                <c:pt idx="26">
                  <c:v>132891</c:v>
                </c:pt>
                <c:pt idx="27">
                  <c:v>65522</c:v>
                </c:pt>
                <c:pt idx="28">
                  <c:v>143191</c:v>
                </c:pt>
                <c:pt idx="29">
                  <c:v>2851</c:v>
                </c:pt>
                <c:pt idx="30">
                  <c:v>5243</c:v>
                </c:pt>
                <c:pt idx="31">
                  <c:v>334862</c:v>
                </c:pt>
                <c:pt idx="32">
                  <c:v>2659</c:v>
                </c:pt>
                <c:pt idx="33">
                  <c:v>82585</c:v>
                </c:pt>
                <c:pt idx="34">
                  <c:v>447979</c:v>
                </c:pt>
                <c:pt idx="35">
                  <c:v>1891045</c:v>
                </c:pt>
                <c:pt idx="36">
                  <c:v>470934</c:v>
                </c:pt>
                <c:pt idx="37">
                  <c:v>3131</c:v>
                </c:pt>
                <c:pt idx="38">
                  <c:v>2515</c:v>
                </c:pt>
                <c:pt idx="39">
                  <c:v>1107098</c:v>
                </c:pt>
                <c:pt idx="40">
                  <c:v>467550</c:v>
                </c:pt>
                <c:pt idx="41">
                  <c:v>3109</c:v>
                </c:pt>
                <c:pt idx="42">
                  <c:v>899701</c:v>
                </c:pt>
                <c:pt idx="43">
                  <c:v>453769</c:v>
                </c:pt>
              </c:numCache>
            </c:numRef>
          </c:xVal>
          <c:yVal>
            <c:numRef>
              <c:f>'v01-no-lemmas'!$C$3:$C$46</c:f>
              <c:numCache>
                <c:formatCode>General</c:formatCode>
                <c:ptCount val="44"/>
                <c:pt idx="0">
                  <c:v>3629</c:v>
                </c:pt>
                <c:pt idx="1">
                  <c:v>16432</c:v>
                </c:pt>
                <c:pt idx="2">
                  <c:v>939913</c:v>
                </c:pt>
                <c:pt idx="3">
                  <c:v>26314</c:v>
                </c:pt>
                <c:pt idx="4">
                  <c:v>535</c:v>
                </c:pt>
                <c:pt idx="5">
                  <c:v>309354</c:v>
                </c:pt>
                <c:pt idx="6">
                  <c:v>12079675</c:v>
                </c:pt>
                <c:pt idx="7">
                  <c:v>179815</c:v>
                </c:pt>
                <c:pt idx="8">
                  <c:v>33298</c:v>
                </c:pt>
                <c:pt idx="9">
                  <c:v>47416</c:v>
                </c:pt>
                <c:pt idx="10">
                  <c:v>178484</c:v>
                </c:pt>
                <c:pt idx="11">
                  <c:v>2035504</c:v>
                </c:pt>
                <c:pt idx="12">
                  <c:v>477694</c:v>
                </c:pt>
                <c:pt idx="13">
                  <c:v>46087</c:v>
                </c:pt>
                <c:pt idx="14">
                  <c:v>4422753</c:v>
                </c:pt>
                <c:pt idx="15">
                  <c:v>107267</c:v>
                </c:pt>
                <c:pt idx="16">
                  <c:v>2776931</c:v>
                </c:pt>
                <c:pt idx="17">
                  <c:v>383853</c:v>
                </c:pt>
                <c:pt idx="18">
                  <c:v>9287716</c:v>
                </c:pt>
                <c:pt idx="19">
                  <c:v>9335745</c:v>
                </c:pt>
                <c:pt idx="20">
                  <c:v>3329593</c:v>
                </c:pt>
                <c:pt idx="21">
                  <c:v>188830</c:v>
                </c:pt>
                <c:pt idx="22">
                  <c:v>566973</c:v>
                </c:pt>
                <c:pt idx="23">
                  <c:v>60648970</c:v>
                </c:pt>
                <c:pt idx="24">
                  <c:v>1265347</c:v>
                </c:pt>
                <c:pt idx="25">
                  <c:v>67546121</c:v>
                </c:pt>
                <c:pt idx="26">
                  <c:v>1152461</c:v>
                </c:pt>
                <c:pt idx="27">
                  <c:v>387779</c:v>
                </c:pt>
                <c:pt idx="28">
                  <c:v>1293842</c:v>
                </c:pt>
                <c:pt idx="29">
                  <c:v>51856</c:v>
                </c:pt>
                <c:pt idx="30">
                  <c:v>551768</c:v>
                </c:pt>
                <c:pt idx="31">
                  <c:v>9354510</c:v>
                </c:pt>
                <c:pt idx="32">
                  <c:v>80192</c:v>
                </c:pt>
                <c:pt idx="33">
                  <c:v>3538121</c:v>
                </c:pt>
                <c:pt idx="34">
                  <c:v>6700041</c:v>
                </c:pt>
                <c:pt idx="35">
                  <c:v>59935665</c:v>
                </c:pt>
                <c:pt idx="36">
                  <c:v>22665713</c:v>
                </c:pt>
                <c:pt idx="37">
                  <c:v>119576</c:v>
                </c:pt>
                <c:pt idx="38">
                  <c:v>34184</c:v>
                </c:pt>
                <c:pt idx="39">
                  <c:v>77671973</c:v>
                </c:pt>
                <c:pt idx="40">
                  <c:v>2776931</c:v>
                </c:pt>
                <c:pt idx="41">
                  <c:v>66010</c:v>
                </c:pt>
                <c:pt idx="42">
                  <c:v>3329593</c:v>
                </c:pt>
                <c:pt idx="43">
                  <c:v>5497219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8242-B985-353561E4F759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CB9-1241-95B5-10D2FC7ED8CE}"/>
              </c:ext>
            </c:extLst>
          </c:dPt>
          <c:xVal>
            <c:numRef>
              <c:f>'v01-no-lemmas'!$D$3:$D$4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'v01-no-lemmas'!$E$3:$E$4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0-8242-B985-353561E4F759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CB9-1241-95B5-10D2FC7ED8CE}"/>
              </c:ext>
            </c:extLst>
          </c:dPt>
          <c:xVal>
            <c:numRef>
              <c:f>'v01-no-lemmas'!$D$5:$D$6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'v01-no-lemmas'!$E$5:$E$6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0-8242-B985-353561E4F759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'v01-no-lemmas'!$D$7:$D$8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'v01-no-lemmas'!$F$7:$F$8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0-8242-B985-353561E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'v03-with-lemmas'!$C$2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'v03-with-lemmas'!$B$3:$B$46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1141369</c:v>
                </c:pt>
                <c:pt idx="10">
                  <c:v>1001050</c:v>
                </c:pt>
                <c:pt idx="11">
                  <c:v>2947</c:v>
                </c:pt>
                <c:pt idx="12">
                  <c:v>4991</c:v>
                </c:pt>
                <c:pt idx="13">
                  <c:v>355617</c:v>
                </c:pt>
                <c:pt idx="14">
                  <c:v>4897</c:v>
                </c:pt>
                <c:pt idx="15">
                  <c:v>2437497</c:v>
                </c:pt>
                <c:pt idx="16">
                  <c:v>345</c:v>
                </c:pt>
                <c:pt idx="17">
                  <c:v>701346</c:v>
                </c:pt>
                <c:pt idx="18">
                  <c:v>3191</c:v>
                </c:pt>
                <c:pt idx="19">
                  <c:v>467550</c:v>
                </c:pt>
                <c:pt idx="20">
                  <c:v>1318024</c:v>
                </c:pt>
                <c:pt idx="21">
                  <c:v>4713</c:v>
                </c:pt>
                <c:pt idx="22">
                  <c:v>1682059</c:v>
                </c:pt>
                <c:pt idx="23">
                  <c:v>1406192</c:v>
                </c:pt>
                <c:pt idx="24">
                  <c:v>899701</c:v>
                </c:pt>
                <c:pt idx="25">
                  <c:v>39501</c:v>
                </c:pt>
                <c:pt idx="26">
                  <c:v>82194</c:v>
                </c:pt>
                <c:pt idx="27">
                  <c:v>574062</c:v>
                </c:pt>
                <c:pt idx="28">
                  <c:v>190248</c:v>
                </c:pt>
                <c:pt idx="29">
                  <c:v>2064844</c:v>
                </c:pt>
                <c:pt idx="30">
                  <c:v>401032</c:v>
                </c:pt>
                <c:pt idx="31">
                  <c:v>1125105</c:v>
                </c:pt>
                <c:pt idx="32">
                  <c:v>6074672</c:v>
                </c:pt>
                <c:pt idx="33">
                  <c:v>132891</c:v>
                </c:pt>
                <c:pt idx="34">
                  <c:v>65522</c:v>
                </c:pt>
                <c:pt idx="35">
                  <c:v>15561156</c:v>
                </c:pt>
                <c:pt idx="36">
                  <c:v>143191</c:v>
                </c:pt>
                <c:pt idx="37">
                  <c:v>2851</c:v>
                </c:pt>
                <c:pt idx="38">
                  <c:v>5243</c:v>
                </c:pt>
                <c:pt idx="39">
                  <c:v>334862</c:v>
                </c:pt>
                <c:pt idx="40">
                  <c:v>82585</c:v>
                </c:pt>
                <c:pt idx="41">
                  <c:v>447979</c:v>
                </c:pt>
                <c:pt idx="42">
                  <c:v>1891045</c:v>
                </c:pt>
                <c:pt idx="43">
                  <c:v>1001050</c:v>
                </c:pt>
              </c:numCache>
            </c:numRef>
          </c:xVal>
          <c:yVal>
            <c:numRef>
              <c:f>'v03-with-lemmas'!$C$3:$C$46</c:f>
              <c:numCache>
                <c:formatCode>General</c:formatCode>
                <c:ptCount val="44"/>
                <c:pt idx="0">
                  <c:v>1890</c:v>
                </c:pt>
                <c:pt idx="1">
                  <c:v>2948</c:v>
                </c:pt>
                <c:pt idx="2">
                  <c:v>165611</c:v>
                </c:pt>
                <c:pt idx="3">
                  <c:v>3976</c:v>
                </c:pt>
                <c:pt idx="4">
                  <c:v>534</c:v>
                </c:pt>
                <c:pt idx="5">
                  <c:v>9100</c:v>
                </c:pt>
                <c:pt idx="6">
                  <c:v>484830</c:v>
                </c:pt>
                <c:pt idx="7">
                  <c:v>67234</c:v>
                </c:pt>
                <c:pt idx="8">
                  <c:v>33188</c:v>
                </c:pt>
                <c:pt idx="9">
                  <c:v>2213229</c:v>
                </c:pt>
                <c:pt idx="10">
                  <c:v>1928106</c:v>
                </c:pt>
                <c:pt idx="11">
                  <c:v>5212</c:v>
                </c:pt>
                <c:pt idx="12">
                  <c:v>8460</c:v>
                </c:pt>
                <c:pt idx="13">
                  <c:v>534380</c:v>
                </c:pt>
                <c:pt idx="14">
                  <c:v>8284</c:v>
                </c:pt>
                <c:pt idx="15">
                  <c:v>4831300</c:v>
                </c:pt>
                <c:pt idx="16">
                  <c:v>46068</c:v>
                </c:pt>
                <c:pt idx="17">
                  <c:v>1376984</c:v>
                </c:pt>
                <c:pt idx="18">
                  <c:v>104501</c:v>
                </c:pt>
                <c:pt idx="19">
                  <c:v>697265</c:v>
                </c:pt>
                <c:pt idx="20">
                  <c:v>2052035</c:v>
                </c:pt>
                <c:pt idx="21">
                  <c:v>217318</c:v>
                </c:pt>
                <c:pt idx="22">
                  <c:v>2615839</c:v>
                </c:pt>
                <c:pt idx="23">
                  <c:v>3415068</c:v>
                </c:pt>
                <c:pt idx="24">
                  <c:v>1681012</c:v>
                </c:pt>
                <c:pt idx="25">
                  <c:v>93383</c:v>
                </c:pt>
                <c:pt idx="26">
                  <c:v>307402</c:v>
                </c:pt>
                <c:pt idx="27">
                  <c:v>42923541</c:v>
                </c:pt>
                <c:pt idx="28">
                  <c:v>1508755</c:v>
                </c:pt>
                <c:pt idx="29">
                  <c:v>13082587</c:v>
                </c:pt>
                <c:pt idx="30">
                  <c:v>713174</c:v>
                </c:pt>
                <c:pt idx="31">
                  <c:v>10010848</c:v>
                </c:pt>
                <c:pt idx="32">
                  <c:v>7724513</c:v>
                </c:pt>
                <c:pt idx="33">
                  <c:v>169268</c:v>
                </c:pt>
                <c:pt idx="34">
                  <c:v>85289</c:v>
                </c:pt>
                <c:pt idx="35">
                  <c:v>20152267</c:v>
                </c:pt>
                <c:pt idx="36">
                  <c:v>185948</c:v>
                </c:pt>
                <c:pt idx="37">
                  <c:v>4920</c:v>
                </c:pt>
                <c:pt idx="38">
                  <c:v>8808</c:v>
                </c:pt>
                <c:pt idx="39">
                  <c:v>618431</c:v>
                </c:pt>
                <c:pt idx="40">
                  <c:v>258193</c:v>
                </c:pt>
                <c:pt idx="41">
                  <c:v>1152969</c:v>
                </c:pt>
                <c:pt idx="42">
                  <c:v>2715922</c:v>
                </c:pt>
                <c:pt idx="43">
                  <c:v>1928106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664D-B1E6-C614423D8E90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99A-C441-866B-791C10058680}"/>
              </c:ext>
            </c:extLst>
          </c:dPt>
          <c:xVal>
            <c:numRef>
              <c:f>'v03-with-lemmas'!$D$3:$D$4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'v03-with-lemmas'!$E$3:$E$4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664D-B1E6-C614423D8E90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99A-C441-866B-791C10058680}"/>
              </c:ext>
            </c:extLst>
          </c:dPt>
          <c:xVal>
            <c:numRef>
              <c:f>'v03-with-lemmas'!$D$5:$D$6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'v03-with-lemmas'!$E$5:$E$6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664D-B1E6-C614423D8E90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'v03-with-lemmas'!$D$7:$D$8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'v03-with-lemmas'!$F$7:$F$8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664D-B1E6-C614423D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'v04-drat-trim'!$C$2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'v04-drat-trim'!$B$3:$B$46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605988</c:v>
                </c:pt>
                <c:pt idx="10">
                  <c:v>1141369</c:v>
                </c:pt>
                <c:pt idx="11">
                  <c:v>1197649</c:v>
                </c:pt>
                <c:pt idx="12">
                  <c:v>1001050</c:v>
                </c:pt>
                <c:pt idx="13">
                  <c:v>2947</c:v>
                </c:pt>
                <c:pt idx="14">
                  <c:v>4991</c:v>
                </c:pt>
                <c:pt idx="15">
                  <c:v>355617</c:v>
                </c:pt>
                <c:pt idx="16">
                  <c:v>4897</c:v>
                </c:pt>
                <c:pt idx="17">
                  <c:v>345</c:v>
                </c:pt>
                <c:pt idx="18">
                  <c:v>701346</c:v>
                </c:pt>
                <c:pt idx="19">
                  <c:v>3191</c:v>
                </c:pt>
                <c:pt idx="20">
                  <c:v>467550</c:v>
                </c:pt>
                <c:pt idx="21">
                  <c:v>1318024</c:v>
                </c:pt>
                <c:pt idx="22">
                  <c:v>4713</c:v>
                </c:pt>
                <c:pt idx="23">
                  <c:v>1682059</c:v>
                </c:pt>
                <c:pt idx="24">
                  <c:v>1406192</c:v>
                </c:pt>
                <c:pt idx="25">
                  <c:v>899701</c:v>
                </c:pt>
                <c:pt idx="26">
                  <c:v>70651620</c:v>
                </c:pt>
                <c:pt idx="27">
                  <c:v>9567</c:v>
                </c:pt>
                <c:pt idx="28">
                  <c:v>18007</c:v>
                </c:pt>
                <c:pt idx="29">
                  <c:v>82194</c:v>
                </c:pt>
                <c:pt idx="30">
                  <c:v>304</c:v>
                </c:pt>
                <c:pt idx="31">
                  <c:v>574062</c:v>
                </c:pt>
                <c:pt idx="32">
                  <c:v>887</c:v>
                </c:pt>
                <c:pt idx="33">
                  <c:v>1757</c:v>
                </c:pt>
                <c:pt idx="34">
                  <c:v>190248</c:v>
                </c:pt>
                <c:pt idx="35">
                  <c:v>2064844</c:v>
                </c:pt>
                <c:pt idx="36">
                  <c:v>50722</c:v>
                </c:pt>
                <c:pt idx="37">
                  <c:v>45923418</c:v>
                </c:pt>
                <c:pt idx="38">
                  <c:v>72258</c:v>
                </c:pt>
                <c:pt idx="39">
                  <c:v>401032</c:v>
                </c:pt>
                <c:pt idx="40">
                  <c:v>355</c:v>
                </c:pt>
                <c:pt idx="41">
                  <c:v>6074672</c:v>
                </c:pt>
                <c:pt idx="42">
                  <c:v>132891</c:v>
                </c:pt>
                <c:pt idx="43">
                  <c:v>65522</c:v>
                </c:pt>
              </c:numCache>
            </c:numRef>
          </c:xVal>
          <c:yVal>
            <c:numRef>
              <c:f>'v04-drat-trim'!$C$3:$C$46</c:f>
              <c:numCache>
                <c:formatCode>General</c:formatCode>
                <c:ptCount val="44"/>
                <c:pt idx="0">
                  <c:v>1890</c:v>
                </c:pt>
                <c:pt idx="1">
                  <c:v>2948</c:v>
                </c:pt>
                <c:pt idx="2">
                  <c:v>165611</c:v>
                </c:pt>
                <c:pt idx="3">
                  <c:v>3976</c:v>
                </c:pt>
                <c:pt idx="4">
                  <c:v>534</c:v>
                </c:pt>
                <c:pt idx="5">
                  <c:v>9100</c:v>
                </c:pt>
                <c:pt idx="6">
                  <c:v>484830</c:v>
                </c:pt>
                <c:pt idx="7">
                  <c:v>67234</c:v>
                </c:pt>
                <c:pt idx="8">
                  <c:v>33188</c:v>
                </c:pt>
                <c:pt idx="9">
                  <c:v>963935</c:v>
                </c:pt>
                <c:pt idx="10">
                  <c:v>2210941</c:v>
                </c:pt>
                <c:pt idx="11">
                  <c:v>1890249</c:v>
                </c:pt>
                <c:pt idx="12">
                  <c:v>1927640</c:v>
                </c:pt>
                <c:pt idx="13">
                  <c:v>5212</c:v>
                </c:pt>
                <c:pt idx="14">
                  <c:v>8460</c:v>
                </c:pt>
                <c:pt idx="15">
                  <c:v>534380</c:v>
                </c:pt>
                <c:pt idx="16">
                  <c:v>8284</c:v>
                </c:pt>
                <c:pt idx="17">
                  <c:v>46068</c:v>
                </c:pt>
                <c:pt idx="18">
                  <c:v>1376984</c:v>
                </c:pt>
                <c:pt idx="19">
                  <c:v>26271</c:v>
                </c:pt>
                <c:pt idx="20">
                  <c:v>697265</c:v>
                </c:pt>
                <c:pt idx="21">
                  <c:v>2052035</c:v>
                </c:pt>
                <c:pt idx="22">
                  <c:v>23564</c:v>
                </c:pt>
                <c:pt idx="23">
                  <c:v>2470276</c:v>
                </c:pt>
                <c:pt idx="24">
                  <c:v>3387277</c:v>
                </c:pt>
                <c:pt idx="25">
                  <c:v>1385124</c:v>
                </c:pt>
                <c:pt idx="26">
                  <c:v>108691610</c:v>
                </c:pt>
                <c:pt idx="27">
                  <c:v>248850</c:v>
                </c:pt>
                <c:pt idx="28">
                  <c:v>186524</c:v>
                </c:pt>
                <c:pt idx="29">
                  <c:v>268113</c:v>
                </c:pt>
                <c:pt idx="30">
                  <c:v>427338</c:v>
                </c:pt>
                <c:pt idx="31">
                  <c:v>8447449</c:v>
                </c:pt>
                <c:pt idx="32">
                  <c:v>478446</c:v>
                </c:pt>
                <c:pt idx="33">
                  <c:v>399847</c:v>
                </c:pt>
                <c:pt idx="34">
                  <c:v>413079</c:v>
                </c:pt>
                <c:pt idx="35">
                  <c:v>13059325</c:v>
                </c:pt>
                <c:pt idx="36">
                  <c:v>813982</c:v>
                </c:pt>
                <c:pt idx="37">
                  <c:v>65321959</c:v>
                </c:pt>
                <c:pt idx="38">
                  <c:v>4608396</c:v>
                </c:pt>
                <c:pt idx="39">
                  <c:v>713346</c:v>
                </c:pt>
                <c:pt idx="40">
                  <c:v>2155895</c:v>
                </c:pt>
                <c:pt idx="41">
                  <c:v>7724513</c:v>
                </c:pt>
                <c:pt idx="42">
                  <c:v>169268</c:v>
                </c:pt>
                <c:pt idx="43">
                  <c:v>85289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1-C844-B0D4-CEA294C54440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801-C844-B0D4-CEA294C54440}"/>
              </c:ext>
            </c:extLst>
          </c:dPt>
          <c:xVal>
            <c:numRef>
              <c:f>'v04-drat-trim'!$E$3:$E$4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120000000</c:v>
                </c:pt>
              </c:numCache>
            </c:numRef>
          </c:xVal>
          <c:yVal>
            <c:numRef>
              <c:f>'v04-drat-trim'!$F$3:$F$4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1-C844-B0D4-CEA294C54440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801-C844-B0D4-CEA294C54440}"/>
              </c:ext>
            </c:extLst>
          </c:dPt>
          <c:xVal>
            <c:numRef>
              <c:f>'v04-drat-trim'!$E$5:$E$6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1200000</c:v>
                </c:pt>
              </c:numCache>
            </c:numRef>
          </c:xVal>
          <c:yVal>
            <c:numRef>
              <c:f>'v04-drat-trim'!$F$5:$F$6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01-C844-B0D4-CEA294C54440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'v04-drat-trim'!$E$7:$E$8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'v04-drat-trim'!$G$7:$G$8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1-C844-B0D4-CEA294C5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2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18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FA1FA-0836-4BD6-2A6B-81645F3F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152400</xdr:rowOff>
    </xdr:from>
    <xdr:to>
      <xdr:col>18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73420-F9D1-494B-9A6D-861FB1CD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</xdr:row>
      <xdr:rowOff>152400</xdr:rowOff>
    </xdr:from>
    <xdr:to>
      <xdr:col>19</xdr:col>
      <xdr:colOff>266700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57B3B-D03C-0E41-8101-D1B75BE0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J50" sqref="J50"/>
    </sheetView>
  </sheetViews>
  <sheetFormatPr baseColWidth="10" defaultRowHeight="16" x14ac:dyDescent="0.2"/>
  <sheetData>
    <row r="1" spans="1:5" x14ac:dyDescent="0.2">
      <c r="A1" t="s">
        <v>52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3</v>
      </c>
      <c r="B3">
        <v>1295</v>
      </c>
      <c r="C3">
        <v>3629</v>
      </c>
      <c r="D3">
        <v>100</v>
      </c>
      <c r="E3">
        <v>100</v>
      </c>
    </row>
    <row r="4" spans="1:5" x14ac:dyDescent="0.2">
      <c r="A4" t="s">
        <v>4</v>
      </c>
      <c r="B4">
        <v>1659</v>
      </c>
      <c r="C4">
        <v>16432</v>
      </c>
      <c r="D4" s="1">
        <v>100000000</v>
      </c>
      <c r="E4" s="1">
        <v>100000000</v>
      </c>
    </row>
    <row r="5" spans="1:5" x14ac:dyDescent="0.2">
      <c r="A5" t="s">
        <v>5</v>
      </c>
      <c r="B5">
        <v>127284</v>
      </c>
      <c r="C5">
        <v>939913</v>
      </c>
      <c r="D5">
        <v>100</v>
      </c>
      <c r="E5">
        <v>10000</v>
      </c>
    </row>
    <row r="6" spans="1:5" x14ac:dyDescent="0.2">
      <c r="A6" t="s">
        <v>6</v>
      </c>
      <c r="B6">
        <v>2325</v>
      </c>
      <c r="C6">
        <v>26314</v>
      </c>
      <c r="D6" s="1">
        <v>1000000</v>
      </c>
      <c r="E6" s="1">
        <v>100000000</v>
      </c>
    </row>
    <row r="7" spans="1:5" x14ac:dyDescent="0.2">
      <c r="A7" t="s">
        <v>7</v>
      </c>
      <c r="B7">
        <v>359</v>
      </c>
      <c r="C7">
        <v>535</v>
      </c>
      <c r="D7">
        <v>100</v>
      </c>
      <c r="E7">
        <v>10000</v>
      </c>
    </row>
    <row r="8" spans="1:5" x14ac:dyDescent="0.2">
      <c r="A8" t="s">
        <v>8</v>
      </c>
      <c r="B8">
        <v>5373</v>
      </c>
      <c r="C8">
        <v>309354</v>
      </c>
      <c r="D8" s="1">
        <v>1000000</v>
      </c>
      <c r="E8" s="1">
        <v>100000000</v>
      </c>
    </row>
    <row r="9" spans="1:5" x14ac:dyDescent="0.2">
      <c r="A9" t="s">
        <v>9</v>
      </c>
      <c r="B9">
        <v>314359</v>
      </c>
      <c r="C9">
        <v>12079675</v>
      </c>
    </row>
    <row r="10" spans="1:5" x14ac:dyDescent="0.2">
      <c r="A10" t="s">
        <v>10</v>
      </c>
      <c r="B10">
        <v>44178</v>
      </c>
      <c r="C10">
        <v>179815</v>
      </c>
    </row>
    <row r="11" spans="1:5" x14ac:dyDescent="0.2">
      <c r="A11" t="s">
        <v>11</v>
      </c>
      <c r="B11">
        <v>493</v>
      </c>
      <c r="C11">
        <v>33298</v>
      </c>
    </row>
    <row r="12" spans="1:5" x14ac:dyDescent="0.2">
      <c r="A12" t="s">
        <v>12</v>
      </c>
      <c r="B12">
        <v>2947</v>
      </c>
      <c r="C12">
        <v>47416</v>
      </c>
    </row>
    <row r="13" spans="1:5" x14ac:dyDescent="0.2">
      <c r="A13" t="s">
        <v>13</v>
      </c>
      <c r="B13">
        <v>4991</v>
      </c>
      <c r="C13">
        <v>178484</v>
      </c>
    </row>
    <row r="14" spans="1:5" x14ac:dyDescent="0.2">
      <c r="A14" t="s">
        <v>14</v>
      </c>
      <c r="B14">
        <v>355617</v>
      </c>
      <c r="C14">
        <v>2035504</v>
      </c>
    </row>
    <row r="15" spans="1:5" x14ac:dyDescent="0.2">
      <c r="A15" t="s">
        <v>15</v>
      </c>
      <c r="B15">
        <v>4897</v>
      </c>
      <c r="C15">
        <v>477694</v>
      </c>
    </row>
    <row r="16" spans="1:5" x14ac:dyDescent="0.2">
      <c r="A16" t="s">
        <v>16</v>
      </c>
      <c r="B16">
        <v>345</v>
      </c>
      <c r="C16">
        <v>46087</v>
      </c>
    </row>
    <row r="17" spans="1:3" x14ac:dyDescent="0.2">
      <c r="A17" t="s">
        <v>17</v>
      </c>
      <c r="B17">
        <v>701346</v>
      </c>
      <c r="C17">
        <v>4422753</v>
      </c>
    </row>
    <row r="18" spans="1:3" x14ac:dyDescent="0.2">
      <c r="A18" t="s">
        <v>18</v>
      </c>
      <c r="B18">
        <v>3191</v>
      </c>
      <c r="C18">
        <v>107267</v>
      </c>
    </row>
    <row r="19" spans="1:3" x14ac:dyDescent="0.2">
      <c r="A19" t="s">
        <v>19</v>
      </c>
      <c r="B19">
        <v>467550</v>
      </c>
      <c r="C19">
        <v>2776931</v>
      </c>
    </row>
    <row r="20" spans="1:3" x14ac:dyDescent="0.2">
      <c r="A20" t="s">
        <v>20</v>
      </c>
      <c r="B20">
        <v>4713</v>
      </c>
      <c r="C20">
        <v>383853</v>
      </c>
    </row>
    <row r="21" spans="1:3" x14ac:dyDescent="0.2">
      <c r="A21" t="s">
        <v>21</v>
      </c>
      <c r="B21">
        <v>1682059</v>
      </c>
      <c r="C21">
        <v>9287716</v>
      </c>
    </row>
    <row r="22" spans="1:3" x14ac:dyDescent="0.2">
      <c r="A22" t="s">
        <v>22</v>
      </c>
      <c r="B22">
        <v>1406192</v>
      </c>
      <c r="C22">
        <v>9335745</v>
      </c>
    </row>
    <row r="23" spans="1:3" x14ac:dyDescent="0.2">
      <c r="A23" t="s">
        <v>23</v>
      </c>
      <c r="B23">
        <v>899701</v>
      </c>
      <c r="C23">
        <v>3329593</v>
      </c>
    </row>
    <row r="24" spans="1:3" x14ac:dyDescent="0.2">
      <c r="A24" t="s">
        <v>24</v>
      </c>
      <c r="B24">
        <v>39501</v>
      </c>
      <c r="C24">
        <v>188830</v>
      </c>
    </row>
    <row r="25" spans="1:3" x14ac:dyDescent="0.2">
      <c r="A25" t="s">
        <v>25</v>
      </c>
      <c r="B25">
        <v>82194</v>
      </c>
      <c r="C25">
        <v>566973</v>
      </c>
    </row>
    <row r="26" spans="1:3" x14ac:dyDescent="0.2">
      <c r="A26" t="s">
        <v>26</v>
      </c>
      <c r="B26">
        <v>574062</v>
      </c>
      <c r="C26">
        <v>60648970</v>
      </c>
    </row>
    <row r="27" spans="1:3" x14ac:dyDescent="0.2">
      <c r="A27" t="s">
        <v>47</v>
      </c>
      <c r="B27">
        <v>401032</v>
      </c>
      <c r="C27">
        <v>1265347</v>
      </c>
    </row>
    <row r="28" spans="1:3" x14ac:dyDescent="0.2">
      <c r="A28" t="s">
        <v>27</v>
      </c>
      <c r="B28">
        <v>6074672</v>
      </c>
      <c r="C28">
        <v>67546121</v>
      </c>
    </row>
    <row r="29" spans="1:3" x14ac:dyDescent="0.2">
      <c r="A29" t="s">
        <v>28</v>
      </c>
      <c r="B29">
        <v>132891</v>
      </c>
      <c r="C29">
        <v>1152461</v>
      </c>
    </row>
    <row r="30" spans="1:3" x14ac:dyDescent="0.2">
      <c r="A30" t="s">
        <v>29</v>
      </c>
      <c r="B30">
        <v>65522</v>
      </c>
      <c r="C30">
        <v>387779</v>
      </c>
    </row>
    <row r="31" spans="1:3" x14ac:dyDescent="0.2">
      <c r="A31" t="s">
        <v>30</v>
      </c>
      <c r="B31">
        <v>143191</v>
      </c>
      <c r="C31">
        <v>1293842</v>
      </c>
    </row>
    <row r="32" spans="1:3" x14ac:dyDescent="0.2">
      <c r="A32" t="s">
        <v>31</v>
      </c>
      <c r="B32">
        <v>2851</v>
      </c>
      <c r="C32">
        <v>51856</v>
      </c>
    </row>
    <row r="33" spans="1:3" x14ac:dyDescent="0.2">
      <c r="A33" t="s">
        <v>32</v>
      </c>
      <c r="B33">
        <v>5243</v>
      </c>
      <c r="C33">
        <v>551768</v>
      </c>
    </row>
    <row r="34" spans="1:3" x14ac:dyDescent="0.2">
      <c r="A34" t="s">
        <v>33</v>
      </c>
      <c r="B34">
        <v>334862</v>
      </c>
      <c r="C34">
        <v>9354510</v>
      </c>
    </row>
    <row r="35" spans="1:3" x14ac:dyDescent="0.2">
      <c r="A35" t="s">
        <v>34</v>
      </c>
      <c r="B35">
        <v>2659</v>
      </c>
      <c r="C35">
        <v>80192</v>
      </c>
    </row>
    <row r="36" spans="1:3" x14ac:dyDescent="0.2">
      <c r="A36" t="s">
        <v>35</v>
      </c>
      <c r="B36">
        <v>82585</v>
      </c>
      <c r="C36">
        <v>3538121</v>
      </c>
    </row>
    <row r="37" spans="1:3" x14ac:dyDescent="0.2">
      <c r="A37" t="s">
        <v>36</v>
      </c>
      <c r="B37">
        <v>447979</v>
      </c>
      <c r="C37">
        <v>6700041</v>
      </c>
    </row>
    <row r="38" spans="1:3" x14ac:dyDescent="0.2">
      <c r="A38" t="s">
        <v>37</v>
      </c>
      <c r="B38">
        <v>1891045</v>
      </c>
      <c r="C38">
        <v>59935665</v>
      </c>
    </row>
    <row r="39" spans="1:3" x14ac:dyDescent="0.2">
      <c r="A39" t="s">
        <v>38</v>
      </c>
      <c r="B39">
        <v>470934</v>
      </c>
      <c r="C39">
        <v>22665713</v>
      </c>
    </row>
    <row r="40" spans="1:3" x14ac:dyDescent="0.2">
      <c r="A40" t="s">
        <v>39</v>
      </c>
      <c r="B40">
        <v>3131</v>
      </c>
      <c r="C40">
        <v>119576</v>
      </c>
    </row>
    <row r="41" spans="1:3" x14ac:dyDescent="0.2">
      <c r="A41" t="s">
        <v>40</v>
      </c>
      <c r="B41">
        <v>2515</v>
      </c>
      <c r="C41">
        <v>34184</v>
      </c>
    </row>
    <row r="42" spans="1:3" x14ac:dyDescent="0.2">
      <c r="A42" t="s">
        <v>41</v>
      </c>
      <c r="B42">
        <v>1107098</v>
      </c>
      <c r="C42">
        <v>77671973</v>
      </c>
    </row>
    <row r="43" spans="1:3" x14ac:dyDescent="0.2">
      <c r="A43" t="s">
        <v>42</v>
      </c>
      <c r="B43">
        <v>467550</v>
      </c>
      <c r="C43">
        <v>2776931</v>
      </c>
    </row>
    <row r="44" spans="1:3" x14ac:dyDescent="0.2">
      <c r="A44" t="s">
        <v>43</v>
      </c>
      <c r="B44">
        <v>3109</v>
      </c>
      <c r="C44">
        <v>66010</v>
      </c>
    </row>
    <row r="45" spans="1:3" x14ac:dyDescent="0.2">
      <c r="A45" t="s">
        <v>44</v>
      </c>
      <c r="B45">
        <v>899701</v>
      </c>
      <c r="C45">
        <v>3329593</v>
      </c>
    </row>
    <row r="46" spans="1:3" x14ac:dyDescent="0.2">
      <c r="A46" t="s">
        <v>45</v>
      </c>
      <c r="B46">
        <v>453769</v>
      </c>
      <c r="C46">
        <v>5497219</v>
      </c>
    </row>
    <row r="47" spans="1:3" x14ac:dyDescent="0.2">
      <c r="A47" t="s">
        <v>46</v>
      </c>
      <c r="B47">
        <v>402460</v>
      </c>
      <c r="C47">
        <v>1492688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M57" sqref="M57"/>
    </sheetView>
  </sheetViews>
  <sheetFormatPr baseColWidth="10" defaultRowHeight="16" x14ac:dyDescent="0.2"/>
  <cols>
    <col min="1" max="1" width="26.83203125" customWidth="1"/>
  </cols>
  <sheetData>
    <row r="1" spans="1:5" x14ac:dyDescent="0.2">
      <c r="A1" t="s">
        <v>53</v>
      </c>
    </row>
    <row r="2" spans="1:5" x14ac:dyDescent="0.2">
      <c r="A2" t="s">
        <v>0</v>
      </c>
      <c r="B2" t="s">
        <v>1</v>
      </c>
      <c r="C2" t="s">
        <v>2</v>
      </c>
    </row>
    <row r="3" spans="1:5" x14ac:dyDescent="0.2">
      <c r="A3" t="s">
        <v>3</v>
      </c>
      <c r="B3">
        <v>1295</v>
      </c>
      <c r="C3">
        <v>1890</v>
      </c>
      <c r="D3">
        <v>100</v>
      </c>
      <c r="E3">
        <v>100</v>
      </c>
    </row>
    <row r="4" spans="1:5" x14ac:dyDescent="0.2">
      <c r="A4" t="s">
        <v>4</v>
      </c>
      <c r="B4">
        <v>1659</v>
      </c>
      <c r="C4">
        <v>2948</v>
      </c>
      <c r="D4" s="1">
        <v>100000000</v>
      </c>
      <c r="E4" s="1">
        <v>100000000</v>
      </c>
    </row>
    <row r="5" spans="1:5" x14ac:dyDescent="0.2">
      <c r="A5" t="s">
        <v>5</v>
      </c>
      <c r="B5">
        <v>127284</v>
      </c>
      <c r="C5">
        <v>165611</v>
      </c>
      <c r="D5">
        <v>100</v>
      </c>
      <c r="E5">
        <v>10000</v>
      </c>
    </row>
    <row r="6" spans="1:5" x14ac:dyDescent="0.2">
      <c r="A6" t="s">
        <v>6</v>
      </c>
      <c r="B6">
        <v>2325</v>
      </c>
      <c r="C6">
        <v>3976</v>
      </c>
      <c r="D6" s="1">
        <v>1000000</v>
      </c>
      <c r="E6" s="1">
        <v>100000000</v>
      </c>
    </row>
    <row r="7" spans="1:5" x14ac:dyDescent="0.2">
      <c r="A7" t="s">
        <v>7</v>
      </c>
      <c r="B7">
        <v>359</v>
      </c>
      <c r="C7">
        <v>534</v>
      </c>
      <c r="D7">
        <v>100</v>
      </c>
      <c r="E7">
        <v>10000</v>
      </c>
    </row>
    <row r="8" spans="1:5" x14ac:dyDescent="0.2">
      <c r="A8" t="s">
        <v>8</v>
      </c>
      <c r="B8">
        <v>5373</v>
      </c>
      <c r="C8">
        <v>9100</v>
      </c>
      <c r="D8" s="1">
        <v>1000000</v>
      </c>
      <c r="E8" s="1">
        <v>100000000</v>
      </c>
    </row>
    <row r="9" spans="1:5" x14ac:dyDescent="0.2">
      <c r="A9" t="s">
        <v>9</v>
      </c>
      <c r="B9">
        <v>314359</v>
      </c>
      <c r="C9">
        <v>484830</v>
      </c>
    </row>
    <row r="10" spans="1:5" x14ac:dyDescent="0.2">
      <c r="A10" t="s">
        <v>10</v>
      </c>
      <c r="B10">
        <v>44178</v>
      </c>
      <c r="C10">
        <v>67234</v>
      </c>
    </row>
    <row r="11" spans="1:5" x14ac:dyDescent="0.2">
      <c r="A11" t="s">
        <v>11</v>
      </c>
      <c r="B11">
        <v>493</v>
      </c>
      <c r="C11">
        <v>33188</v>
      </c>
    </row>
    <row r="12" spans="1:5" x14ac:dyDescent="0.2">
      <c r="A12" t="s">
        <v>48</v>
      </c>
      <c r="B12">
        <v>1141369</v>
      </c>
      <c r="C12">
        <v>2213229</v>
      </c>
    </row>
    <row r="13" spans="1:5" x14ac:dyDescent="0.2">
      <c r="A13" t="s">
        <v>49</v>
      </c>
      <c r="B13">
        <v>1001050</v>
      </c>
      <c r="C13">
        <v>1928106</v>
      </c>
    </row>
    <row r="14" spans="1:5" x14ac:dyDescent="0.2">
      <c r="A14" t="s">
        <v>12</v>
      </c>
      <c r="B14">
        <v>2947</v>
      </c>
      <c r="C14">
        <v>5212</v>
      </c>
    </row>
    <row r="15" spans="1:5" x14ac:dyDescent="0.2">
      <c r="A15" t="s">
        <v>13</v>
      </c>
      <c r="B15">
        <v>4991</v>
      </c>
      <c r="C15">
        <v>8460</v>
      </c>
    </row>
    <row r="16" spans="1:5" x14ac:dyDescent="0.2">
      <c r="A16" t="s">
        <v>14</v>
      </c>
      <c r="B16">
        <v>355617</v>
      </c>
      <c r="C16">
        <v>534380</v>
      </c>
    </row>
    <row r="17" spans="1:3" x14ac:dyDescent="0.2">
      <c r="A17" t="s">
        <v>15</v>
      </c>
      <c r="B17">
        <v>4897</v>
      </c>
      <c r="C17">
        <v>8284</v>
      </c>
    </row>
    <row r="18" spans="1:3" x14ac:dyDescent="0.2">
      <c r="A18" t="s">
        <v>50</v>
      </c>
      <c r="B18">
        <v>2437497</v>
      </c>
      <c r="C18">
        <v>4831300</v>
      </c>
    </row>
    <row r="19" spans="1:3" x14ac:dyDescent="0.2">
      <c r="A19" t="s">
        <v>16</v>
      </c>
      <c r="B19">
        <v>345</v>
      </c>
      <c r="C19">
        <v>46068</v>
      </c>
    </row>
    <row r="20" spans="1:3" x14ac:dyDescent="0.2">
      <c r="A20" t="s">
        <v>17</v>
      </c>
      <c r="B20">
        <v>701346</v>
      </c>
      <c r="C20">
        <v>1376984</v>
      </c>
    </row>
    <row r="21" spans="1:3" x14ac:dyDescent="0.2">
      <c r="A21" t="s">
        <v>18</v>
      </c>
      <c r="B21">
        <v>3191</v>
      </c>
      <c r="C21">
        <v>104501</v>
      </c>
    </row>
    <row r="22" spans="1:3" x14ac:dyDescent="0.2">
      <c r="A22" t="s">
        <v>19</v>
      </c>
      <c r="B22">
        <v>467550</v>
      </c>
      <c r="C22">
        <v>697265</v>
      </c>
    </row>
    <row r="23" spans="1:3" x14ac:dyDescent="0.2">
      <c r="A23" t="s">
        <v>51</v>
      </c>
      <c r="B23">
        <v>1318024</v>
      </c>
      <c r="C23">
        <v>2052035</v>
      </c>
    </row>
    <row r="24" spans="1:3" x14ac:dyDescent="0.2">
      <c r="A24" t="s">
        <v>20</v>
      </c>
      <c r="B24">
        <v>4713</v>
      </c>
      <c r="C24">
        <v>217318</v>
      </c>
    </row>
    <row r="25" spans="1:3" x14ac:dyDescent="0.2">
      <c r="A25" t="s">
        <v>21</v>
      </c>
      <c r="B25">
        <v>1682059</v>
      </c>
      <c r="C25">
        <v>2615839</v>
      </c>
    </row>
    <row r="26" spans="1:3" x14ac:dyDescent="0.2">
      <c r="A26" t="s">
        <v>22</v>
      </c>
      <c r="B26">
        <v>1406192</v>
      </c>
      <c r="C26">
        <v>3415068</v>
      </c>
    </row>
    <row r="27" spans="1:3" x14ac:dyDescent="0.2">
      <c r="A27" t="s">
        <v>23</v>
      </c>
      <c r="B27">
        <v>899701</v>
      </c>
      <c r="C27">
        <v>1681012</v>
      </c>
    </row>
    <row r="28" spans="1:3" x14ac:dyDescent="0.2">
      <c r="A28" t="s">
        <v>24</v>
      </c>
      <c r="B28">
        <v>39501</v>
      </c>
      <c r="C28">
        <v>93383</v>
      </c>
    </row>
    <row r="29" spans="1:3" x14ac:dyDescent="0.2">
      <c r="A29" t="s">
        <v>25</v>
      </c>
      <c r="B29">
        <v>82194</v>
      </c>
      <c r="C29">
        <v>307402</v>
      </c>
    </row>
    <row r="30" spans="1:3" x14ac:dyDescent="0.2">
      <c r="A30" t="s">
        <v>26</v>
      </c>
      <c r="B30">
        <v>574062</v>
      </c>
      <c r="C30">
        <v>42923541</v>
      </c>
    </row>
    <row r="31" spans="1:3" x14ac:dyDescent="0.2">
      <c r="A31" t="s">
        <v>54</v>
      </c>
      <c r="B31">
        <v>190248</v>
      </c>
      <c r="C31">
        <v>1508755</v>
      </c>
    </row>
    <row r="32" spans="1:3" x14ac:dyDescent="0.2">
      <c r="A32" t="s">
        <v>55</v>
      </c>
      <c r="B32">
        <v>2064844</v>
      </c>
      <c r="C32">
        <v>13082587</v>
      </c>
    </row>
    <row r="33" spans="1:3" x14ac:dyDescent="0.2">
      <c r="A33" t="s">
        <v>47</v>
      </c>
      <c r="B33">
        <v>401032</v>
      </c>
      <c r="C33">
        <v>713174</v>
      </c>
    </row>
    <row r="34" spans="1:3" x14ac:dyDescent="0.2">
      <c r="A34" t="s">
        <v>64</v>
      </c>
      <c r="B34">
        <v>1125105</v>
      </c>
      <c r="C34">
        <v>10010848</v>
      </c>
    </row>
    <row r="35" spans="1:3" x14ac:dyDescent="0.2">
      <c r="A35" t="s">
        <v>27</v>
      </c>
      <c r="B35">
        <v>6074672</v>
      </c>
      <c r="C35">
        <v>7724513</v>
      </c>
    </row>
    <row r="36" spans="1:3" x14ac:dyDescent="0.2">
      <c r="A36" t="s">
        <v>28</v>
      </c>
      <c r="B36">
        <v>132891</v>
      </c>
      <c r="C36">
        <v>169268</v>
      </c>
    </row>
    <row r="37" spans="1:3" x14ac:dyDescent="0.2">
      <c r="A37" t="s">
        <v>29</v>
      </c>
      <c r="B37">
        <v>65522</v>
      </c>
      <c r="C37">
        <v>85289</v>
      </c>
    </row>
    <row r="38" spans="1:3" x14ac:dyDescent="0.2">
      <c r="A38" t="s">
        <v>56</v>
      </c>
      <c r="B38">
        <v>15561156</v>
      </c>
      <c r="C38">
        <v>20152267</v>
      </c>
    </row>
    <row r="39" spans="1:3" x14ac:dyDescent="0.2">
      <c r="A39" t="s">
        <v>30</v>
      </c>
      <c r="B39">
        <v>143191</v>
      </c>
      <c r="C39">
        <v>185948</v>
      </c>
    </row>
    <row r="40" spans="1:3" x14ac:dyDescent="0.2">
      <c r="A40" t="s">
        <v>31</v>
      </c>
      <c r="B40">
        <v>2851</v>
      </c>
      <c r="C40">
        <v>4920</v>
      </c>
    </row>
    <row r="41" spans="1:3" x14ac:dyDescent="0.2">
      <c r="A41" t="s">
        <v>32</v>
      </c>
      <c r="B41">
        <v>5243</v>
      </c>
      <c r="C41">
        <v>8808</v>
      </c>
    </row>
    <row r="42" spans="1:3" x14ac:dyDescent="0.2">
      <c r="A42" t="s">
        <v>33</v>
      </c>
      <c r="B42">
        <v>334862</v>
      </c>
      <c r="C42">
        <v>618431</v>
      </c>
    </row>
    <row r="43" spans="1:3" x14ac:dyDescent="0.2">
      <c r="A43" t="s">
        <v>35</v>
      </c>
      <c r="B43">
        <v>82585</v>
      </c>
      <c r="C43">
        <v>258193</v>
      </c>
    </row>
    <row r="44" spans="1:3" x14ac:dyDescent="0.2">
      <c r="A44" t="s">
        <v>36</v>
      </c>
      <c r="B44">
        <v>447979</v>
      </c>
      <c r="C44">
        <v>1152969</v>
      </c>
    </row>
    <row r="45" spans="1:3" x14ac:dyDescent="0.2">
      <c r="A45" t="s">
        <v>37</v>
      </c>
      <c r="B45">
        <v>1891045</v>
      </c>
      <c r="C45">
        <v>2715922</v>
      </c>
    </row>
    <row r="46" spans="1:3" x14ac:dyDescent="0.2">
      <c r="A46" t="s">
        <v>57</v>
      </c>
      <c r="B46">
        <v>1001050</v>
      </c>
      <c r="C46">
        <v>1928106</v>
      </c>
    </row>
    <row r="47" spans="1:3" x14ac:dyDescent="0.2">
      <c r="A47" t="s">
        <v>38</v>
      </c>
      <c r="B47">
        <v>470934</v>
      </c>
      <c r="C47">
        <v>1474499</v>
      </c>
    </row>
    <row r="48" spans="1:3" x14ac:dyDescent="0.2">
      <c r="A48" t="s">
        <v>39</v>
      </c>
      <c r="B48">
        <v>3131</v>
      </c>
      <c r="C48">
        <v>5420</v>
      </c>
    </row>
    <row r="49" spans="1:3" x14ac:dyDescent="0.2">
      <c r="A49" t="s">
        <v>40</v>
      </c>
      <c r="B49">
        <v>2515</v>
      </c>
      <c r="C49">
        <v>4312</v>
      </c>
    </row>
    <row r="50" spans="1:3" x14ac:dyDescent="0.2">
      <c r="A50" t="s">
        <v>58</v>
      </c>
      <c r="B50">
        <v>1903735</v>
      </c>
      <c r="C50">
        <v>3548012</v>
      </c>
    </row>
    <row r="51" spans="1:3" x14ac:dyDescent="0.2">
      <c r="A51" t="s">
        <v>41</v>
      </c>
      <c r="B51">
        <v>1107098</v>
      </c>
      <c r="C51">
        <v>1566845</v>
      </c>
    </row>
    <row r="52" spans="1:3" x14ac:dyDescent="0.2">
      <c r="A52" t="s">
        <v>59</v>
      </c>
      <c r="B52">
        <v>2437497</v>
      </c>
      <c r="C52">
        <v>4831300</v>
      </c>
    </row>
    <row r="53" spans="1:3" x14ac:dyDescent="0.2">
      <c r="A53" t="s">
        <v>42</v>
      </c>
      <c r="B53">
        <v>467550</v>
      </c>
      <c r="C53">
        <v>697265</v>
      </c>
    </row>
    <row r="54" spans="1:3" x14ac:dyDescent="0.2">
      <c r="A54" t="s">
        <v>43</v>
      </c>
      <c r="B54">
        <v>3109</v>
      </c>
      <c r="C54">
        <v>5486</v>
      </c>
    </row>
    <row r="55" spans="1:3" x14ac:dyDescent="0.2">
      <c r="A55" t="s">
        <v>44</v>
      </c>
      <c r="B55">
        <v>899701</v>
      </c>
      <c r="C55">
        <v>1681012</v>
      </c>
    </row>
    <row r="56" spans="1:3" x14ac:dyDescent="0.2">
      <c r="A56" t="s">
        <v>60</v>
      </c>
      <c r="B56">
        <v>312728</v>
      </c>
      <c r="C56">
        <v>923505</v>
      </c>
    </row>
    <row r="57" spans="1:3" x14ac:dyDescent="0.2">
      <c r="A57" t="s">
        <v>61</v>
      </c>
      <c r="B57">
        <v>3175308</v>
      </c>
      <c r="C57">
        <v>6042589</v>
      </c>
    </row>
    <row r="58" spans="1:3" x14ac:dyDescent="0.2">
      <c r="A58" t="s">
        <v>45</v>
      </c>
      <c r="B58">
        <v>453769</v>
      </c>
      <c r="C58">
        <v>1484393</v>
      </c>
    </row>
    <row r="59" spans="1:3" x14ac:dyDescent="0.2">
      <c r="A59" t="s">
        <v>62</v>
      </c>
      <c r="B59">
        <v>498246</v>
      </c>
      <c r="C59">
        <v>1190677</v>
      </c>
    </row>
    <row r="60" spans="1:3" x14ac:dyDescent="0.2">
      <c r="A60" t="s">
        <v>63</v>
      </c>
      <c r="B60">
        <v>3835114</v>
      </c>
      <c r="C60">
        <v>15902649</v>
      </c>
    </row>
    <row r="61" spans="1:3" x14ac:dyDescent="0.2">
      <c r="A61" t="s">
        <v>46</v>
      </c>
      <c r="B61">
        <v>402460</v>
      </c>
      <c r="C61">
        <v>717469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FA71-AAA7-E84F-A484-BC84FC126B46}">
  <dimension ref="A1:F86"/>
  <sheetViews>
    <sheetView tabSelected="1" zoomScale="96" workbookViewId="0">
      <selection activeCell="F28" sqref="F28"/>
    </sheetView>
  </sheetViews>
  <sheetFormatPr baseColWidth="10" defaultRowHeight="16" x14ac:dyDescent="0.2"/>
  <cols>
    <col min="1" max="1" width="26.83203125" customWidth="1"/>
  </cols>
  <sheetData>
    <row r="1" spans="1:6" x14ac:dyDescent="0.2">
      <c r="A1" t="s">
        <v>93</v>
      </c>
    </row>
    <row r="2" spans="1:6" x14ac:dyDescent="0.2">
      <c r="A2" t="s">
        <v>0</v>
      </c>
      <c r="B2" t="s">
        <v>1</v>
      </c>
      <c r="C2" t="s">
        <v>2</v>
      </c>
      <c r="D2" t="s">
        <v>92</v>
      </c>
    </row>
    <row r="3" spans="1:6" x14ac:dyDescent="0.2">
      <c r="A3" t="s">
        <v>3</v>
      </c>
      <c r="B3">
        <v>1295</v>
      </c>
      <c r="C3">
        <v>1890</v>
      </c>
      <c r="D3" s="2">
        <f>C3/B3</f>
        <v>1.4594594594594594</v>
      </c>
      <c r="E3">
        <v>100</v>
      </c>
      <c r="F3">
        <v>100</v>
      </c>
    </row>
    <row r="4" spans="1:6" x14ac:dyDescent="0.2">
      <c r="A4" t="s">
        <v>4</v>
      </c>
      <c r="B4">
        <v>1659</v>
      </c>
      <c r="C4">
        <v>2948</v>
      </c>
      <c r="D4" s="2">
        <f t="shared" ref="D4:D67" si="0">C4/B4</f>
        <v>1.7769740807715491</v>
      </c>
      <c r="E4" s="1">
        <v>120000000</v>
      </c>
      <c r="F4" s="1">
        <v>120000000</v>
      </c>
    </row>
    <row r="5" spans="1:6" x14ac:dyDescent="0.2">
      <c r="A5" t="s">
        <v>5</v>
      </c>
      <c r="B5">
        <v>127284</v>
      </c>
      <c r="C5">
        <v>165611</v>
      </c>
      <c r="D5" s="2">
        <f t="shared" si="0"/>
        <v>1.301114044184658</v>
      </c>
      <c r="E5">
        <v>100</v>
      </c>
      <c r="F5">
        <v>10000</v>
      </c>
    </row>
    <row r="6" spans="1:6" x14ac:dyDescent="0.2">
      <c r="A6" t="s">
        <v>6</v>
      </c>
      <c r="B6">
        <v>2325</v>
      </c>
      <c r="C6">
        <v>3976</v>
      </c>
      <c r="D6" s="2">
        <f t="shared" si="0"/>
        <v>1.7101075268817205</v>
      </c>
      <c r="E6" s="1">
        <v>1200000</v>
      </c>
      <c r="F6" s="1">
        <v>120000000</v>
      </c>
    </row>
    <row r="7" spans="1:6" x14ac:dyDescent="0.2">
      <c r="A7" t="s">
        <v>7</v>
      </c>
      <c r="B7">
        <v>359</v>
      </c>
      <c r="C7">
        <v>534</v>
      </c>
      <c r="D7" s="2">
        <f t="shared" si="0"/>
        <v>1.4874651810584958</v>
      </c>
      <c r="E7">
        <v>100</v>
      </c>
      <c r="F7">
        <v>10000</v>
      </c>
    </row>
    <row r="8" spans="1:6" x14ac:dyDescent="0.2">
      <c r="A8" t="s">
        <v>8</v>
      </c>
      <c r="B8">
        <v>5373</v>
      </c>
      <c r="C8">
        <v>9100</v>
      </c>
      <c r="D8" s="2">
        <f t="shared" si="0"/>
        <v>1.6936534524474223</v>
      </c>
      <c r="E8" s="1">
        <v>1000000</v>
      </c>
      <c r="F8" s="1">
        <v>100000000</v>
      </c>
    </row>
    <row r="9" spans="1:6" x14ac:dyDescent="0.2">
      <c r="A9" t="s">
        <v>9</v>
      </c>
      <c r="B9">
        <v>314359</v>
      </c>
      <c r="C9">
        <v>484830</v>
      </c>
      <c r="D9" s="2">
        <f t="shared" si="0"/>
        <v>1.5422812771385581</v>
      </c>
    </row>
    <row r="10" spans="1:6" x14ac:dyDescent="0.2">
      <c r="A10" t="s">
        <v>10</v>
      </c>
      <c r="B10">
        <v>44178</v>
      </c>
      <c r="C10">
        <v>67234</v>
      </c>
      <c r="D10" s="2">
        <f t="shared" si="0"/>
        <v>1.5218887228937481</v>
      </c>
    </row>
    <row r="11" spans="1:6" x14ac:dyDescent="0.2">
      <c r="A11" t="s">
        <v>11</v>
      </c>
      <c r="B11">
        <v>493</v>
      </c>
      <c r="C11">
        <v>33188</v>
      </c>
      <c r="D11" s="2">
        <f t="shared" si="0"/>
        <v>67.318458417849897</v>
      </c>
    </row>
    <row r="12" spans="1:6" x14ac:dyDescent="0.2">
      <c r="A12" t="s">
        <v>65</v>
      </c>
      <c r="B12">
        <v>605988</v>
      </c>
      <c r="C12">
        <v>963935</v>
      </c>
      <c r="D12" s="2">
        <f t="shared" si="0"/>
        <v>1.5906833138610006</v>
      </c>
    </row>
    <row r="13" spans="1:6" x14ac:dyDescent="0.2">
      <c r="A13" t="s">
        <v>48</v>
      </c>
      <c r="B13">
        <v>1141369</v>
      </c>
      <c r="C13">
        <v>2210941</v>
      </c>
      <c r="D13" s="2">
        <f t="shared" si="0"/>
        <v>1.9370957157588826</v>
      </c>
    </row>
    <row r="14" spans="1:6" x14ac:dyDescent="0.2">
      <c r="A14" t="s">
        <v>66</v>
      </c>
      <c r="B14">
        <v>1197649</v>
      </c>
      <c r="C14">
        <v>1890249</v>
      </c>
      <c r="D14" s="2">
        <f t="shared" si="0"/>
        <v>1.5782996520683439</v>
      </c>
      <c r="E14" t="s">
        <v>94</v>
      </c>
    </row>
    <row r="15" spans="1:6" x14ac:dyDescent="0.2">
      <c r="A15" t="s">
        <v>49</v>
      </c>
      <c r="B15">
        <v>1001050</v>
      </c>
      <c r="C15">
        <v>1927640</v>
      </c>
      <c r="D15" s="2">
        <f t="shared" si="0"/>
        <v>1.9256181009939564</v>
      </c>
      <c r="E15" t="s">
        <v>95</v>
      </c>
      <c r="F15" s="2">
        <f>MIN(D:D)</f>
        <v>1.2715934292419409</v>
      </c>
    </row>
    <row r="16" spans="1:6" x14ac:dyDescent="0.2">
      <c r="A16" t="s">
        <v>12</v>
      </c>
      <c r="B16">
        <v>2947</v>
      </c>
      <c r="C16">
        <v>5212</v>
      </c>
      <c r="D16" s="2">
        <f t="shared" si="0"/>
        <v>1.7685782151340346</v>
      </c>
      <c r="E16" t="s">
        <v>96</v>
      </c>
      <c r="F16" s="2">
        <f>MAX(D:D)</f>
        <v>6072.9436619718308</v>
      </c>
    </row>
    <row r="17" spans="1:6" x14ac:dyDescent="0.2">
      <c r="A17" t="s">
        <v>13</v>
      </c>
      <c r="B17">
        <v>4991</v>
      </c>
      <c r="C17">
        <v>8460</v>
      </c>
      <c r="D17" s="2">
        <f t="shared" si="0"/>
        <v>1.6950510919655379</v>
      </c>
      <c r="E17" t="s">
        <v>97</v>
      </c>
      <c r="F17" s="2">
        <f>AVERAGE(D:D)</f>
        <v>123.96950938692056</v>
      </c>
    </row>
    <row r="18" spans="1:6" x14ac:dyDescent="0.2">
      <c r="A18" t="s">
        <v>14</v>
      </c>
      <c r="B18">
        <v>355617</v>
      </c>
      <c r="C18">
        <v>534380</v>
      </c>
      <c r="D18" s="2">
        <f t="shared" si="0"/>
        <v>1.5026840674096007</v>
      </c>
      <c r="E18" t="s">
        <v>98</v>
      </c>
      <c r="F18" s="2">
        <f>HARMEAN(D:D)</f>
        <v>2.2317035861056698</v>
      </c>
    </row>
    <row r="19" spans="1:6" x14ac:dyDescent="0.2">
      <c r="A19" t="s">
        <v>15</v>
      </c>
      <c r="B19">
        <v>4897</v>
      </c>
      <c r="C19">
        <v>8284</v>
      </c>
      <c r="D19" s="2">
        <f t="shared" si="0"/>
        <v>1.6916479477230957</v>
      </c>
    </row>
    <row r="20" spans="1:6" x14ac:dyDescent="0.2">
      <c r="A20" t="s">
        <v>16</v>
      </c>
      <c r="B20">
        <v>345</v>
      </c>
      <c r="C20">
        <v>46068</v>
      </c>
      <c r="D20" s="2">
        <f t="shared" si="0"/>
        <v>133.53043478260869</v>
      </c>
    </row>
    <row r="21" spans="1:6" x14ac:dyDescent="0.2">
      <c r="A21" t="s">
        <v>17</v>
      </c>
      <c r="B21">
        <v>701346</v>
      </c>
      <c r="C21">
        <v>1376984</v>
      </c>
      <c r="D21" s="2">
        <f t="shared" si="0"/>
        <v>1.9633447684880216</v>
      </c>
    </row>
    <row r="22" spans="1:6" x14ac:dyDescent="0.2">
      <c r="A22" t="s">
        <v>18</v>
      </c>
      <c r="B22">
        <v>3191</v>
      </c>
      <c r="C22">
        <v>26271</v>
      </c>
      <c r="D22" s="2">
        <f t="shared" si="0"/>
        <v>8.2328423691632722</v>
      </c>
    </row>
    <row r="23" spans="1:6" x14ac:dyDescent="0.2">
      <c r="A23" t="s">
        <v>19</v>
      </c>
      <c r="B23">
        <v>467550</v>
      </c>
      <c r="C23">
        <v>697265</v>
      </c>
      <c r="D23" s="2">
        <f t="shared" si="0"/>
        <v>1.4913164367447331</v>
      </c>
    </row>
    <row r="24" spans="1:6" x14ac:dyDescent="0.2">
      <c r="A24" t="s">
        <v>51</v>
      </c>
      <c r="B24">
        <v>1318024</v>
      </c>
      <c r="C24">
        <v>2052035</v>
      </c>
      <c r="D24" s="2">
        <f t="shared" si="0"/>
        <v>1.556902605718864</v>
      </c>
    </row>
    <row r="25" spans="1:6" x14ac:dyDescent="0.2">
      <c r="A25" t="s">
        <v>20</v>
      </c>
      <c r="B25">
        <v>4713</v>
      </c>
      <c r="C25">
        <v>23564</v>
      </c>
      <c r="D25" s="2">
        <f t="shared" si="0"/>
        <v>4.9997878209208571</v>
      </c>
    </row>
    <row r="26" spans="1:6" x14ac:dyDescent="0.2">
      <c r="A26" t="s">
        <v>21</v>
      </c>
      <c r="B26">
        <v>1682059</v>
      </c>
      <c r="C26">
        <v>2470276</v>
      </c>
      <c r="D26" s="2">
        <f t="shared" si="0"/>
        <v>1.4686024687600139</v>
      </c>
    </row>
    <row r="27" spans="1:6" x14ac:dyDescent="0.2">
      <c r="A27" t="s">
        <v>22</v>
      </c>
      <c r="B27">
        <v>1406192</v>
      </c>
      <c r="C27">
        <v>3387277</v>
      </c>
      <c r="D27" s="2">
        <f t="shared" si="0"/>
        <v>2.4088296619522795</v>
      </c>
    </row>
    <row r="28" spans="1:6" x14ac:dyDescent="0.2">
      <c r="A28" t="s">
        <v>23</v>
      </c>
      <c r="B28">
        <v>899701</v>
      </c>
      <c r="C28">
        <v>1385124</v>
      </c>
      <c r="D28" s="2">
        <f t="shared" si="0"/>
        <v>1.5395381354472208</v>
      </c>
    </row>
    <row r="29" spans="1:6" x14ac:dyDescent="0.2">
      <c r="A29" t="s">
        <v>67</v>
      </c>
      <c r="B29">
        <v>70651620</v>
      </c>
      <c r="C29">
        <v>108691610</v>
      </c>
      <c r="D29" s="2">
        <f t="shared" si="0"/>
        <v>1.538416387338323</v>
      </c>
    </row>
    <row r="30" spans="1:6" x14ac:dyDescent="0.2">
      <c r="A30" t="s">
        <v>68</v>
      </c>
      <c r="B30">
        <v>9567</v>
      </c>
      <c r="C30">
        <v>248850</v>
      </c>
      <c r="D30" s="2">
        <f t="shared" si="0"/>
        <v>26.011288805268109</v>
      </c>
    </row>
    <row r="31" spans="1:6" x14ac:dyDescent="0.2">
      <c r="A31" t="s">
        <v>69</v>
      </c>
      <c r="B31">
        <v>18007</v>
      </c>
      <c r="C31">
        <v>186524</v>
      </c>
      <c r="D31" s="2">
        <f t="shared" si="0"/>
        <v>10.358416171488866</v>
      </c>
    </row>
    <row r="32" spans="1:6" x14ac:dyDescent="0.2">
      <c r="A32" t="s">
        <v>25</v>
      </c>
      <c r="B32">
        <v>82194</v>
      </c>
      <c r="C32">
        <v>268113</v>
      </c>
      <c r="D32" s="2">
        <f t="shared" si="0"/>
        <v>3.2619534272574642</v>
      </c>
    </row>
    <row r="33" spans="1:4" x14ac:dyDescent="0.2">
      <c r="A33" t="s">
        <v>70</v>
      </c>
      <c r="B33">
        <v>304</v>
      </c>
      <c r="C33">
        <v>427338</v>
      </c>
      <c r="D33" s="2">
        <f t="shared" si="0"/>
        <v>1405.7171052631579</v>
      </c>
    </row>
    <row r="34" spans="1:4" x14ac:dyDescent="0.2">
      <c r="A34" t="s">
        <v>26</v>
      </c>
      <c r="B34">
        <v>574062</v>
      </c>
      <c r="C34">
        <v>8447449</v>
      </c>
      <c r="D34" s="2">
        <f t="shared" si="0"/>
        <v>14.715220655608627</v>
      </c>
    </row>
    <row r="35" spans="1:4" x14ac:dyDescent="0.2">
      <c r="A35" t="s">
        <v>71</v>
      </c>
      <c r="B35">
        <v>887</v>
      </c>
      <c r="C35">
        <v>478446</v>
      </c>
      <c r="D35" s="2">
        <f t="shared" si="0"/>
        <v>539.39797068771134</v>
      </c>
    </row>
    <row r="36" spans="1:4" x14ac:dyDescent="0.2">
      <c r="A36" t="s">
        <v>72</v>
      </c>
      <c r="B36">
        <v>1757</v>
      </c>
      <c r="C36">
        <v>399847</v>
      </c>
      <c r="D36" s="2">
        <f t="shared" si="0"/>
        <v>227.57370517928288</v>
      </c>
    </row>
    <row r="37" spans="1:4" x14ac:dyDescent="0.2">
      <c r="A37" t="s">
        <v>54</v>
      </c>
      <c r="B37">
        <v>190248</v>
      </c>
      <c r="C37">
        <v>413079</v>
      </c>
      <c r="D37" s="2">
        <f t="shared" si="0"/>
        <v>2.1712659265800429</v>
      </c>
    </row>
    <row r="38" spans="1:4" x14ac:dyDescent="0.2">
      <c r="A38" t="s">
        <v>55</v>
      </c>
      <c r="B38">
        <v>2064844</v>
      </c>
      <c r="C38">
        <v>13059325</v>
      </c>
      <c r="D38" s="2">
        <f t="shared" si="0"/>
        <v>6.3246061203655097</v>
      </c>
    </row>
    <row r="39" spans="1:4" x14ac:dyDescent="0.2">
      <c r="A39" t="s">
        <v>88</v>
      </c>
      <c r="B39">
        <v>50722</v>
      </c>
      <c r="C39">
        <v>813982</v>
      </c>
      <c r="D39" s="2">
        <f t="shared" si="0"/>
        <v>16.0479082055124</v>
      </c>
    </row>
    <row r="40" spans="1:4" x14ac:dyDescent="0.2">
      <c r="A40" t="s">
        <v>89</v>
      </c>
      <c r="B40">
        <v>45923418</v>
      </c>
      <c r="C40">
        <v>65321959</v>
      </c>
      <c r="D40" s="2">
        <f t="shared" si="0"/>
        <v>1.4224106533185312</v>
      </c>
    </row>
    <row r="41" spans="1:4" x14ac:dyDescent="0.2">
      <c r="A41" t="s">
        <v>90</v>
      </c>
      <c r="B41">
        <v>72258</v>
      </c>
      <c r="C41">
        <v>4608396</v>
      </c>
      <c r="D41" s="2">
        <f t="shared" si="0"/>
        <v>63.776965872290958</v>
      </c>
    </row>
    <row r="42" spans="1:4" x14ac:dyDescent="0.2">
      <c r="A42" t="s">
        <v>47</v>
      </c>
      <c r="B42">
        <v>401032</v>
      </c>
      <c r="C42">
        <v>713346</v>
      </c>
      <c r="D42" s="2">
        <f t="shared" si="0"/>
        <v>1.7787757585429591</v>
      </c>
    </row>
    <row r="43" spans="1:4" x14ac:dyDescent="0.2">
      <c r="A43" t="s">
        <v>91</v>
      </c>
      <c r="B43">
        <v>355</v>
      </c>
      <c r="C43">
        <v>2155895</v>
      </c>
      <c r="D43" s="2">
        <f t="shared" si="0"/>
        <v>6072.9436619718308</v>
      </c>
    </row>
    <row r="44" spans="1:4" x14ac:dyDescent="0.2">
      <c r="A44" t="s">
        <v>27</v>
      </c>
      <c r="B44">
        <v>6074672</v>
      </c>
      <c r="C44">
        <v>7724513</v>
      </c>
      <c r="D44" s="2">
        <f t="shared" si="0"/>
        <v>1.2715934292419409</v>
      </c>
    </row>
    <row r="45" spans="1:4" x14ac:dyDescent="0.2">
      <c r="A45" t="s">
        <v>28</v>
      </c>
      <c r="B45">
        <v>132891</v>
      </c>
      <c r="C45">
        <v>169268</v>
      </c>
      <c r="D45" s="2">
        <f t="shared" si="0"/>
        <v>1.2737356179124244</v>
      </c>
    </row>
    <row r="46" spans="1:4" x14ac:dyDescent="0.2">
      <c r="A46" t="s">
        <v>29</v>
      </c>
      <c r="B46">
        <v>65522</v>
      </c>
      <c r="C46">
        <v>85289</v>
      </c>
      <c r="D46" s="2">
        <f t="shared" si="0"/>
        <v>1.3016849302524343</v>
      </c>
    </row>
    <row r="47" spans="1:4" x14ac:dyDescent="0.2">
      <c r="A47" t="s">
        <v>56</v>
      </c>
      <c r="B47">
        <v>15561156</v>
      </c>
      <c r="C47">
        <v>20152267</v>
      </c>
      <c r="D47" s="2">
        <f t="shared" si="0"/>
        <v>1.2950366283841637</v>
      </c>
    </row>
    <row r="48" spans="1:4" x14ac:dyDescent="0.2">
      <c r="A48" t="s">
        <v>30</v>
      </c>
      <c r="B48">
        <v>143191</v>
      </c>
      <c r="C48">
        <v>185948</v>
      </c>
      <c r="D48" s="2">
        <f t="shared" si="0"/>
        <v>1.2986011690678883</v>
      </c>
    </row>
    <row r="49" spans="1:4" x14ac:dyDescent="0.2">
      <c r="A49" t="s">
        <v>31</v>
      </c>
      <c r="B49">
        <v>2851</v>
      </c>
      <c r="C49">
        <v>4920</v>
      </c>
      <c r="D49" s="2">
        <f t="shared" si="0"/>
        <v>1.725710277095756</v>
      </c>
    </row>
    <row r="50" spans="1:4" x14ac:dyDescent="0.2">
      <c r="A50" t="s">
        <v>32</v>
      </c>
      <c r="B50">
        <v>5243</v>
      </c>
      <c r="C50">
        <v>8808</v>
      </c>
      <c r="D50" s="2">
        <f t="shared" si="0"/>
        <v>1.6799542246805264</v>
      </c>
    </row>
    <row r="51" spans="1:4" x14ac:dyDescent="0.2">
      <c r="A51" t="s">
        <v>33</v>
      </c>
      <c r="B51">
        <v>334862</v>
      </c>
      <c r="C51">
        <v>618431</v>
      </c>
      <c r="D51" s="2">
        <f t="shared" si="0"/>
        <v>1.8468234675776887</v>
      </c>
    </row>
    <row r="52" spans="1:4" x14ac:dyDescent="0.2">
      <c r="A52" t="s">
        <v>34</v>
      </c>
      <c r="B52">
        <v>2659</v>
      </c>
      <c r="C52">
        <v>4620</v>
      </c>
      <c r="D52" s="2">
        <f t="shared" si="0"/>
        <v>1.7374952989845807</v>
      </c>
    </row>
    <row r="53" spans="1:4" x14ac:dyDescent="0.2">
      <c r="A53" t="s">
        <v>35</v>
      </c>
      <c r="B53">
        <v>82585</v>
      </c>
      <c r="C53">
        <v>246061</v>
      </c>
      <c r="D53" s="2">
        <f t="shared" si="0"/>
        <v>2.9794878004480232</v>
      </c>
    </row>
    <row r="54" spans="1:4" x14ac:dyDescent="0.2">
      <c r="A54" t="s">
        <v>36</v>
      </c>
      <c r="B54">
        <v>447979</v>
      </c>
      <c r="C54">
        <v>1143908</v>
      </c>
      <c r="D54" s="2">
        <f t="shared" si="0"/>
        <v>2.5534857660738561</v>
      </c>
    </row>
    <row r="55" spans="1:4" x14ac:dyDescent="0.2">
      <c r="A55" t="s">
        <v>73</v>
      </c>
      <c r="B55">
        <v>905899</v>
      </c>
      <c r="C55">
        <v>1458346</v>
      </c>
      <c r="D55" s="2">
        <f t="shared" si="0"/>
        <v>1.6098328842398546</v>
      </c>
    </row>
    <row r="56" spans="1:4" x14ac:dyDescent="0.2">
      <c r="A56" t="s">
        <v>74</v>
      </c>
      <c r="B56">
        <v>433226</v>
      </c>
      <c r="C56">
        <v>698524</v>
      </c>
      <c r="D56" s="2">
        <f t="shared" si="0"/>
        <v>1.6123778351253157</v>
      </c>
    </row>
    <row r="57" spans="1:4" x14ac:dyDescent="0.2">
      <c r="A57" t="s">
        <v>75</v>
      </c>
      <c r="B57">
        <v>551970</v>
      </c>
      <c r="C57">
        <v>897427</v>
      </c>
      <c r="D57" s="2">
        <f t="shared" si="0"/>
        <v>1.625861912785115</v>
      </c>
    </row>
    <row r="58" spans="1:4" x14ac:dyDescent="0.2">
      <c r="A58" t="s">
        <v>37</v>
      </c>
      <c r="B58">
        <v>1891045</v>
      </c>
      <c r="C58">
        <v>2715922</v>
      </c>
      <c r="D58" s="2">
        <f t="shared" si="0"/>
        <v>1.4362016768506303</v>
      </c>
    </row>
    <row r="59" spans="1:4" x14ac:dyDescent="0.2">
      <c r="A59" t="s">
        <v>57</v>
      </c>
      <c r="B59">
        <v>1001050</v>
      </c>
      <c r="C59">
        <v>1927640</v>
      </c>
      <c r="D59" s="2">
        <f t="shared" si="0"/>
        <v>1.9256181009939564</v>
      </c>
    </row>
    <row r="60" spans="1:4" x14ac:dyDescent="0.2">
      <c r="A60" t="s">
        <v>76</v>
      </c>
      <c r="B60">
        <v>755273</v>
      </c>
      <c r="C60">
        <v>1199583</v>
      </c>
      <c r="D60" s="2">
        <f t="shared" si="0"/>
        <v>1.5882773513683133</v>
      </c>
    </row>
    <row r="61" spans="1:4" x14ac:dyDescent="0.2">
      <c r="A61" t="s">
        <v>38</v>
      </c>
      <c r="B61">
        <v>470934</v>
      </c>
      <c r="C61">
        <v>1437689</v>
      </c>
      <c r="D61" s="2">
        <f t="shared" si="0"/>
        <v>3.0528460463674314</v>
      </c>
    </row>
    <row r="62" spans="1:4" x14ac:dyDescent="0.2">
      <c r="A62" t="s">
        <v>77</v>
      </c>
      <c r="B62">
        <v>1178453</v>
      </c>
      <c r="C62">
        <v>1885260</v>
      </c>
      <c r="D62" s="2">
        <f t="shared" si="0"/>
        <v>1.5997752986330385</v>
      </c>
    </row>
    <row r="63" spans="1:4" x14ac:dyDescent="0.2">
      <c r="A63" t="s">
        <v>39</v>
      </c>
      <c r="B63">
        <v>3131</v>
      </c>
      <c r="C63">
        <v>5420</v>
      </c>
      <c r="D63" s="2">
        <f t="shared" si="0"/>
        <v>1.7310763334397956</v>
      </c>
    </row>
    <row r="64" spans="1:4" x14ac:dyDescent="0.2">
      <c r="A64" t="s">
        <v>40</v>
      </c>
      <c r="B64">
        <v>2515</v>
      </c>
      <c r="C64">
        <v>4312</v>
      </c>
      <c r="D64" s="2">
        <f t="shared" si="0"/>
        <v>1.7145129224652087</v>
      </c>
    </row>
    <row r="65" spans="1:4" x14ac:dyDescent="0.2">
      <c r="A65" t="s">
        <v>58</v>
      </c>
      <c r="B65">
        <v>1903735</v>
      </c>
      <c r="C65">
        <v>3499442</v>
      </c>
      <c r="D65" s="2">
        <f t="shared" si="0"/>
        <v>1.8381980685336983</v>
      </c>
    </row>
    <row r="66" spans="1:4" x14ac:dyDescent="0.2">
      <c r="A66" t="s">
        <v>41</v>
      </c>
      <c r="B66">
        <v>1107098</v>
      </c>
      <c r="C66">
        <v>1566845</v>
      </c>
      <c r="D66" s="2">
        <f t="shared" si="0"/>
        <v>1.4152721800599406</v>
      </c>
    </row>
    <row r="67" spans="1:4" x14ac:dyDescent="0.2">
      <c r="A67" t="s">
        <v>78</v>
      </c>
      <c r="B67">
        <v>1801878</v>
      </c>
      <c r="C67">
        <v>2769083</v>
      </c>
      <c r="D67" s="2">
        <f t="shared" si="0"/>
        <v>1.5367760747397992</v>
      </c>
    </row>
    <row r="68" spans="1:4" x14ac:dyDescent="0.2">
      <c r="A68" t="s">
        <v>59</v>
      </c>
      <c r="B68">
        <v>2437497</v>
      </c>
      <c r="C68">
        <v>4814788</v>
      </c>
      <c r="D68" s="2">
        <f t="shared" ref="D68:D86" si="1">C68/B68</f>
        <v>1.9753000721641913</v>
      </c>
    </row>
    <row r="69" spans="1:4" x14ac:dyDescent="0.2">
      <c r="A69" t="s">
        <v>42</v>
      </c>
      <c r="B69">
        <v>467550</v>
      </c>
      <c r="C69">
        <v>697265</v>
      </c>
      <c r="D69" s="2">
        <f t="shared" si="1"/>
        <v>1.4913164367447331</v>
      </c>
    </row>
    <row r="70" spans="1:4" x14ac:dyDescent="0.2">
      <c r="A70" t="s">
        <v>43</v>
      </c>
      <c r="B70">
        <v>3109</v>
      </c>
      <c r="C70">
        <v>5486</v>
      </c>
      <c r="D70" s="2">
        <f t="shared" si="1"/>
        <v>1.7645545191379866</v>
      </c>
    </row>
    <row r="71" spans="1:4" x14ac:dyDescent="0.2">
      <c r="A71" t="s">
        <v>44</v>
      </c>
      <c r="B71">
        <v>899701</v>
      </c>
      <c r="C71">
        <v>1385124</v>
      </c>
      <c r="D71" s="2">
        <f t="shared" si="1"/>
        <v>1.5395381354472208</v>
      </c>
    </row>
    <row r="72" spans="1:4" x14ac:dyDescent="0.2">
      <c r="A72" t="s">
        <v>60</v>
      </c>
      <c r="B72">
        <v>312728</v>
      </c>
      <c r="C72">
        <v>639730</v>
      </c>
      <c r="D72" s="2">
        <f t="shared" si="1"/>
        <v>2.0456434985034919</v>
      </c>
    </row>
    <row r="73" spans="1:4" x14ac:dyDescent="0.2">
      <c r="A73" t="s">
        <v>79</v>
      </c>
      <c r="B73">
        <v>18007</v>
      </c>
      <c r="C73">
        <v>186524</v>
      </c>
      <c r="D73" s="2">
        <f t="shared" si="1"/>
        <v>10.358416171488866</v>
      </c>
    </row>
    <row r="74" spans="1:4" x14ac:dyDescent="0.2">
      <c r="A74" t="s">
        <v>61</v>
      </c>
      <c r="B74">
        <v>3175308</v>
      </c>
      <c r="C74">
        <v>5681712</v>
      </c>
      <c r="D74" s="2">
        <f t="shared" si="1"/>
        <v>1.789342010286876</v>
      </c>
    </row>
    <row r="75" spans="1:4" x14ac:dyDescent="0.2">
      <c r="A75" t="s">
        <v>80</v>
      </c>
      <c r="B75">
        <v>142059</v>
      </c>
      <c r="C75">
        <v>737049</v>
      </c>
      <c r="D75" s="2">
        <f t="shared" si="1"/>
        <v>5.1883302008320484</v>
      </c>
    </row>
    <row r="76" spans="1:4" x14ac:dyDescent="0.2">
      <c r="A76" t="s">
        <v>45</v>
      </c>
      <c r="B76">
        <v>453769</v>
      </c>
      <c r="C76">
        <v>1358725</v>
      </c>
      <c r="D76" s="2">
        <f t="shared" si="1"/>
        <v>2.9943098801372505</v>
      </c>
    </row>
    <row r="77" spans="1:4" x14ac:dyDescent="0.2">
      <c r="A77" t="s">
        <v>62</v>
      </c>
      <c r="B77">
        <v>498246</v>
      </c>
      <c r="C77">
        <v>1111640</v>
      </c>
      <c r="D77" s="2">
        <f t="shared" si="1"/>
        <v>2.2311067223821164</v>
      </c>
    </row>
    <row r="78" spans="1:4" x14ac:dyDescent="0.2">
      <c r="A78" t="s">
        <v>81</v>
      </c>
      <c r="B78">
        <v>304</v>
      </c>
      <c r="C78">
        <v>427338</v>
      </c>
      <c r="D78" s="2">
        <f t="shared" si="1"/>
        <v>1405.7171052631579</v>
      </c>
    </row>
    <row r="79" spans="1:4" x14ac:dyDescent="0.2">
      <c r="A79" t="s">
        <v>82</v>
      </c>
      <c r="B79">
        <v>797866</v>
      </c>
      <c r="C79">
        <v>6839435</v>
      </c>
      <c r="D79" s="2">
        <f t="shared" si="1"/>
        <v>8.572159986764694</v>
      </c>
    </row>
    <row r="80" spans="1:4" x14ac:dyDescent="0.2">
      <c r="A80" t="s">
        <v>63</v>
      </c>
      <c r="B80">
        <v>3835114</v>
      </c>
      <c r="C80">
        <v>15902649</v>
      </c>
      <c r="D80" s="2">
        <f t="shared" si="1"/>
        <v>4.1465909487957857</v>
      </c>
    </row>
    <row r="81" spans="1:4" x14ac:dyDescent="0.2">
      <c r="A81" t="s">
        <v>83</v>
      </c>
      <c r="B81">
        <v>50722</v>
      </c>
      <c r="C81">
        <v>813982</v>
      </c>
      <c r="D81" s="2">
        <f t="shared" si="1"/>
        <v>16.0479082055124</v>
      </c>
    </row>
    <row r="82" spans="1:4" x14ac:dyDescent="0.2">
      <c r="A82" t="s">
        <v>84</v>
      </c>
      <c r="B82">
        <v>647011</v>
      </c>
      <c r="C82">
        <v>9796541</v>
      </c>
      <c r="D82" s="2">
        <f t="shared" si="1"/>
        <v>15.141227892570605</v>
      </c>
    </row>
    <row r="83" spans="1:4" x14ac:dyDescent="0.2">
      <c r="A83" t="s">
        <v>85</v>
      </c>
      <c r="B83">
        <v>5189</v>
      </c>
      <c r="C83">
        <v>1233896</v>
      </c>
      <c r="D83" s="2">
        <f t="shared" si="1"/>
        <v>237.79071111967625</v>
      </c>
    </row>
    <row r="84" spans="1:4" x14ac:dyDescent="0.2">
      <c r="A84" t="s">
        <v>86</v>
      </c>
      <c r="B84">
        <v>740235</v>
      </c>
      <c r="C84">
        <v>2542383</v>
      </c>
      <c r="D84" s="2">
        <f t="shared" si="1"/>
        <v>3.4345619972035908</v>
      </c>
    </row>
    <row r="85" spans="1:4" x14ac:dyDescent="0.2">
      <c r="A85" t="s">
        <v>46</v>
      </c>
      <c r="B85">
        <v>402460</v>
      </c>
      <c r="C85">
        <v>717643</v>
      </c>
      <c r="D85" s="2">
        <f t="shared" si="1"/>
        <v>1.7831411817323461</v>
      </c>
    </row>
    <row r="86" spans="1:4" x14ac:dyDescent="0.2">
      <c r="A86" t="s">
        <v>87</v>
      </c>
      <c r="B86">
        <v>3975194</v>
      </c>
      <c r="C86">
        <v>16079495</v>
      </c>
      <c r="D86" s="2">
        <f t="shared" si="1"/>
        <v>4.0449585605130212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v01-no-lemmas</vt:lpstr>
      <vt:lpstr>v03-with-lemmas</vt:lpstr>
      <vt:lpstr>v04-drat-trim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2023-01-30T22:40:15Z</dcterms:created>
  <dcterms:modified xsi:type="dcterms:W3CDTF">2023-02-14T12:54:56Z</dcterms:modified>
</cp:coreProperties>
</file>