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model-counting/benchmarks/mc2022/"/>
    </mc:Choice>
  </mc:AlternateContent>
  <xr:revisionPtr revIDLastSave="0" documentId="13_ncr:1_{40323582-A9DC-114D-BCF4-C22C60885AD5}" xr6:coauthVersionLast="47" xr6:coauthVersionMax="47" xr10:uidLastSave="{00000000-0000-0000-0000-000000000000}"/>
  <bookViews>
    <workbookView xWindow="61660" yWindow="5820" windowWidth="32920" windowHeight="16600" xr2:uid="{00000000-000D-0000-FFFF-FFFF00000000}"/>
  </bookViews>
  <sheets>
    <sheet name="clauses-optimiz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J3" i="1"/>
  <c r="K3" i="1"/>
  <c r="J5" i="1"/>
  <c r="K5" i="1"/>
  <c r="J7" i="1"/>
  <c r="K7" i="1"/>
  <c r="N2" i="1"/>
  <c r="O2" i="1"/>
  <c r="P2" i="1"/>
  <c r="M2" i="1"/>
  <c r="F3" i="1"/>
  <c r="G3" i="1"/>
  <c r="H3" i="1"/>
  <c r="F4" i="1"/>
  <c r="G4" i="1"/>
  <c r="H4" i="1"/>
  <c r="F5" i="1"/>
  <c r="I7" i="1" s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I5" i="1" s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G2" i="1"/>
  <c r="H2" i="1"/>
  <c r="F2" i="1"/>
  <c r="I3" i="1" s="1"/>
  <c r="T2" i="1" l="1"/>
  <c r="S2" i="1"/>
  <c r="R2" i="1"/>
  <c r="Q2" i="1"/>
</calcChain>
</file>

<file path=xl/sharedStrings.xml><?xml version="1.0" encoding="utf-8"?>
<sst xmlns="http://schemas.openxmlformats.org/spreadsheetml/2006/main" count="109" uniqueCount="92">
  <si>
    <t>mc2022_track1_005</t>
  </si>
  <si>
    <t>mc2022_track1_007</t>
  </si>
  <si>
    <t>mc2022_track1_009</t>
  </si>
  <si>
    <t>mc2022_track1_011</t>
  </si>
  <si>
    <t>mc2022_track1_013</t>
  </si>
  <si>
    <t>mc2022_track1_015</t>
  </si>
  <si>
    <t>mc2022_track1_017</t>
  </si>
  <si>
    <t>mc2022_track1_019</t>
  </si>
  <si>
    <t>mc2022_track1_021</t>
  </si>
  <si>
    <t>mc2022_track1_023</t>
  </si>
  <si>
    <t>mc2022_track1_025</t>
  </si>
  <si>
    <t>mc2022_track1_027</t>
  </si>
  <si>
    <t>mc2022_track1_029</t>
  </si>
  <si>
    <t>mc2022_track1_031</t>
  </si>
  <si>
    <t>mc2022_track1_033</t>
  </si>
  <si>
    <t>mc2022_track1_035</t>
  </si>
  <si>
    <t>mc2022_track1_037</t>
  </si>
  <si>
    <t>mc2022_track1_039</t>
  </si>
  <si>
    <t>mc2022_track1_041</t>
  </si>
  <si>
    <t>mc2022_track1_043</t>
  </si>
  <si>
    <t>mc2022_track1_045</t>
  </si>
  <si>
    <t>mc2022_track1_047</t>
  </si>
  <si>
    <t>mc2022_track1_051</t>
  </si>
  <si>
    <t>mc2022_track1_055</t>
  </si>
  <si>
    <t>mc2022_track1_057</t>
  </si>
  <si>
    <t>mc2022_track1_059</t>
  </si>
  <si>
    <t>mc2022_track1_063</t>
  </si>
  <si>
    <t>mc2022_track1_065</t>
  </si>
  <si>
    <t>mc2022_track1_077</t>
  </si>
  <si>
    <t>mc2022_track1_079</t>
  </si>
  <si>
    <t>mc2022_track1_081</t>
  </si>
  <si>
    <t>mc2022_track1_087</t>
  </si>
  <si>
    <t>mc2022_track1_091</t>
  </si>
  <si>
    <t>mc2022_track1_093</t>
  </si>
  <si>
    <t>mc2022_track1_095</t>
  </si>
  <si>
    <t>mc2022_track1_097</t>
  </si>
  <si>
    <t>mc2022_track1_101</t>
  </si>
  <si>
    <t>mc2022_track1_109</t>
  </si>
  <si>
    <t>mc2022_track1_133</t>
  </si>
  <si>
    <t>mc2022_track1_135</t>
  </si>
  <si>
    <t>mc2022_track1_141</t>
  </si>
  <si>
    <t>mc2022_track1_145</t>
  </si>
  <si>
    <t>mc2022_track1_149</t>
  </si>
  <si>
    <t>mc2022_track1_153</t>
  </si>
  <si>
    <t>mc2022_track1_157</t>
  </si>
  <si>
    <t>mc2022_track1_167</t>
  </si>
  <si>
    <t>mc2022_track1_171</t>
  </si>
  <si>
    <t>mc2022_track2_007</t>
  </si>
  <si>
    <t>mc2022_track2_009</t>
  </si>
  <si>
    <t>mc2022_track2_013</t>
  </si>
  <si>
    <t>mc2022_track2_015</t>
  </si>
  <si>
    <t>mc2022_track2_017</t>
  </si>
  <si>
    <t>mc2022_track2_019</t>
  </si>
  <si>
    <t>mc2022_track2_021</t>
  </si>
  <si>
    <t>mc2022_track2_023</t>
  </si>
  <si>
    <t>mc2022_track2_025</t>
  </si>
  <si>
    <t>mc2022_track2_027</t>
  </si>
  <si>
    <t>mc2022_track2_029</t>
  </si>
  <si>
    <t>mc2022_track2_031</t>
  </si>
  <si>
    <t>mc2022_track2_033</t>
  </si>
  <si>
    <t>mc2022_track2_035</t>
  </si>
  <si>
    <t>mc2022_track2_039</t>
  </si>
  <si>
    <t>mc2022_track2_041</t>
  </si>
  <si>
    <t>mc2022_track2_043</t>
  </si>
  <si>
    <t>mc2022_track2_045</t>
  </si>
  <si>
    <t>mc2022_track2_047</t>
  </si>
  <si>
    <t>mc2022_track2_049</t>
  </si>
  <si>
    <t>mc2022_track2_051</t>
  </si>
  <si>
    <t>mc2022_track2_053</t>
  </si>
  <si>
    <t>mc2022_track2_067</t>
  </si>
  <si>
    <t>mc2022_track2_081</t>
  </si>
  <si>
    <t>mc2022_track2_087</t>
  </si>
  <si>
    <t>mc2022_track2_089</t>
  </si>
  <si>
    <t>mc2022_track2_093</t>
  </si>
  <si>
    <t>mc2022_track2_095</t>
  </si>
  <si>
    <t>mc2022_track2_101</t>
  </si>
  <si>
    <t>mc2022_track2_125</t>
  </si>
  <si>
    <t>mc2022_track2_127</t>
  </si>
  <si>
    <t>mc2022_track2_133</t>
  </si>
  <si>
    <t>mc2022_track2_149</t>
  </si>
  <si>
    <t>Instances</t>
  </si>
  <si>
    <t>Optimized</t>
  </si>
  <si>
    <t>No Lemma</t>
  </si>
  <si>
    <t>Split</t>
  </si>
  <si>
    <t>Unoptimized</t>
  </si>
  <si>
    <t>NL:OPT</t>
  </si>
  <si>
    <t>SP:OPT</t>
  </si>
  <si>
    <t>UNOP:OPT</t>
  </si>
  <si>
    <t>MIN</t>
  </si>
  <si>
    <t>MAX</t>
  </si>
  <si>
    <t>HMEAN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</si>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</sst>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1"/>
  <sheetViews>
    <sheetView tabSelected="1" zoomScale="101" workbookViewId="0">
      <selection activeCell="L2" sqref="L2"/>
    </sheetView>
  </sheetViews>
  <sheetFormatPr baseColWidth="10" defaultRowHeight="16" x14ac:dyDescent="0.2"/>
  <cols>
    <col min="1" max="1" width="22.5" customWidth="1"/>
    <col min="9" max="11" width="10.83203125" style="1"/>
    <col min="13" max="20" width="10.83203125" style="3"/>
  </cols>
  <sheetData>
    <row r="1" spans="1:20" x14ac:dyDescent="0.2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s="1" t="s">
        <v>85</v>
      </c>
      <c r="J1" s="1" t="s">
        <v>86</v>
      </c>
      <c r="K1" s="1" t="s">
        <v>87</v>
      </c>
      <c r="L1" s="1" t="s">
        <v>91</v>
      </c>
      <c r="M1" s="3" t="s">
        <v>81</v>
      </c>
      <c r="N1" s="3" t="s">
        <v>82</v>
      </c>
      <c r="O1" s="3" t="s">
        <v>83</v>
      </c>
      <c r="P1" s="3" t="s">
        <v>84</v>
      </c>
      <c r="Q1" s="3" t="s">
        <v>81</v>
      </c>
      <c r="R1" s="3" t="s">
        <v>82</v>
      </c>
      <c r="S1" s="3" t="s">
        <v>83</v>
      </c>
      <c r="T1" s="3" t="s">
        <v>84</v>
      </c>
    </row>
    <row r="2" spans="1:20" x14ac:dyDescent="0.2">
      <c r="A2" t="s">
        <v>0</v>
      </c>
      <c r="B2">
        <v>161794</v>
      </c>
      <c r="C2">
        <v>161794</v>
      </c>
      <c r="D2">
        <v>485781</v>
      </c>
      <c r="E2">
        <v>485781</v>
      </c>
      <c r="F2">
        <f>C2/$B2</f>
        <v>1</v>
      </c>
      <c r="G2">
        <f t="shared" ref="G2:H2" si="0">D2/$B2</f>
        <v>3.00246609886646</v>
      </c>
      <c r="H2">
        <f t="shared" si="0"/>
        <v>3.00246609886646</v>
      </c>
      <c r="I2" s="1" t="s">
        <v>88</v>
      </c>
      <c r="J2" s="1" t="s">
        <v>88</v>
      </c>
      <c r="K2" s="1" t="s">
        <v>88</v>
      </c>
      <c r="L2" s="2">
        <v>10000000</v>
      </c>
      <c r="M2" s="3">
        <f>IF(B2&gt;$L$2,1,0)</f>
        <v>0</v>
      </c>
      <c r="N2" s="3">
        <f t="shared" ref="N2:P2" si="1">IF(C2&gt;$L$2,1,0)</f>
        <v>0</v>
      </c>
      <c r="O2" s="3">
        <f t="shared" si="1"/>
        <v>0</v>
      </c>
      <c r="P2" s="3">
        <f t="shared" si="1"/>
        <v>0</v>
      </c>
      <c r="Q2" s="3">
        <f>SUM(M:M)</f>
        <v>0</v>
      </c>
      <c r="R2" s="3">
        <f t="shared" ref="R2:T2" si="2">SUM(N:N)</f>
        <v>19</v>
      </c>
      <c r="S2" s="3">
        <f t="shared" si="2"/>
        <v>7</v>
      </c>
      <c r="T2" s="3">
        <f t="shared" si="2"/>
        <v>25</v>
      </c>
    </row>
    <row r="3" spans="1:20" x14ac:dyDescent="0.2">
      <c r="A3" t="s">
        <v>1</v>
      </c>
      <c r="B3">
        <v>2397</v>
      </c>
      <c r="C3">
        <v>3978</v>
      </c>
      <c r="D3">
        <v>2397</v>
      </c>
      <c r="E3">
        <v>3978</v>
      </c>
      <c r="F3">
        <f t="shared" ref="F3:F66" si="3">C3/$B3</f>
        <v>1.6595744680851063</v>
      </c>
      <c r="G3">
        <f t="shared" ref="G3:G66" si="4">D3/$B3</f>
        <v>1</v>
      </c>
      <c r="H3">
        <f t="shared" ref="H3:H66" si="5">E3/$B3</f>
        <v>1.6595744680851063</v>
      </c>
      <c r="I3" s="1">
        <f>MIN(F:F)</f>
        <v>0.99573078854846808</v>
      </c>
      <c r="J3" s="1">
        <f t="shared" ref="J3:K3" si="6">MIN(G:G)</f>
        <v>0.84259893608446845</v>
      </c>
      <c r="K3" s="1">
        <f t="shared" si="6"/>
        <v>0.99250158099195951</v>
      </c>
      <c r="M3" s="3">
        <f t="shared" ref="M3:M66" si="7">IF(B3&gt;$L$2,1,0)</f>
        <v>0</v>
      </c>
      <c r="N3" s="3">
        <f t="shared" ref="N3:N66" si="8">IF(C3&gt;$L$2,1,0)</f>
        <v>0</v>
      </c>
      <c r="O3" s="3">
        <f t="shared" ref="O3:O66" si="9">IF(D3&gt;$L$2,1,0)</f>
        <v>0</v>
      </c>
      <c r="P3" s="3">
        <f t="shared" ref="P3:P66" si="10">IF(E3&gt;$L$2,1,0)</f>
        <v>0</v>
      </c>
    </row>
    <row r="4" spans="1:20" x14ac:dyDescent="0.2">
      <c r="A4" t="s">
        <v>2</v>
      </c>
      <c r="B4">
        <v>4427</v>
      </c>
      <c r="C4">
        <v>21259</v>
      </c>
      <c r="D4">
        <v>4427</v>
      </c>
      <c r="E4">
        <v>21259</v>
      </c>
      <c r="F4">
        <f t="shared" si="3"/>
        <v>4.8021233340862883</v>
      </c>
      <c r="G4">
        <f t="shared" si="4"/>
        <v>1</v>
      </c>
      <c r="H4">
        <f t="shared" si="5"/>
        <v>4.8021233340862883</v>
      </c>
      <c r="I4" s="1" t="s">
        <v>89</v>
      </c>
      <c r="J4" s="1" t="s">
        <v>89</v>
      </c>
      <c r="K4" s="1" t="s">
        <v>89</v>
      </c>
      <c r="M4" s="3">
        <f t="shared" si="7"/>
        <v>0</v>
      </c>
      <c r="N4" s="3">
        <f t="shared" si="8"/>
        <v>0</v>
      </c>
      <c r="O4" s="3">
        <f t="shared" si="9"/>
        <v>0</v>
      </c>
      <c r="P4" s="3">
        <f t="shared" si="10"/>
        <v>0</v>
      </c>
    </row>
    <row r="5" spans="1:20" x14ac:dyDescent="0.2">
      <c r="A5" t="s">
        <v>3</v>
      </c>
      <c r="B5">
        <v>262373</v>
      </c>
      <c r="C5">
        <v>1121707</v>
      </c>
      <c r="D5">
        <v>262373</v>
      </c>
      <c r="E5">
        <v>1121707</v>
      </c>
      <c r="F5">
        <f t="shared" si="3"/>
        <v>4.2752379246340135</v>
      </c>
      <c r="G5">
        <f t="shared" si="4"/>
        <v>1</v>
      </c>
      <c r="H5">
        <f t="shared" si="5"/>
        <v>4.2752379246340135</v>
      </c>
      <c r="I5" s="1">
        <f>MAX(F:F)</f>
        <v>52.535619294083816</v>
      </c>
      <c r="J5" s="1">
        <f t="shared" ref="J5:K5" si="11">MAX(G:G)</f>
        <v>39.599919492024092</v>
      </c>
      <c r="K5" s="1">
        <f t="shared" si="11"/>
        <v>52.535619294083816</v>
      </c>
      <c r="M5" s="3">
        <f t="shared" si="7"/>
        <v>0</v>
      </c>
      <c r="N5" s="3">
        <f t="shared" si="8"/>
        <v>0</v>
      </c>
      <c r="O5" s="3">
        <f t="shared" si="9"/>
        <v>0</v>
      </c>
      <c r="P5" s="3">
        <f t="shared" si="10"/>
        <v>0</v>
      </c>
    </row>
    <row r="6" spans="1:20" x14ac:dyDescent="0.2">
      <c r="A6" t="s">
        <v>4</v>
      </c>
      <c r="B6">
        <v>6077</v>
      </c>
      <c r="C6">
        <v>34213</v>
      </c>
      <c r="D6">
        <v>6077</v>
      </c>
      <c r="E6">
        <v>34213</v>
      </c>
      <c r="F6">
        <f t="shared" si="3"/>
        <v>5.6299160770116838</v>
      </c>
      <c r="G6">
        <f t="shared" si="4"/>
        <v>1</v>
      </c>
      <c r="H6">
        <f t="shared" si="5"/>
        <v>5.6299160770116838</v>
      </c>
      <c r="I6" s="1" t="s">
        <v>90</v>
      </c>
      <c r="J6" s="1" t="s">
        <v>90</v>
      </c>
      <c r="K6" s="1" t="s">
        <v>90</v>
      </c>
      <c r="M6" s="3">
        <f t="shared" si="7"/>
        <v>0</v>
      </c>
      <c r="N6" s="3">
        <f t="shared" si="8"/>
        <v>0</v>
      </c>
      <c r="O6" s="3">
        <f t="shared" si="9"/>
        <v>0</v>
      </c>
      <c r="P6" s="3">
        <f t="shared" si="10"/>
        <v>0</v>
      </c>
    </row>
    <row r="7" spans="1:20" x14ac:dyDescent="0.2">
      <c r="A7" t="s">
        <v>5</v>
      </c>
      <c r="B7">
        <v>554</v>
      </c>
      <c r="C7">
        <v>554</v>
      </c>
      <c r="D7">
        <v>554</v>
      </c>
      <c r="E7">
        <v>554</v>
      </c>
      <c r="F7">
        <f t="shared" si="3"/>
        <v>1</v>
      </c>
      <c r="G7">
        <f t="shared" si="4"/>
        <v>1</v>
      </c>
      <c r="H7">
        <f t="shared" si="5"/>
        <v>1</v>
      </c>
      <c r="I7" s="1">
        <f>HARMEAN(F:F)</f>
        <v>2.1144800217496718</v>
      </c>
      <c r="J7" s="1">
        <f t="shared" ref="J7:K7" si="12">HARMEAN(G:G)</f>
        <v>1.1798390816270741</v>
      </c>
      <c r="K7" s="1">
        <f t="shared" si="12"/>
        <v>2.9485245672918765</v>
      </c>
      <c r="M7" s="3">
        <f t="shared" si="7"/>
        <v>0</v>
      </c>
      <c r="N7" s="3">
        <f t="shared" si="8"/>
        <v>0</v>
      </c>
      <c r="O7" s="3">
        <f t="shared" si="9"/>
        <v>0</v>
      </c>
      <c r="P7" s="3">
        <f t="shared" si="10"/>
        <v>0</v>
      </c>
    </row>
    <row r="8" spans="1:20" x14ac:dyDescent="0.2">
      <c r="A8" t="s">
        <v>6</v>
      </c>
      <c r="B8">
        <v>14373</v>
      </c>
      <c r="C8">
        <v>409121</v>
      </c>
      <c r="D8">
        <v>14373</v>
      </c>
      <c r="E8">
        <v>409121</v>
      </c>
      <c r="F8">
        <f t="shared" si="3"/>
        <v>28.464551589786407</v>
      </c>
      <c r="G8">
        <f t="shared" si="4"/>
        <v>1</v>
      </c>
      <c r="H8">
        <f t="shared" si="5"/>
        <v>28.464551589786407</v>
      </c>
      <c r="M8" s="3">
        <f t="shared" si="7"/>
        <v>0</v>
      </c>
      <c r="N8" s="3">
        <f t="shared" si="8"/>
        <v>0</v>
      </c>
      <c r="O8" s="3">
        <f t="shared" si="9"/>
        <v>0</v>
      </c>
      <c r="P8" s="3">
        <f t="shared" si="10"/>
        <v>0</v>
      </c>
    </row>
    <row r="9" spans="1:20" x14ac:dyDescent="0.2">
      <c r="A9" t="s">
        <v>7</v>
      </c>
      <c r="B9">
        <v>1213826</v>
      </c>
      <c r="C9">
        <v>13046552</v>
      </c>
      <c r="D9">
        <v>1218157</v>
      </c>
      <c r="E9">
        <v>13054611</v>
      </c>
      <c r="F9">
        <f t="shared" si="3"/>
        <v>10.748288469681816</v>
      </c>
      <c r="G9">
        <f t="shared" si="4"/>
        <v>1.003568056706645</v>
      </c>
      <c r="H9">
        <f t="shared" si="5"/>
        <v>10.754927806786146</v>
      </c>
      <c r="M9" s="3">
        <f t="shared" si="7"/>
        <v>0</v>
      </c>
      <c r="N9" s="3">
        <f t="shared" si="8"/>
        <v>1</v>
      </c>
      <c r="O9" s="3">
        <f t="shared" si="9"/>
        <v>0</v>
      </c>
      <c r="P9" s="3">
        <f t="shared" si="10"/>
        <v>1</v>
      </c>
    </row>
    <row r="10" spans="1:20" x14ac:dyDescent="0.2">
      <c r="A10" t="s">
        <v>8</v>
      </c>
      <c r="B10">
        <v>81780</v>
      </c>
      <c r="C10">
        <v>166175</v>
      </c>
      <c r="D10">
        <v>81780</v>
      </c>
      <c r="E10">
        <v>166175</v>
      </c>
      <c r="F10">
        <f t="shared" si="3"/>
        <v>2.0319760332599657</v>
      </c>
      <c r="G10">
        <f t="shared" si="4"/>
        <v>1</v>
      </c>
      <c r="H10">
        <f t="shared" si="5"/>
        <v>2.0319760332599657</v>
      </c>
      <c r="M10" s="3">
        <f t="shared" si="7"/>
        <v>0</v>
      </c>
      <c r="N10" s="3">
        <f t="shared" si="8"/>
        <v>0</v>
      </c>
      <c r="O10" s="3">
        <f t="shared" si="9"/>
        <v>0</v>
      </c>
      <c r="P10" s="3">
        <f t="shared" si="10"/>
        <v>0</v>
      </c>
    </row>
    <row r="11" spans="1:20" x14ac:dyDescent="0.2">
      <c r="A11" t="s">
        <v>9</v>
      </c>
      <c r="B11">
        <v>33207</v>
      </c>
      <c r="C11">
        <v>33200</v>
      </c>
      <c r="D11">
        <v>32965</v>
      </c>
      <c r="E11">
        <v>32958</v>
      </c>
      <c r="F11">
        <f t="shared" si="3"/>
        <v>0.99978920107206315</v>
      </c>
      <c r="G11">
        <f t="shared" si="4"/>
        <v>0.99271237991989636</v>
      </c>
      <c r="H11">
        <f t="shared" si="5"/>
        <v>0.99250158099195951</v>
      </c>
      <c r="M11" s="3">
        <f t="shared" si="7"/>
        <v>0</v>
      </c>
      <c r="N11" s="3">
        <f t="shared" si="8"/>
        <v>0</v>
      </c>
      <c r="O11" s="3">
        <f t="shared" si="9"/>
        <v>0</v>
      </c>
      <c r="P11" s="3">
        <f t="shared" si="10"/>
        <v>0</v>
      </c>
    </row>
    <row r="12" spans="1:20" x14ac:dyDescent="0.2">
      <c r="A12" t="s">
        <v>10</v>
      </c>
      <c r="B12">
        <v>1117440</v>
      </c>
      <c r="C12">
        <v>6455540</v>
      </c>
      <c r="D12">
        <v>1117370</v>
      </c>
      <c r="E12">
        <v>6455470</v>
      </c>
      <c r="F12">
        <f t="shared" si="3"/>
        <v>5.7770797537227949</v>
      </c>
      <c r="G12">
        <f t="shared" si="4"/>
        <v>0.99993735681557849</v>
      </c>
      <c r="H12">
        <f t="shared" si="5"/>
        <v>5.7770171105383739</v>
      </c>
      <c r="M12" s="3">
        <f t="shared" si="7"/>
        <v>0</v>
      </c>
      <c r="N12" s="3">
        <f t="shared" si="8"/>
        <v>0</v>
      </c>
      <c r="O12" s="3">
        <f t="shared" si="9"/>
        <v>0</v>
      </c>
      <c r="P12" s="3">
        <f t="shared" si="10"/>
        <v>0</v>
      </c>
    </row>
    <row r="13" spans="1:20" x14ac:dyDescent="0.2">
      <c r="A13" t="s">
        <v>11</v>
      </c>
      <c r="B13">
        <v>3809317</v>
      </c>
      <c r="C13">
        <v>132389567</v>
      </c>
      <c r="D13">
        <v>3742048</v>
      </c>
      <c r="E13">
        <v>132185638</v>
      </c>
      <c r="F13">
        <f t="shared" si="3"/>
        <v>34.754148053312441</v>
      </c>
      <c r="G13">
        <f t="shared" si="4"/>
        <v>0.98234092883317403</v>
      </c>
      <c r="H13">
        <f t="shared" si="5"/>
        <v>34.700613784570827</v>
      </c>
      <c r="M13" s="3">
        <f t="shared" si="7"/>
        <v>0</v>
      </c>
      <c r="N13" s="3">
        <f t="shared" si="8"/>
        <v>1</v>
      </c>
      <c r="O13" s="3">
        <f t="shared" si="9"/>
        <v>0</v>
      </c>
      <c r="P13" s="3">
        <f t="shared" si="10"/>
        <v>1</v>
      </c>
    </row>
    <row r="14" spans="1:20" x14ac:dyDescent="0.2">
      <c r="A14" t="s">
        <v>12</v>
      </c>
      <c r="B14">
        <v>2211944</v>
      </c>
      <c r="C14">
        <v>19703786</v>
      </c>
      <c r="D14">
        <v>2211874</v>
      </c>
      <c r="E14">
        <v>19703716</v>
      </c>
      <c r="F14">
        <f t="shared" si="3"/>
        <v>8.9079045400787731</v>
      </c>
      <c r="G14">
        <f t="shared" si="4"/>
        <v>0.99996835362920578</v>
      </c>
      <c r="H14">
        <f t="shared" si="5"/>
        <v>8.9078728937079781</v>
      </c>
      <c r="M14" s="3">
        <f t="shared" si="7"/>
        <v>0</v>
      </c>
      <c r="N14" s="3">
        <f t="shared" si="8"/>
        <v>1</v>
      </c>
      <c r="O14" s="3">
        <f t="shared" si="9"/>
        <v>0</v>
      </c>
      <c r="P14" s="3">
        <f t="shared" si="10"/>
        <v>1</v>
      </c>
    </row>
    <row r="15" spans="1:20" x14ac:dyDescent="0.2">
      <c r="A15" t="s">
        <v>13</v>
      </c>
      <c r="B15">
        <v>2393131</v>
      </c>
      <c r="C15">
        <v>31245148</v>
      </c>
      <c r="D15">
        <v>2372755</v>
      </c>
      <c r="E15">
        <v>31208047</v>
      </c>
      <c r="F15">
        <f t="shared" si="3"/>
        <v>13.056179540526616</v>
      </c>
      <c r="G15">
        <f t="shared" si="4"/>
        <v>0.99148563116686883</v>
      </c>
      <c r="H15">
        <f t="shared" si="5"/>
        <v>13.040676419301743</v>
      </c>
      <c r="M15" s="3">
        <f t="shared" si="7"/>
        <v>0</v>
      </c>
      <c r="N15" s="3">
        <f t="shared" si="8"/>
        <v>1</v>
      </c>
      <c r="O15" s="3">
        <f t="shared" si="9"/>
        <v>0</v>
      </c>
      <c r="P15" s="3">
        <f t="shared" si="10"/>
        <v>1</v>
      </c>
    </row>
    <row r="16" spans="1:20" x14ac:dyDescent="0.2">
      <c r="A16" t="s">
        <v>14</v>
      </c>
      <c r="B16">
        <v>7851</v>
      </c>
      <c r="C16">
        <v>61459</v>
      </c>
      <c r="D16">
        <v>7851</v>
      </c>
      <c r="E16">
        <v>61459</v>
      </c>
      <c r="F16">
        <f t="shared" si="3"/>
        <v>7.8281747548083045</v>
      </c>
      <c r="G16">
        <f t="shared" si="4"/>
        <v>1</v>
      </c>
      <c r="H16">
        <f t="shared" si="5"/>
        <v>7.8281747548083045</v>
      </c>
      <c r="M16" s="3">
        <f t="shared" si="7"/>
        <v>0</v>
      </c>
      <c r="N16" s="3">
        <f t="shared" si="8"/>
        <v>0</v>
      </c>
      <c r="O16" s="3">
        <f t="shared" si="9"/>
        <v>0</v>
      </c>
      <c r="P16" s="3">
        <f t="shared" si="10"/>
        <v>0</v>
      </c>
    </row>
    <row r="17" spans="1:16" x14ac:dyDescent="0.2">
      <c r="A17" t="s">
        <v>15</v>
      </c>
      <c r="B17">
        <v>13207</v>
      </c>
      <c r="C17">
        <v>235535</v>
      </c>
      <c r="D17">
        <v>13207</v>
      </c>
      <c r="E17">
        <v>235535</v>
      </c>
      <c r="F17">
        <f t="shared" si="3"/>
        <v>17.834103127129552</v>
      </c>
      <c r="G17">
        <f t="shared" si="4"/>
        <v>1</v>
      </c>
      <c r="H17">
        <f t="shared" si="5"/>
        <v>17.834103127129552</v>
      </c>
      <c r="M17" s="3">
        <f t="shared" si="7"/>
        <v>0</v>
      </c>
      <c r="N17" s="3">
        <f t="shared" si="8"/>
        <v>0</v>
      </c>
      <c r="O17" s="3">
        <f t="shared" si="9"/>
        <v>0</v>
      </c>
      <c r="P17" s="3">
        <f t="shared" si="10"/>
        <v>0</v>
      </c>
    </row>
    <row r="18" spans="1:16" x14ac:dyDescent="0.2">
      <c r="A18" t="s">
        <v>16</v>
      </c>
      <c r="B18">
        <v>721935</v>
      </c>
      <c r="C18">
        <v>1884300</v>
      </c>
      <c r="D18">
        <v>721935</v>
      </c>
      <c r="E18">
        <v>1884300</v>
      </c>
      <c r="F18">
        <f t="shared" si="3"/>
        <v>2.61006877350454</v>
      </c>
      <c r="G18">
        <f t="shared" si="4"/>
        <v>1</v>
      </c>
      <c r="H18">
        <f t="shared" si="5"/>
        <v>2.61006877350454</v>
      </c>
      <c r="M18" s="3">
        <f t="shared" si="7"/>
        <v>0</v>
      </c>
      <c r="N18" s="3">
        <f t="shared" si="8"/>
        <v>0</v>
      </c>
      <c r="O18" s="3">
        <f t="shared" si="9"/>
        <v>0</v>
      </c>
      <c r="P18" s="3">
        <f t="shared" si="10"/>
        <v>0</v>
      </c>
    </row>
    <row r="19" spans="1:16" x14ac:dyDescent="0.2">
      <c r="A19" t="s">
        <v>17</v>
      </c>
      <c r="B19">
        <v>13101</v>
      </c>
      <c r="C19">
        <v>632173</v>
      </c>
      <c r="D19">
        <v>13101</v>
      </c>
      <c r="E19">
        <v>632173</v>
      </c>
      <c r="F19">
        <f t="shared" si="3"/>
        <v>48.253797420044272</v>
      </c>
      <c r="G19">
        <f t="shared" si="4"/>
        <v>1</v>
      </c>
      <c r="H19">
        <f t="shared" si="5"/>
        <v>48.253797420044272</v>
      </c>
      <c r="M19" s="3">
        <f t="shared" si="7"/>
        <v>0</v>
      </c>
      <c r="N19" s="3">
        <f t="shared" si="8"/>
        <v>0</v>
      </c>
      <c r="O19" s="3">
        <f t="shared" si="9"/>
        <v>0</v>
      </c>
      <c r="P19" s="3">
        <f t="shared" si="10"/>
        <v>0</v>
      </c>
    </row>
    <row r="20" spans="1:16" x14ac:dyDescent="0.2">
      <c r="A20" t="s">
        <v>18</v>
      </c>
      <c r="B20">
        <v>5273728</v>
      </c>
      <c r="C20">
        <v>231115789</v>
      </c>
      <c r="D20">
        <v>5282699</v>
      </c>
      <c r="E20">
        <v>231160040</v>
      </c>
      <c r="F20">
        <f t="shared" si="3"/>
        <v>43.823987319785928</v>
      </c>
      <c r="G20">
        <f t="shared" si="4"/>
        <v>1.0017010736996674</v>
      </c>
      <c r="H20">
        <f t="shared" si="5"/>
        <v>43.832378158297132</v>
      </c>
      <c r="M20" s="3">
        <f t="shared" si="7"/>
        <v>0</v>
      </c>
      <c r="N20" s="3">
        <f t="shared" si="8"/>
        <v>1</v>
      </c>
      <c r="O20" s="3">
        <f t="shared" si="9"/>
        <v>0</v>
      </c>
      <c r="P20" s="3">
        <f t="shared" si="10"/>
        <v>1</v>
      </c>
    </row>
    <row r="21" spans="1:16" x14ac:dyDescent="0.2">
      <c r="A21" t="s">
        <v>19</v>
      </c>
      <c r="B21">
        <v>46079</v>
      </c>
      <c r="C21">
        <v>46078</v>
      </c>
      <c r="D21">
        <v>49978</v>
      </c>
      <c r="E21">
        <v>49977</v>
      </c>
      <c r="F21">
        <f t="shared" si="3"/>
        <v>0.9999782981401506</v>
      </c>
      <c r="G21">
        <f t="shared" si="4"/>
        <v>1.084615551552768</v>
      </c>
      <c r="H21">
        <f t="shared" si="5"/>
        <v>1.0845938496929186</v>
      </c>
      <c r="M21" s="3">
        <f t="shared" si="7"/>
        <v>0</v>
      </c>
      <c r="N21" s="3">
        <f t="shared" si="8"/>
        <v>0</v>
      </c>
      <c r="O21" s="3">
        <f t="shared" si="9"/>
        <v>0</v>
      </c>
      <c r="P21" s="3">
        <f t="shared" si="10"/>
        <v>0</v>
      </c>
    </row>
    <row r="22" spans="1:16" x14ac:dyDescent="0.2">
      <c r="A22" t="s">
        <v>20</v>
      </c>
      <c r="B22">
        <v>1593947</v>
      </c>
      <c r="C22">
        <v>4082371</v>
      </c>
      <c r="D22">
        <v>1648829</v>
      </c>
      <c r="E22">
        <v>4141484</v>
      </c>
      <c r="F22">
        <f t="shared" si="3"/>
        <v>2.5611711054382611</v>
      </c>
      <c r="G22">
        <f t="shared" si="4"/>
        <v>1.0344315087013558</v>
      </c>
      <c r="H22">
        <f t="shared" si="5"/>
        <v>2.5982570311308972</v>
      </c>
      <c r="M22" s="3">
        <f t="shared" si="7"/>
        <v>0</v>
      </c>
      <c r="N22" s="3">
        <f t="shared" si="8"/>
        <v>0</v>
      </c>
      <c r="O22" s="3">
        <f t="shared" si="9"/>
        <v>0</v>
      </c>
      <c r="P22" s="3">
        <f t="shared" si="10"/>
        <v>0</v>
      </c>
    </row>
    <row r="23" spans="1:16" x14ac:dyDescent="0.2">
      <c r="A23" t="s">
        <v>21</v>
      </c>
      <c r="B23">
        <v>26378</v>
      </c>
      <c r="C23">
        <v>26374</v>
      </c>
      <c r="D23">
        <v>99517</v>
      </c>
      <c r="E23">
        <v>99513</v>
      </c>
      <c r="F23">
        <f t="shared" si="3"/>
        <v>0.99984835848055198</v>
      </c>
      <c r="G23">
        <f t="shared" si="4"/>
        <v>3.7727272727272729</v>
      </c>
      <c r="H23">
        <f t="shared" si="5"/>
        <v>3.7725756312078249</v>
      </c>
      <c r="M23" s="3">
        <f t="shared" si="7"/>
        <v>0</v>
      </c>
      <c r="N23" s="3">
        <f t="shared" si="8"/>
        <v>0</v>
      </c>
      <c r="O23" s="3">
        <f t="shared" si="9"/>
        <v>0</v>
      </c>
      <c r="P23" s="3">
        <f t="shared" si="10"/>
        <v>0</v>
      </c>
    </row>
    <row r="24" spans="1:16" x14ac:dyDescent="0.2">
      <c r="A24" t="s">
        <v>22</v>
      </c>
      <c r="B24">
        <v>940819</v>
      </c>
      <c r="C24">
        <v>2596915</v>
      </c>
      <c r="D24">
        <v>940819</v>
      </c>
      <c r="E24">
        <v>2596915</v>
      </c>
      <c r="F24">
        <f t="shared" si="3"/>
        <v>2.760270572766919</v>
      </c>
      <c r="G24">
        <f t="shared" si="4"/>
        <v>1</v>
      </c>
      <c r="H24">
        <f t="shared" si="5"/>
        <v>2.760270572766919</v>
      </c>
      <c r="M24" s="3">
        <f t="shared" si="7"/>
        <v>0</v>
      </c>
      <c r="N24" s="3">
        <f t="shared" si="8"/>
        <v>0</v>
      </c>
      <c r="O24" s="3">
        <f t="shared" si="9"/>
        <v>0</v>
      </c>
      <c r="P24" s="3">
        <f t="shared" si="10"/>
        <v>0</v>
      </c>
    </row>
    <row r="25" spans="1:16" x14ac:dyDescent="0.2">
      <c r="A25" t="s">
        <v>23</v>
      </c>
      <c r="B25">
        <v>2813565</v>
      </c>
      <c r="C25">
        <v>14003679</v>
      </c>
      <c r="D25">
        <v>2813560</v>
      </c>
      <c r="E25">
        <v>14003661</v>
      </c>
      <c r="F25">
        <f t="shared" si="3"/>
        <v>4.9772011664916223</v>
      </c>
      <c r="G25">
        <f t="shared" si="4"/>
        <v>0.99999822289515261</v>
      </c>
      <c r="H25">
        <f t="shared" si="5"/>
        <v>4.9771947689141713</v>
      </c>
      <c r="M25" s="3">
        <f t="shared" si="7"/>
        <v>0</v>
      </c>
      <c r="N25" s="3">
        <f t="shared" si="8"/>
        <v>1</v>
      </c>
      <c r="O25" s="3">
        <f t="shared" si="9"/>
        <v>0</v>
      </c>
      <c r="P25" s="3">
        <f t="shared" si="10"/>
        <v>1</v>
      </c>
    </row>
    <row r="26" spans="1:16" x14ac:dyDescent="0.2">
      <c r="A26" t="s">
        <v>24</v>
      </c>
      <c r="B26">
        <v>23892</v>
      </c>
      <c r="C26">
        <v>23790</v>
      </c>
      <c r="D26">
        <v>197754</v>
      </c>
      <c r="E26">
        <v>197652</v>
      </c>
      <c r="F26">
        <f t="shared" si="3"/>
        <v>0.99573078854846808</v>
      </c>
      <c r="G26">
        <f t="shared" si="4"/>
        <v>8.2769964841788042</v>
      </c>
      <c r="H26">
        <f t="shared" si="5"/>
        <v>8.2727272727272734</v>
      </c>
      <c r="M26" s="3">
        <f t="shared" si="7"/>
        <v>0</v>
      </c>
      <c r="N26" s="3">
        <f t="shared" si="8"/>
        <v>0</v>
      </c>
      <c r="O26" s="3">
        <f t="shared" si="9"/>
        <v>0</v>
      </c>
      <c r="P26" s="3">
        <f t="shared" si="10"/>
        <v>0</v>
      </c>
    </row>
    <row r="27" spans="1:16" x14ac:dyDescent="0.2">
      <c r="A27" t="s">
        <v>25</v>
      </c>
      <c r="B27">
        <v>3160386</v>
      </c>
      <c r="C27">
        <v>10657148</v>
      </c>
      <c r="D27">
        <v>3265204</v>
      </c>
      <c r="E27">
        <v>10761966</v>
      </c>
      <c r="F27">
        <f t="shared" si="3"/>
        <v>3.3721032810549092</v>
      </c>
      <c r="G27">
        <f t="shared" si="4"/>
        <v>1.0331662018500272</v>
      </c>
      <c r="H27">
        <f t="shared" si="5"/>
        <v>3.4052694829049361</v>
      </c>
      <c r="M27" s="3">
        <f t="shared" si="7"/>
        <v>0</v>
      </c>
      <c r="N27" s="3">
        <f t="shared" si="8"/>
        <v>1</v>
      </c>
      <c r="O27" s="3">
        <f t="shared" si="9"/>
        <v>0</v>
      </c>
      <c r="P27" s="3">
        <f t="shared" si="10"/>
        <v>1</v>
      </c>
    </row>
    <row r="28" spans="1:16" x14ac:dyDescent="0.2">
      <c r="A28" t="s">
        <v>26</v>
      </c>
      <c r="B28">
        <v>4043887</v>
      </c>
      <c r="C28">
        <v>4426140</v>
      </c>
      <c r="D28">
        <v>4030066</v>
      </c>
      <c r="E28">
        <v>4412263</v>
      </c>
      <c r="F28">
        <f t="shared" si="3"/>
        <v>1.0945261329013398</v>
      </c>
      <c r="G28">
        <f t="shared" si="4"/>
        <v>0.99658224871268664</v>
      </c>
      <c r="H28">
        <f t="shared" si="5"/>
        <v>1.0910945335515063</v>
      </c>
      <c r="M28" s="3">
        <f t="shared" si="7"/>
        <v>0</v>
      </c>
      <c r="N28" s="3">
        <f t="shared" si="8"/>
        <v>0</v>
      </c>
      <c r="O28" s="3">
        <f t="shared" si="9"/>
        <v>0</v>
      </c>
      <c r="P28" s="3">
        <f t="shared" si="10"/>
        <v>0</v>
      </c>
    </row>
    <row r="29" spans="1:16" x14ac:dyDescent="0.2">
      <c r="A29" t="s">
        <v>27</v>
      </c>
      <c r="B29">
        <v>1704811</v>
      </c>
      <c r="C29">
        <v>3300092</v>
      </c>
      <c r="D29">
        <v>1943794</v>
      </c>
      <c r="E29">
        <v>3539075</v>
      </c>
      <c r="F29">
        <f t="shared" si="3"/>
        <v>1.935752408918056</v>
      </c>
      <c r="G29">
        <f t="shared" si="4"/>
        <v>1.1401815215880235</v>
      </c>
      <c r="H29">
        <f t="shared" si="5"/>
        <v>2.0759339305060798</v>
      </c>
      <c r="M29" s="3">
        <f t="shared" si="7"/>
        <v>0</v>
      </c>
      <c r="N29" s="3">
        <f t="shared" si="8"/>
        <v>0</v>
      </c>
      <c r="O29" s="3">
        <f t="shared" si="9"/>
        <v>0</v>
      </c>
      <c r="P29" s="3">
        <f t="shared" si="10"/>
        <v>0</v>
      </c>
    </row>
    <row r="30" spans="1:16" x14ac:dyDescent="0.2">
      <c r="A30" t="s">
        <v>28</v>
      </c>
      <c r="B30">
        <v>251890</v>
      </c>
      <c r="C30">
        <v>259744</v>
      </c>
      <c r="D30">
        <v>268804</v>
      </c>
      <c r="E30">
        <v>276658</v>
      </c>
      <c r="F30">
        <f t="shared" si="3"/>
        <v>1.0311802771050855</v>
      </c>
      <c r="G30">
        <f t="shared" si="4"/>
        <v>1.0671483584104173</v>
      </c>
      <c r="H30">
        <f t="shared" si="5"/>
        <v>1.0983286355155029</v>
      </c>
      <c r="M30" s="3">
        <f t="shared" si="7"/>
        <v>0</v>
      </c>
      <c r="N30" s="3">
        <f t="shared" si="8"/>
        <v>0</v>
      </c>
      <c r="O30" s="3">
        <f t="shared" si="9"/>
        <v>0</v>
      </c>
      <c r="P30" s="3">
        <f t="shared" si="10"/>
        <v>0</v>
      </c>
    </row>
    <row r="31" spans="1:16" x14ac:dyDescent="0.2">
      <c r="A31" t="s">
        <v>29</v>
      </c>
      <c r="B31">
        <v>104182</v>
      </c>
      <c r="C31">
        <v>157197</v>
      </c>
      <c r="D31">
        <v>107316</v>
      </c>
      <c r="E31">
        <v>160239</v>
      </c>
      <c r="F31">
        <f t="shared" si="3"/>
        <v>1.5088690944692942</v>
      </c>
      <c r="G31">
        <f t="shared" si="4"/>
        <v>1.0300819719337313</v>
      </c>
      <c r="H31">
        <f t="shared" si="5"/>
        <v>1.5380679963909312</v>
      </c>
      <c r="M31" s="3">
        <f t="shared" si="7"/>
        <v>0</v>
      </c>
      <c r="N31" s="3">
        <f t="shared" si="8"/>
        <v>0</v>
      </c>
      <c r="O31" s="3">
        <f t="shared" si="9"/>
        <v>0</v>
      </c>
      <c r="P31" s="3">
        <f t="shared" si="10"/>
        <v>0</v>
      </c>
    </row>
    <row r="32" spans="1:16" x14ac:dyDescent="0.2">
      <c r="A32" t="s">
        <v>30</v>
      </c>
      <c r="B32">
        <v>187551</v>
      </c>
      <c r="C32">
        <v>188014</v>
      </c>
      <c r="D32">
        <v>1188995</v>
      </c>
      <c r="E32">
        <v>1189458</v>
      </c>
      <c r="F32">
        <f t="shared" si="3"/>
        <v>1.0024686618573082</v>
      </c>
      <c r="G32">
        <f t="shared" si="4"/>
        <v>6.3395823002809903</v>
      </c>
      <c r="H32">
        <f t="shared" si="5"/>
        <v>6.3420509621382983</v>
      </c>
      <c r="M32" s="3">
        <f t="shared" si="7"/>
        <v>0</v>
      </c>
      <c r="N32" s="3">
        <f t="shared" si="8"/>
        <v>0</v>
      </c>
      <c r="O32" s="3">
        <f t="shared" si="9"/>
        <v>0</v>
      </c>
      <c r="P32" s="3">
        <f t="shared" si="10"/>
        <v>0</v>
      </c>
    </row>
    <row r="33" spans="1:16" x14ac:dyDescent="0.2">
      <c r="A33" t="s">
        <v>31</v>
      </c>
      <c r="B33">
        <v>297768</v>
      </c>
      <c r="C33">
        <v>453851</v>
      </c>
      <c r="D33">
        <v>250899</v>
      </c>
      <c r="E33">
        <v>400347</v>
      </c>
      <c r="F33">
        <f t="shared" si="3"/>
        <v>1.5241765401251981</v>
      </c>
      <c r="G33">
        <f t="shared" si="4"/>
        <v>0.84259893608446845</v>
      </c>
      <c r="H33">
        <f t="shared" si="5"/>
        <v>1.344493028129282</v>
      </c>
      <c r="M33" s="3">
        <f t="shared" si="7"/>
        <v>0</v>
      </c>
      <c r="N33" s="3">
        <f t="shared" si="8"/>
        <v>0</v>
      </c>
      <c r="O33" s="3">
        <f t="shared" si="9"/>
        <v>0</v>
      </c>
      <c r="P33" s="3">
        <f t="shared" si="10"/>
        <v>0</v>
      </c>
    </row>
    <row r="34" spans="1:16" x14ac:dyDescent="0.2">
      <c r="A34" t="s">
        <v>32</v>
      </c>
      <c r="B34">
        <v>427342</v>
      </c>
      <c r="C34">
        <v>427342</v>
      </c>
      <c r="D34">
        <v>434303</v>
      </c>
      <c r="E34">
        <v>434303</v>
      </c>
      <c r="F34">
        <f t="shared" si="3"/>
        <v>1</v>
      </c>
      <c r="G34">
        <f t="shared" si="4"/>
        <v>1.0162890612202873</v>
      </c>
      <c r="H34">
        <f t="shared" si="5"/>
        <v>1.0162890612202873</v>
      </c>
      <c r="M34" s="3">
        <f t="shared" si="7"/>
        <v>0</v>
      </c>
      <c r="N34" s="3">
        <f t="shared" si="8"/>
        <v>0</v>
      </c>
      <c r="O34" s="3">
        <f t="shared" si="9"/>
        <v>0</v>
      </c>
      <c r="P34" s="3">
        <f t="shared" si="10"/>
        <v>0</v>
      </c>
    </row>
    <row r="35" spans="1:16" x14ac:dyDescent="0.2">
      <c r="A35" t="s">
        <v>33</v>
      </c>
      <c r="B35">
        <v>8448281</v>
      </c>
      <c r="C35">
        <v>8448225</v>
      </c>
      <c r="D35">
        <v>37141258</v>
      </c>
      <c r="E35">
        <v>37141202</v>
      </c>
      <c r="F35">
        <f t="shared" si="3"/>
        <v>0.9999933714326027</v>
      </c>
      <c r="G35">
        <f t="shared" si="4"/>
        <v>4.3963094977546318</v>
      </c>
      <c r="H35">
        <f t="shared" si="5"/>
        <v>4.3963028691872346</v>
      </c>
      <c r="M35" s="3">
        <f t="shared" si="7"/>
        <v>0</v>
      </c>
      <c r="N35" s="3">
        <f t="shared" si="8"/>
        <v>0</v>
      </c>
      <c r="O35" s="3">
        <f t="shared" si="9"/>
        <v>1</v>
      </c>
      <c r="P35" s="3">
        <f t="shared" si="10"/>
        <v>1</v>
      </c>
    </row>
    <row r="36" spans="1:16" x14ac:dyDescent="0.2">
      <c r="A36" t="s">
        <v>34</v>
      </c>
      <c r="B36">
        <v>478450</v>
      </c>
      <c r="C36">
        <v>478450</v>
      </c>
      <c r="D36">
        <v>504016</v>
      </c>
      <c r="E36">
        <v>504016</v>
      </c>
      <c r="F36">
        <f t="shared" si="3"/>
        <v>1</v>
      </c>
      <c r="G36">
        <f t="shared" si="4"/>
        <v>1.0534350506845021</v>
      </c>
      <c r="H36">
        <f t="shared" si="5"/>
        <v>1.0534350506845021</v>
      </c>
      <c r="M36" s="3">
        <f t="shared" si="7"/>
        <v>0</v>
      </c>
      <c r="N36" s="3">
        <f t="shared" si="8"/>
        <v>0</v>
      </c>
      <c r="O36" s="3">
        <f t="shared" si="9"/>
        <v>0</v>
      </c>
      <c r="P36" s="3">
        <f t="shared" si="10"/>
        <v>0</v>
      </c>
    </row>
    <row r="37" spans="1:16" x14ac:dyDescent="0.2">
      <c r="A37" t="s">
        <v>35</v>
      </c>
      <c r="B37">
        <v>399856</v>
      </c>
      <c r="C37">
        <v>399856</v>
      </c>
      <c r="D37">
        <v>461571</v>
      </c>
      <c r="E37">
        <v>461571</v>
      </c>
      <c r="F37">
        <f t="shared" si="3"/>
        <v>1</v>
      </c>
      <c r="G37">
        <f t="shared" si="4"/>
        <v>1.1543430635028611</v>
      </c>
      <c r="H37">
        <f t="shared" si="5"/>
        <v>1.1543430635028611</v>
      </c>
      <c r="M37" s="3">
        <f t="shared" si="7"/>
        <v>0</v>
      </c>
      <c r="N37" s="3">
        <f t="shared" si="8"/>
        <v>0</v>
      </c>
      <c r="O37" s="3">
        <f t="shared" si="9"/>
        <v>0</v>
      </c>
      <c r="P37" s="3">
        <f t="shared" si="10"/>
        <v>0</v>
      </c>
    </row>
    <row r="38" spans="1:16" x14ac:dyDescent="0.2">
      <c r="A38" t="s">
        <v>36</v>
      </c>
      <c r="B38">
        <v>429409</v>
      </c>
      <c r="C38">
        <v>460495</v>
      </c>
      <c r="D38">
        <v>1003001</v>
      </c>
      <c r="E38">
        <v>1034087</v>
      </c>
      <c r="F38">
        <f t="shared" si="3"/>
        <v>1.0723925208833536</v>
      </c>
      <c r="G38">
        <f t="shared" si="4"/>
        <v>2.3357707919489346</v>
      </c>
      <c r="H38">
        <f t="shared" si="5"/>
        <v>2.4081633128322881</v>
      </c>
      <c r="M38" s="3">
        <f t="shared" si="7"/>
        <v>0</v>
      </c>
      <c r="N38" s="3">
        <f t="shared" si="8"/>
        <v>0</v>
      </c>
      <c r="O38" s="3">
        <f t="shared" si="9"/>
        <v>0</v>
      </c>
      <c r="P38" s="3">
        <f t="shared" si="10"/>
        <v>0</v>
      </c>
    </row>
    <row r="39" spans="1:16" x14ac:dyDescent="0.2">
      <c r="A39" t="s">
        <v>37</v>
      </c>
      <c r="B39">
        <v>820648</v>
      </c>
      <c r="C39">
        <v>834795</v>
      </c>
      <c r="D39">
        <v>1548052</v>
      </c>
      <c r="E39">
        <v>1562388</v>
      </c>
      <c r="F39">
        <f t="shared" si="3"/>
        <v>1.0172388161550385</v>
      </c>
      <c r="G39">
        <f t="shared" si="4"/>
        <v>1.8863775942913406</v>
      </c>
      <c r="H39">
        <f t="shared" si="5"/>
        <v>1.9038467162534973</v>
      </c>
      <c r="M39" s="3">
        <f t="shared" si="7"/>
        <v>0</v>
      </c>
      <c r="N39" s="3">
        <f t="shared" si="8"/>
        <v>0</v>
      </c>
      <c r="O39" s="3">
        <f t="shared" si="9"/>
        <v>0</v>
      </c>
      <c r="P39" s="3">
        <f t="shared" si="10"/>
        <v>0</v>
      </c>
    </row>
    <row r="40" spans="1:16" x14ac:dyDescent="0.2">
      <c r="A40" t="s">
        <v>38</v>
      </c>
      <c r="B40">
        <v>1697847</v>
      </c>
      <c r="C40">
        <v>1697847</v>
      </c>
      <c r="D40">
        <v>6989469</v>
      </c>
      <c r="E40">
        <v>6989469</v>
      </c>
      <c r="F40">
        <f t="shared" si="3"/>
        <v>1</v>
      </c>
      <c r="G40">
        <f t="shared" si="4"/>
        <v>4.1166659893382622</v>
      </c>
      <c r="H40">
        <f t="shared" si="5"/>
        <v>4.1166659893382622</v>
      </c>
      <c r="M40" s="3">
        <f t="shared" si="7"/>
        <v>0</v>
      </c>
      <c r="N40" s="3">
        <f t="shared" si="8"/>
        <v>0</v>
      </c>
      <c r="O40" s="3">
        <f t="shared" si="9"/>
        <v>0</v>
      </c>
      <c r="P40" s="3">
        <f t="shared" si="10"/>
        <v>0</v>
      </c>
    </row>
    <row r="41" spans="1:16" x14ac:dyDescent="0.2">
      <c r="A41" t="s">
        <v>39</v>
      </c>
      <c r="B41">
        <v>1277037</v>
      </c>
      <c r="C41">
        <v>1277037</v>
      </c>
      <c r="D41">
        <v>15131197</v>
      </c>
      <c r="E41">
        <v>15131197</v>
      </c>
      <c r="F41">
        <f t="shared" si="3"/>
        <v>1</v>
      </c>
      <c r="G41">
        <f t="shared" si="4"/>
        <v>11.848675488650681</v>
      </c>
      <c r="H41">
        <f t="shared" si="5"/>
        <v>11.848675488650681</v>
      </c>
      <c r="M41" s="3">
        <f t="shared" si="7"/>
        <v>0</v>
      </c>
      <c r="N41" s="3">
        <f t="shared" si="8"/>
        <v>0</v>
      </c>
      <c r="O41" s="3">
        <f t="shared" si="9"/>
        <v>1</v>
      </c>
      <c r="P41" s="3">
        <f t="shared" si="10"/>
        <v>1</v>
      </c>
    </row>
    <row r="42" spans="1:16" x14ac:dyDescent="0.2">
      <c r="A42" t="s">
        <v>40</v>
      </c>
      <c r="B42">
        <v>4612352</v>
      </c>
      <c r="C42">
        <v>4618889</v>
      </c>
      <c r="D42">
        <v>7013000</v>
      </c>
      <c r="E42">
        <v>7019910</v>
      </c>
      <c r="F42">
        <f t="shared" si="3"/>
        <v>1.0014172812482656</v>
      </c>
      <c r="G42">
        <f t="shared" si="4"/>
        <v>1.5204823916301271</v>
      </c>
      <c r="H42">
        <f t="shared" si="5"/>
        <v>1.5219805426819115</v>
      </c>
      <c r="M42" s="3">
        <f t="shared" si="7"/>
        <v>0</v>
      </c>
      <c r="N42" s="3">
        <f t="shared" si="8"/>
        <v>0</v>
      </c>
      <c r="O42" s="3">
        <f t="shared" si="9"/>
        <v>0</v>
      </c>
      <c r="P42" s="3">
        <f t="shared" si="10"/>
        <v>0</v>
      </c>
    </row>
    <row r="43" spans="1:16" x14ac:dyDescent="0.2">
      <c r="A43" t="s">
        <v>41</v>
      </c>
      <c r="B43">
        <v>2500003</v>
      </c>
      <c r="C43">
        <v>2500003</v>
      </c>
      <c r="D43">
        <v>2518272</v>
      </c>
      <c r="E43">
        <v>2518272</v>
      </c>
      <c r="F43">
        <f t="shared" si="3"/>
        <v>1</v>
      </c>
      <c r="G43">
        <f t="shared" si="4"/>
        <v>1.0073075912308904</v>
      </c>
      <c r="H43">
        <f t="shared" si="5"/>
        <v>1.0073075912308904</v>
      </c>
      <c r="M43" s="3">
        <f t="shared" si="7"/>
        <v>0</v>
      </c>
      <c r="N43" s="3">
        <f t="shared" si="8"/>
        <v>0</v>
      </c>
      <c r="O43" s="3">
        <f t="shared" si="9"/>
        <v>0</v>
      </c>
      <c r="P43" s="3">
        <f t="shared" si="10"/>
        <v>0</v>
      </c>
    </row>
    <row r="44" spans="1:16" x14ac:dyDescent="0.2">
      <c r="A44" t="s">
        <v>42</v>
      </c>
      <c r="B44">
        <v>840020</v>
      </c>
      <c r="C44">
        <v>952475</v>
      </c>
      <c r="D44">
        <v>839848</v>
      </c>
      <c r="E44">
        <v>952303</v>
      </c>
      <c r="F44">
        <f t="shared" si="3"/>
        <v>1.1338718125758911</v>
      </c>
      <c r="G44">
        <f t="shared" si="4"/>
        <v>0.99979524297040545</v>
      </c>
      <c r="H44">
        <f t="shared" si="5"/>
        <v>1.1336670555462964</v>
      </c>
      <c r="M44" s="3">
        <f t="shared" si="7"/>
        <v>0</v>
      </c>
      <c r="N44" s="3">
        <f t="shared" si="8"/>
        <v>0</v>
      </c>
      <c r="O44" s="3">
        <f t="shared" si="9"/>
        <v>0</v>
      </c>
      <c r="P44" s="3">
        <f t="shared" si="10"/>
        <v>0</v>
      </c>
    </row>
    <row r="45" spans="1:16" x14ac:dyDescent="0.2">
      <c r="A45" t="s">
        <v>43</v>
      </c>
      <c r="B45">
        <v>2155900</v>
      </c>
      <c r="C45">
        <v>2155900</v>
      </c>
      <c r="D45">
        <v>2179128</v>
      </c>
      <c r="E45">
        <v>2179128</v>
      </c>
      <c r="F45">
        <f t="shared" si="3"/>
        <v>1</v>
      </c>
      <c r="G45">
        <f t="shared" si="4"/>
        <v>1.0107741546453917</v>
      </c>
      <c r="H45">
        <f t="shared" si="5"/>
        <v>1.0107741546453917</v>
      </c>
      <c r="M45" s="3">
        <f t="shared" si="7"/>
        <v>0</v>
      </c>
      <c r="N45" s="3">
        <f t="shared" si="8"/>
        <v>0</v>
      </c>
      <c r="O45" s="3">
        <f t="shared" si="9"/>
        <v>0</v>
      </c>
      <c r="P45" s="3">
        <f t="shared" si="10"/>
        <v>0</v>
      </c>
    </row>
    <row r="46" spans="1:16" x14ac:dyDescent="0.2">
      <c r="A46" t="s">
        <v>44</v>
      </c>
      <c r="B46">
        <v>4771522</v>
      </c>
      <c r="C46">
        <v>4771522</v>
      </c>
      <c r="D46">
        <v>26691527</v>
      </c>
      <c r="E46">
        <v>26691527</v>
      </c>
      <c r="F46">
        <f t="shared" si="3"/>
        <v>1</v>
      </c>
      <c r="G46">
        <f t="shared" si="4"/>
        <v>5.593923071087171</v>
      </c>
      <c r="H46">
        <f t="shared" si="5"/>
        <v>5.593923071087171</v>
      </c>
      <c r="M46" s="3">
        <f t="shared" si="7"/>
        <v>0</v>
      </c>
      <c r="N46" s="3">
        <f t="shared" si="8"/>
        <v>0</v>
      </c>
      <c r="O46" s="3">
        <f t="shared" si="9"/>
        <v>1</v>
      </c>
      <c r="P46" s="3">
        <f t="shared" si="10"/>
        <v>1</v>
      </c>
    </row>
    <row r="47" spans="1:16" x14ac:dyDescent="0.2">
      <c r="A47" t="s">
        <v>45</v>
      </c>
      <c r="B47">
        <v>6098685</v>
      </c>
      <c r="C47">
        <v>6098685</v>
      </c>
      <c r="D47">
        <v>6098590</v>
      </c>
      <c r="E47">
        <v>6098590</v>
      </c>
      <c r="F47">
        <f t="shared" si="3"/>
        <v>1</v>
      </c>
      <c r="G47">
        <f t="shared" si="4"/>
        <v>0.99998442287148792</v>
      </c>
      <c r="H47">
        <f t="shared" si="5"/>
        <v>0.99998442287148792</v>
      </c>
      <c r="M47" s="3">
        <f t="shared" si="7"/>
        <v>0</v>
      </c>
      <c r="N47" s="3">
        <f t="shared" si="8"/>
        <v>0</v>
      </c>
      <c r="O47" s="3">
        <f t="shared" si="9"/>
        <v>0</v>
      </c>
      <c r="P47" s="3">
        <f t="shared" si="10"/>
        <v>0</v>
      </c>
    </row>
    <row r="48" spans="1:16" x14ac:dyDescent="0.2">
      <c r="A48" t="s">
        <v>46</v>
      </c>
      <c r="B48">
        <v>4417869</v>
      </c>
      <c r="C48">
        <v>19440544</v>
      </c>
      <c r="D48">
        <v>9265285</v>
      </c>
      <c r="E48">
        <v>24302650</v>
      </c>
      <c r="F48">
        <f t="shared" si="3"/>
        <v>4.4004346892132835</v>
      </c>
      <c r="G48">
        <f t="shared" si="4"/>
        <v>2.0972294561020255</v>
      </c>
      <c r="H48">
        <f t="shared" si="5"/>
        <v>5.5009892778622458</v>
      </c>
      <c r="M48" s="3">
        <f t="shared" si="7"/>
        <v>0</v>
      </c>
      <c r="N48" s="3">
        <f t="shared" si="8"/>
        <v>1</v>
      </c>
      <c r="O48" s="3">
        <f t="shared" si="9"/>
        <v>0</v>
      </c>
      <c r="P48" s="3">
        <f t="shared" si="10"/>
        <v>1</v>
      </c>
    </row>
    <row r="49" spans="1:16" x14ac:dyDescent="0.2">
      <c r="A49" t="s">
        <v>47</v>
      </c>
      <c r="B49">
        <v>287958</v>
      </c>
      <c r="C49">
        <v>1386864</v>
      </c>
      <c r="D49">
        <v>287958</v>
      </c>
      <c r="E49">
        <v>1386864</v>
      </c>
      <c r="F49">
        <f t="shared" si="3"/>
        <v>4.8162023628445816</v>
      </c>
      <c r="G49">
        <f t="shared" si="4"/>
        <v>1</v>
      </c>
      <c r="H49">
        <f t="shared" si="5"/>
        <v>4.8162023628445816</v>
      </c>
      <c r="M49" s="3">
        <f t="shared" si="7"/>
        <v>0</v>
      </c>
      <c r="N49" s="3">
        <f t="shared" si="8"/>
        <v>0</v>
      </c>
      <c r="O49" s="3">
        <f t="shared" si="9"/>
        <v>0</v>
      </c>
      <c r="P49" s="3">
        <f t="shared" si="10"/>
        <v>0</v>
      </c>
    </row>
    <row r="50" spans="1:16" x14ac:dyDescent="0.2">
      <c r="A50" t="s">
        <v>48</v>
      </c>
      <c r="B50">
        <v>136116</v>
      </c>
      <c r="C50">
        <v>459492</v>
      </c>
      <c r="D50">
        <v>136116</v>
      </c>
      <c r="E50">
        <v>459492</v>
      </c>
      <c r="F50">
        <f t="shared" si="3"/>
        <v>3.3757383408269419</v>
      </c>
      <c r="G50">
        <f t="shared" si="4"/>
        <v>1</v>
      </c>
      <c r="H50">
        <f t="shared" si="5"/>
        <v>3.3757383408269419</v>
      </c>
      <c r="M50" s="3">
        <f t="shared" si="7"/>
        <v>0</v>
      </c>
      <c r="N50" s="3">
        <f t="shared" si="8"/>
        <v>0</v>
      </c>
      <c r="O50" s="3">
        <f t="shared" si="9"/>
        <v>0</v>
      </c>
      <c r="P50" s="3">
        <f t="shared" si="10"/>
        <v>0</v>
      </c>
    </row>
    <row r="51" spans="1:16" x14ac:dyDescent="0.2">
      <c r="A51" t="s">
        <v>49</v>
      </c>
      <c r="B51">
        <v>298755</v>
      </c>
      <c r="C51">
        <v>1597450</v>
      </c>
      <c r="D51">
        <v>298755</v>
      </c>
      <c r="E51">
        <v>1597450</v>
      </c>
      <c r="F51">
        <f t="shared" si="3"/>
        <v>5.3470234807785646</v>
      </c>
      <c r="G51">
        <f t="shared" si="4"/>
        <v>1</v>
      </c>
      <c r="H51">
        <f t="shared" si="5"/>
        <v>5.3470234807785646</v>
      </c>
      <c r="M51" s="3">
        <f t="shared" si="7"/>
        <v>0</v>
      </c>
      <c r="N51" s="3">
        <f t="shared" si="8"/>
        <v>0</v>
      </c>
      <c r="O51" s="3">
        <f t="shared" si="9"/>
        <v>0</v>
      </c>
      <c r="P51" s="3">
        <f t="shared" si="10"/>
        <v>0</v>
      </c>
    </row>
    <row r="52" spans="1:16" x14ac:dyDescent="0.2">
      <c r="A52" t="s">
        <v>50</v>
      </c>
      <c r="B52">
        <v>7851</v>
      </c>
      <c r="C52">
        <v>67655</v>
      </c>
      <c r="D52">
        <v>7851</v>
      </c>
      <c r="E52">
        <v>67655</v>
      </c>
      <c r="F52">
        <f t="shared" si="3"/>
        <v>8.6173735829830598</v>
      </c>
      <c r="G52">
        <f t="shared" si="4"/>
        <v>1</v>
      </c>
      <c r="H52">
        <f t="shared" si="5"/>
        <v>8.6173735829830598</v>
      </c>
      <c r="M52" s="3">
        <f t="shared" si="7"/>
        <v>0</v>
      </c>
      <c r="N52" s="3">
        <f t="shared" si="8"/>
        <v>0</v>
      </c>
      <c r="O52" s="3">
        <f t="shared" si="9"/>
        <v>0</v>
      </c>
      <c r="P52" s="3">
        <f t="shared" si="10"/>
        <v>0</v>
      </c>
    </row>
    <row r="53" spans="1:16" x14ac:dyDescent="0.2">
      <c r="A53" t="s">
        <v>51</v>
      </c>
      <c r="B53">
        <v>13911</v>
      </c>
      <c r="C53">
        <v>730823</v>
      </c>
      <c r="D53">
        <v>13911</v>
      </c>
      <c r="E53">
        <v>730823</v>
      </c>
      <c r="F53">
        <f t="shared" si="3"/>
        <v>52.535619294083816</v>
      </c>
      <c r="G53">
        <f t="shared" si="4"/>
        <v>1</v>
      </c>
      <c r="H53">
        <f t="shared" si="5"/>
        <v>52.535619294083816</v>
      </c>
      <c r="M53" s="3">
        <f t="shared" si="7"/>
        <v>0</v>
      </c>
      <c r="N53" s="3">
        <f t="shared" si="8"/>
        <v>0</v>
      </c>
      <c r="O53" s="3">
        <f t="shared" si="9"/>
        <v>0</v>
      </c>
      <c r="P53" s="3">
        <f t="shared" si="10"/>
        <v>0</v>
      </c>
    </row>
    <row r="54" spans="1:16" x14ac:dyDescent="0.2">
      <c r="A54" t="s">
        <v>52</v>
      </c>
      <c r="B54">
        <v>681444</v>
      </c>
      <c r="C54">
        <v>7780981</v>
      </c>
      <c r="D54">
        <v>729686</v>
      </c>
      <c r="E54">
        <v>8055601</v>
      </c>
      <c r="F54">
        <f t="shared" si="3"/>
        <v>11.418371869148455</v>
      </c>
      <c r="G54">
        <f t="shared" si="4"/>
        <v>1.0707937849625209</v>
      </c>
      <c r="H54">
        <f t="shared" si="5"/>
        <v>11.821369033992521</v>
      </c>
      <c r="M54" s="3">
        <f t="shared" si="7"/>
        <v>0</v>
      </c>
      <c r="N54" s="3">
        <f t="shared" si="8"/>
        <v>0</v>
      </c>
      <c r="O54" s="3">
        <f t="shared" si="9"/>
        <v>0</v>
      </c>
      <c r="P54" s="3">
        <f t="shared" si="10"/>
        <v>0</v>
      </c>
    </row>
    <row r="55" spans="1:16" x14ac:dyDescent="0.2">
      <c r="A55" t="s">
        <v>53</v>
      </c>
      <c r="B55">
        <v>7335</v>
      </c>
      <c r="C55">
        <v>105647</v>
      </c>
      <c r="D55">
        <v>7335</v>
      </c>
      <c r="E55">
        <v>105647</v>
      </c>
      <c r="F55">
        <f t="shared" si="3"/>
        <v>14.403135650988412</v>
      </c>
      <c r="G55">
        <f t="shared" si="4"/>
        <v>1</v>
      </c>
      <c r="H55">
        <f t="shared" si="5"/>
        <v>14.403135650988412</v>
      </c>
      <c r="M55" s="3">
        <f t="shared" si="7"/>
        <v>0</v>
      </c>
      <c r="N55" s="3">
        <f t="shared" si="8"/>
        <v>0</v>
      </c>
      <c r="O55" s="3">
        <f t="shared" si="9"/>
        <v>0</v>
      </c>
      <c r="P55" s="3">
        <f t="shared" si="10"/>
        <v>0</v>
      </c>
    </row>
    <row r="56" spans="1:16" x14ac:dyDescent="0.2">
      <c r="A56" t="s">
        <v>54</v>
      </c>
      <c r="B56">
        <v>317789</v>
      </c>
      <c r="C56">
        <v>2889094</v>
      </c>
      <c r="D56">
        <v>273880</v>
      </c>
      <c r="E56">
        <v>2820385</v>
      </c>
      <c r="F56">
        <f t="shared" si="3"/>
        <v>9.0912334914046742</v>
      </c>
      <c r="G56">
        <f t="shared" si="4"/>
        <v>0.86182970461532649</v>
      </c>
      <c r="H56">
        <f t="shared" si="5"/>
        <v>8.8750239939079076</v>
      </c>
      <c r="M56" s="3">
        <f t="shared" si="7"/>
        <v>0</v>
      </c>
      <c r="N56" s="3">
        <f t="shared" si="8"/>
        <v>0</v>
      </c>
      <c r="O56" s="3">
        <f t="shared" si="9"/>
        <v>0</v>
      </c>
      <c r="P56" s="3">
        <f t="shared" si="10"/>
        <v>0</v>
      </c>
    </row>
    <row r="57" spans="1:16" x14ac:dyDescent="0.2">
      <c r="A57" t="s">
        <v>55</v>
      </c>
      <c r="B57">
        <v>1612224</v>
      </c>
      <c r="C57">
        <v>5041636</v>
      </c>
      <c r="D57">
        <v>1536705</v>
      </c>
      <c r="E57">
        <v>4823687</v>
      </c>
      <c r="F57">
        <f t="shared" si="3"/>
        <v>3.127131217498313</v>
      </c>
      <c r="G57">
        <f t="shared" si="4"/>
        <v>0.9531584941050375</v>
      </c>
      <c r="H57">
        <f t="shared" si="5"/>
        <v>2.9919459082608868</v>
      </c>
      <c r="M57" s="3">
        <f t="shared" si="7"/>
        <v>0</v>
      </c>
      <c r="N57" s="3">
        <f t="shared" si="8"/>
        <v>0</v>
      </c>
      <c r="O57" s="3">
        <f t="shared" si="9"/>
        <v>0</v>
      </c>
      <c r="P57" s="3">
        <f t="shared" si="10"/>
        <v>0</v>
      </c>
    </row>
    <row r="58" spans="1:16" x14ac:dyDescent="0.2">
      <c r="A58" t="s">
        <v>56</v>
      </c>
      <c r="B58">
        <v>1733678</v>
      </c>
      <c r="C58">
        <v>11406420</v>
      </c>
      <c r="D58">
        <v>1733608</v>
      </c>
      <c r="E58">
        <v>11406350</v>
      </c>
      <c r="F58">
        <f t="shared" si="3"/>
        <v>6.5793186508682693</v>
      </c>
      <c r="G58">
        <f t="shared" si="4"/>
        <v>0.99995962341334432</v>
      </c>
      <c r="H58">
        <f t="shared" si="5"/>
        <v>6.5792782742816138</v>
      </c>
      <c r="M58" s="3">
        <f t="shared" si="7"/>
        <v>0</v>
      </c>
      <c r="N58" s="3">
        <f t="shared" si="8"/>
        <v>1</v>
      </c>
      <c r="O58" s="3">
        <f t="shared" si="9"/>
        <v>0</v>
      </c>
      <c r="P58" s="3">
        <f t="shared" si="10"/>
        <v>1</v>
      </c>
    </row>
    <row r="59" spans="1:16" x14ac:dyDescent="0.2">
      <c r="A59" t="s">
        <v>57</v>
      </c>
      <c r="B59">
        <v>802268</v>
      </c>
      <c r="C59">
        <v>7590622</v>
      </c>
      <c r="D59">
        <v>802198</v>
      </c>
      <c r="E59">
        <v>7590552</v>
      </c>
      <c r="F59">
        <f t="shared" si="3"/>
        <v>9.4614542771243517</v>
      </c>
      <c r="G59">
        <f t="shared" si="4"/>
        <v>0.99991274736123092</v>
      </c>
      <c r="H59">
        <f t="shared" si="5"/>
        <v>9.4613670244855825</v>
      </c>
      <c r="M59" s="3">
        <f t="shared" si="7"/>
        <v>0</v>
      </c>
      <c r="N59" s="3">
        <f t="shared" si="8"/>
        <v>0</v>
      </c>
      <c r="O59" s="3">
        <f t="shared" si="9"/>
        <v>0</v>
      </c>
      <c r="P59" s="3">
        <f t="shared" si="10"/>
        <v>0</v>
      </c>
    </row>
    <row r="60" spans="1:16" x14ac:dyDescent="0.2">
      <c r="A60" t="s">
        <v>58</v>
      </c>
      <c r="B60">
        <v>1006319</v>
      </c>
      <c r="C60">
        <v>8643951</v>
      </c>
      <c r="D60">
        <v>1006249</v>
      </c>
      <c r="E60">
        <v>8643881</v>
      </c>
      <c r="F60">
        <f t="shared" si="3"/>
        <v>8.5896728572152572</v>
      </c>
      <c r="G60">
        <f t="shared" si="4"/>
        <v>0.99993043955246796</v>
      </c>
      <c r="H60">
        <f t="shared" si="5"/>
        <v>8.5896032967677254</v>
      </c>
      <c r="M60" s="3">
        <f t="shared" si="7"/>
        <v>0</v>
      </c>
      <c r="N60" s="3">
        <f t="shared" si="8"/>
        <v>0</v>
      </c>
      <c r="O60" s="3">
        <f t="shared" si="9"/>
        <v>0</v>
      </c>
      <c r="P60" s="3">
        <f t="shared" si="10"/>
        <v>0</v>
      </c>
    </row>
    <row r="61" spans="1:16" x14ac:dyDescent="0.2">
      <c r="A61" t="s">
        <v>59</v>
      </c>
      <c r="B61">
        <v>3387533</v>
      </c>
      <c r="C61">
        <v>70409403</v>
      </c>
      <c r="D61">
        <v>3426756</v>
      </c>
      <c r="E61">
        <v>70518468</v>
      </c>
      <c r="F61">
        <f t="shared" si="3"/>
        <v>20.784861136408118</v>
      </c>
      <c r="G61">
        <f t="shared" si="4"/>
        <v>1.0115786325919187</v>
      </c>
      <c r="H61">
        <f t="shared" si="5"/>
        <v>20.817057132727562</v>
      </c>
      <c r="M61" s="3">
        <f t="shared" si="7"/>
        <v>0</v>
      </c>
      <c r="N61" s="3">
        <f t="shared" si="8"/>
        <v>1</v>
      </c>
      <c r="O61" s="3">
        <f t="shared" si="9"/>
        <v>0</v>
      </c>
      <c r="P61" s="3">
        <f t="shared" si="10"/>
        <v>1</v>
      </c>
    </row>
    <row r="62" spans="1:16" x14ac:dyDescent="0.2">
      <c r="A62" t="s">
        <v>60</v>
      </c>
      <c r="B62">
        <v>2232426</v>
      </c>
      <c r="C62">
        <v>18034257</v>
      </c>
      <c r="D62">
        <v>2232854</v>
      </c>
      <c r="E62">
        <v>18034685</v>
      </c>
      <c r="F62">
        <f t="shared" si="3"/>
        <v>8.0783224169580539</v>
      </c>
      <c r="G62">
        <f t="shared" si="4"/>
        <v>1.0001917196807419</v>
      </c>
      <c r="H62">
        <f t="shared" si="5"/>
        <v>8.0785141366387965</v>
      </c>
      <c r="M62" s="3">
        <f t="shared" si="7"/>
        <v>0</v>
      </c>
      <c r="N62" s="3">
        <f t="shared" si="8"/>
        <v>1</v>
      </c>
      <c r="O62" s="3">
        <f t="shared" si="9"/>
        <v>0</v>
      </c>
      <c r="P62" s="3">
        <f t="shared" si="10"/>
        <v>1</v>
      </c>
    </row>
    <row r="63" spans="1:16" x14ac:dyDescent="0.2">
      <c r="A63" t="s">
        <v>61</v>
      </c>
      <c r="B63">
        <v>1440924</v>
      </c>
      <c r="C63">
        <v>9834328</v>
      </c>
      <c r="D63">
        <v>1440854</v>
      </c>
      <c r="E63">
        <v>9834258</v>
      </c>
      <c r="F63">
        <f t="shared" si="3"/>
        <v>6.8250150597810846</v>
      </c>
      <c r="G63">
        <f t="shared" si="4"/>
        <v>0.99995142006101645</v>
      </c>
      <c r="H63">
        <f t="shared" si="5"/>
        <v>6.824966479842101</v>
      </c>
      <c r="M63" s="3">
        <f t="shared" si="7"/>
        <v>0</v>
      </c>
      <c r="N63" s="3">
        <f t="shared" si="8"/>
        <v>0</v>
      </c>
      <c r="O63" s="3">
        <f t="shared" si="9"/>
        <v>0</v>
      </c>
      <c r="P63" s="3">
        <f t="shared" si="10"/>
        <v>0</v>
      </c>
    </row>
    <row r="64" spans="1:16" x14ac:dyDescent="0.2">
      <c r="A64" t="s">
        <v>62</v>
      </c>
      <c r="B64">
        <v>1914084</v>
      </c>
      <c r="C64">
        <v>16751452</v>
      </c>
      <c r="D64">
        <v>1683078</v>
      </c>
      <c r="E64">
        <v>15965155</v>
      </c>
      <c r="F64">
        <f t="shared" si="3"/>
        <v>8.7516806994886327</v>
      </c>
      <c r="G64">
        <f t="shared" si="4"/>
        <v>0.87931250666114968</v>
      </c>
      <c r="H64">
        <f t="shared" si="5"/>
        <v>8.3408852485052911</v>
      </c>
      <c r="M64" s="3">
        <f t="shared" si="7"/>
        <v>0</v>
      </c>
      <c r="N64" s="3">
        <f t="shared" si="8"/>
        <v>1</v>
      </c>
      <c r="O64" s="3">
        <f t="shared" si="9"/>
        <v>0</v>
      </c>
      <c r="P64" s="3">
        <f t="shared" si="10"/>
        <v>1</v>
      </c>
    </row>
    <row r="65" spans="1:16" x14ac:dyDescent="0.2">
      <c r="A65" t="s">
        <v>63</v>
      </c>
      <c r="B65">
        <v>2188886</v>
      </c>
      <c r="C65">
        <v>23909717</v>
      </c>
      <c r="D65">
        <v>2188816</v>
      </c>
      <c r="E65">
        <v>23909647</v>
      </c>
      <c r="F65">
        <f t="shared" si="3"/>
        <v>10.923235380919792</v>
      </c>
      <c r="G65">
        <f t="shared" si="4"/>
        <v>0.99996802026236176</v>
      </c>
      <c r="H65">
        <f t="shared" si="5"/>
        <v>10.923203401182153</v>
      </c>
      <c r="M65" s="3">
        <f t="shared" si="7"/>
        <v>0</v>
      </c>
      <c r="N65" s="3">
        <f t="shared" si="8"/>
        <v>1</v>
      </c>
      <c r="O65" s="3">
        <f t="shared" si="9"/>
        <v>0</v>
      </c>
      <c r="P65" s="3">
        <f t="shared" si="10"/>
        <v>1</v>
      </c>
    </row>
    <row r="66" spans="1:16" x14ac:dyDescent="0.2">
      <c r="A66" t="s">
        <v>64</v>
      </c>
      <c r="B66">
        <v>8575</v>
      </c>
      <c r="C66">
        <v>157319</v>
      </c>
      <c r="D66">
        <v>8575</v>
      </c>
      <c r="E66">
        <v>157319</v>
      </c>
      <c r="F66">
        <f t="shared" si="3"/>
        <v>18.346239067055393</v>
      </c>
      <c r="G66">
        <f t="shared" si="4"/>
        <v>1</v>
      </c>
      <c r="H66">
        <f t="shared" si="5"/>
        <v>18.346239067055393</v>
      </c>
      <c r="M66" s="3">
        <f t="shared" si="7"/>
        <v>0</v>
      </c>
      <c r="N66" s="3">
        <f t="shared" si="8"/>
        <v>0</v>
      </c>
      <c r="O66" s="3">
        <f t="shared" si="9"/>
        <v>0</v>
      </c>
      <c r="P66" s="3">
        <f t="shared" si="10"/>
        <v>0</v>
      </c>
    </row>
    <row r="67" spans="1:16" x14ac:dyDescent="0.2">
      <c r="A67" t="s">
        <v>65</v>
      </c>
      <c r="B67">
        <v>6607</v>
      </c>
      <c r="C67">
        <v>44387</v>
      </c>
      <c r="D67">
        <v>6607</v>
      </c>
      <c r="E67">
        <v>44387</v>
      </c>
      <c r="F67">
        <f t="shared" ref="F67:F81" si="13">C67/$B67</f>
        <v>6.7181776903284396</v>
      </c>
      <c r="G67">
        <f t="shared" ref="G67:G81" si="14">D67/$B67</f>
        <v>1</v>
      </c>
      <c r="H67">
        <f t="shared" ref="H67:H81" si="15">E67/$B67</f>
        <v>6.7181776903284396</v>
      </c>
      <c r="M67" s="3">
        <f t="shared" ref="M67:M81" si="16">IF(B67&gt;$L$2,1,0)</f>
        <v>0</v>
      </c>
      <c r="N67" s="3">
        <f t="shared" ref="N67:N81" si="17">IF(C67&gt;$L$2,1,0)</f>
        <v>0</v>
      </c>
      <c r="O67" s="3">
        <f t="shared" ref="O67:O81" si="18">IF(D67&gt;$L$2,1,0)</f>
        <v>0</v>
      </c>
      <c r="P67" s="3">
        <f t="shared" ref="P67:P81" si="19">IF(E67&gt;$L$2,1,0)</f>
        <v>0</v>
      </c>
    </row>
    <row r="68" spans="1:16" x14ac:dyDescent="0.2">
      <c r="A68" t="s">
        <v>66</v>
      </c>
      <c r="B68">
        <v>4312279</v>
      </c>
      <c r="C68">
        <v>39076074</v>
      </c>
      <c r="D68">
        <v>4233090</v>
      </c>
      <c r="E68">
        <v>38979084</v>
      </c>
      <c r="F68">
        <f t="shared" si="13"/>
        <v>9.0615829819916573</v>
      </c>
      <c r="G68">
        <f t="shared" si="14"/>
        <v>0.98163639226497168</v>
      </c>
      <c r="H68">
        <f t="shared" si="15"/>
        <v>9.0390913945966851</v>
      </c>
      <c r="M68" s="3">
        <f t="shared" si="16"/>
        <v>0</v>
      </c>
      <c r="N68" s="3">
        <f t="shared" si="17"/>
        <v>1</v>
      </c>
      <c r="O68" s="3">
        <f t="shared" si="18"/>
        <v>0</v>
      </c>
      <c r="P68" s="3">
        <f t="shared" si="19"/>
        <v>1</v>
      </c>
    </row>
    <row r="69" spans="1:16" x14ac:dyDescent="0.2">
      <c r="A69" t="s">
        <v>67</v>
      </c>
      <c r="B69">
        <v>1868005</v>
      </c>
      <c r="C69">
        <v>88524387</v>
      </c>
      <c r="D69">
        <v>1878099</v>
      </c>
      <c r="E69">
        <v>88619087</v>
      </c>
      <c r="F69">
        <f t="shared" si="13"/>
        <v>47.38980195449156</v>
      </c>
      <c r="G69">
        <f t="shared" si="14"/>
        <v>1.0054036257932928</v>
      </c>
      <c r="H69">
        <f t="shared" si="15"/>
        <v>47.440497750273686</v>
      </c>
      <c r="M69" s="3">
        <f t="shared" si="16"/>
        <v>0</v>
      </c>
      <c r="N69" s="3">
        <f t="shared" si="17"/>
        <v>1</v>
      </c>
      <c r="O69" s="3">
        <f t="shared" si="18"/>
        <v>0</v>
      </c>
      <c r="P69" s="3">
        <f t="shared" si="19"/>
        <v>1</v>
      </c>
    </row>
    <row r="70" spans="1:16" x14ac:dyDescent="0.2">
      <c r="A70" t="s">
        <v>68</v>
      </c>
      <c r="B70">
        <v>3324418</v>
      </c>
      <c r="C70">
        <v>53119340</v>
      </c>
      <c r="D70">
        <v>3324034</v>
      </c>
      <c r="E70">
        <v>53118956</v>
      </c>
      <c r="F70">
        <f t="shared" si="13"/>
        <v>15.978538198265079</v>
      </c>
      <c r="G70">
        <f t="shared" si="14"/>
        <v>0.99988449105978849</v>
      </c>
      <c r="H70">
        <f t="shared" si="15"/>
        <v>15.978422689324868</v>
      </c>
      <c r="M70" s="3">
        <f t="shared" si="16"/>
        <v>0</v>
      </c>
      <c r="N70" s="3">
        <f t="shared" si="17"/>
        <v>1</v>
      </c>
      <c r="O70" s="3">
        <f t="shared" si="18"/>
        <v>0</v>
      </c>
      <c r="P70" s="3">
        <f t="shared" si="19"/>
        <v>1</v>
      </c>
    </row>
    <row r="71" spans="1:16" x14ac:dyDescent="0.2">
      <c r="A71" t="s">
        <v>69</v>
      </c>
      <c r="B71">
        <v>8227</v>
      </c>
      <c r="C71">
        <v>86197</v>
      </c>
      <c r="D71">
        <v>8227</v>
      </c>
      <c r="E71">
        <v>86197</v>
      </c>
      <c r="F71">
        <f t="shared" si="13"/>
        <v>10.477330740245533</v>
      </c>
      <c r="G71">
        <f t="shared" si="14"/>
        <v>1</v>
      </c>
      <c r="H71">
        <f t="shared" si="15"/>
        <v>10.477330740245533</v>
      </c>
      <c r="M71" s="3">
        <f t="shared" si="16"/>
        <v>0</v>
      </c>
      <c r="N71" s="3">
        <f t="shared" si="17"/>
        <v>0</v>
      </c>
      <c r="O71" s="3">
        <f t="shared" si="18"/>
        <v>0</v>
      </c>
      <c r="P71" s="3">
        <f t="shared" si="19"/>
        <v>0</v>
      </c>
    </row>
    <row r="72" spans="1:16" x14ac:dyDescent="0.2">
      <c r="A72" t="s">
        <v>70</v>
      </c>
      <c r="B72">
        <v>642675</v>
      </c>
      <c r="C72">
        <v>929839</v>
      </c>
      <c r="D72">
        <v>869230</v>
      </c>
      <c r="E72">
        <v>1156394</v>
      </c>
      <c r="F72">
        <f t="shared" si="13"/>
        <v>1.4468261562998406</v>
      </c>
      <c r="G72">
        <f t="shared" si="14"/>
        <v>1.3525187692068308</v>
      </c>
      <c r="H72">
        <f t="shared" si="15"/>
        <v>1.7993449255066714</v>
      </c>
      <c r="M72" s="3">
        <f t="shared" si="16"/>
        <v>0</v>
      </c>
      <c r="N72" s="3">
        <f t="shared" si="17"/>
        <v>0</v>
      </c>
      <c r="O72" s="3">
        <f t="shared" si="18"/>
        <v>0</v>
      </c>
      <c r="P72" s="3">
        <f t="shared" si="19"/>
        <v>0</v>
      </c>
    </row>
    <row r="73" spans="1:16" x14ac:dyDescent="0.2">
      <c r="A73" t="s">
        <v>71</v>
      </c>
      <c r="B73">
        <v>7847036</v>
      </c>
      <c r="C73">
        <v>29614211</v>
      </c>
      <c r="D73">
        <v>8130272</v>
      </c>
      <c r="E73">
        <v>29897435</v>
      </c>
      <c r="F73">
        <f t="shared" si="13"/>
        <v>3.7739359166951698</v>
      </c>
      <c r="G73">
        <f t="shared" si="14"/>
        <v>1.0360946477115691</v>
      </c>
      <c r="H73">
        <f t="shared" si="15"/>
        <v>3.8100290351669091</v>
      </c>
      <c r="M73" s="3">
        <f t="shared" si="16"/>
        <v>0</v>
      </c>
      <c r="N73" s="3">
        <f t="shared" si="17"/>
        <v>1</v>
      </c>
      <c r="O73" s="3">
        <f t="shared" si="18"/>
        <v>0</v>
      </c>
      <c r="P73" s="3">
        <f t="shared" si="19"/>
        <v>1</v>
      </c>
    </row>
    <row r="74" spans="1:16" x14ac:dyDescent="0.2">
      <c r="A74" t="s">
        <v>72</v>
      </c>
      <c r="B74">
        <v>747752</v>
      </c>
      <c r="C74">
        <v>1087498</v>
      </c>
      <c r="D74">
        <v>29610919</v>
      </c>
      <c r="E74">
        <v>29950665</v>
      </c>
      <c r="F74">
        <f t="shared" si="13"/>
        <v>1.4543565246231371</v>
      </c>
      <c r="G74">
        <f t="shared" si="14"/>
        <v>39.599919492024092</v>
      </c>
      <c r="H74">
        <f t="shared" si="15"/>
        <v>40.054276016647229</v>
      </c>
      <c r="M74" s="3">
        <f t="shared" si="16"/>
        <v>0</v>
      </c>
      <c r="N74" s="3">
        <f t="shared" si="17"/>
        <v>0</v>
      </c>
      <c r="O74" s="3">
        <f t="shared" si="18"/>
        <v>1</v>
      </c>
      <c r="P74" s="3">
        <f t="shared" si="19"/>
        <v>1</v>
      </c>
    </row>
    <row r="75" spans="1:16" x14ac:dyDescent="0.2">
      <c r="A75" t="s">
        <v>73</v>
      </c>
      <c r="B75">
        <v>1563728</v>
      </c>
      <c r="C75">
        <v>3900300</v>
      </c>
      <c r="D75">
        <v>1513130</v>
      </c>
      <c r="E75">
        <v>3709933</v>
      </c>
      <c r="F75">
        <f t="shared" si="13"/>
        <v>2.4942317333960893</v>
      </c>
      <c r="G75">
        <f t="shared" si="14"/>
        <v>0.96764271024116721</v>
      </c>
      <c r="H75">
        <f t="shared" si="15"/>
        <v>2.3724925306702955</v>
      </c>
      <c r="M75" s="3">
        <f t="shared" si="16"/>
        <v>0</v>
      </c>
      <c r="N75" s="3">
        <f t="shared" si="17"/>
        <v>0</v>
      </c>
      <c r="O75" s="3">
        <f t="shared" si="18"/>
        <v>0</v>
      </c>
      <c r="P75" s="3">
        <f t="shared" si="19"/>
        <v>0</v>
      </c>
    </row>
    <row r="76" spans="1:16" x14ac:dyDescent="0.2">
      <c r="A76" t="s">
        <v>74</v>
      </c>
      <c r="B76">
        <v>1154507</v>
      </c>
      <c r="C76">
        <v>16949388</v>
      </c>
      <c r="D76">
        <v>1233332</v>
      </c>
      <c r="E76">
        <v>17389650</v>
      </c>
      <c r="F76">
        <f t="shared" si="13"/>
        <v>14.68106126684377</v>
      </c>
      <c r="G76">
        <f t="shared" si="14"/>
        <v>1.0682758961184298</v>
      </c>
      <c r="H76">
        <f t="shared" si="15"/>
        <v>15.062403259573134</v>
      </c>
      <c r="M76" s="3">
        <f t="shared" si="16"/>
        <v>0</v>
      </c>
      <c r="N76" s="3">
        <f t="shared" si="17"/>
        <v>1</v>
      </c>
      <c r="O76" s="3">
        <f t="shared" si="18"/>
        <v>0</v>
      </c>
      <c r="P76" s="3">
        <f t="shared" si="19"/>
        <v>1</v>
      </c>
    </row>
    <row r="77" spans="1:16" x14ac:dyDescent="0.2">
      <c r="A77" t="s">
        <v>75</v>
      </c>
      <c r="B77">
        <v>6840229</v>
      </c>
      <c r="C77">
        <v>6840246</v>
      </c>
      <c r="D77">
        <v>97358491</v>
      </c>
      <c r="E77">
        <v>97358508</v>
      </c>
      <c r="F77">
        <f t="shared" si="13"/>
        <v>1.0000024852969103</v>
      </c>
      <c r="G77">
        <f t="shared" si="14"/>
        <v>14.233220993039852</v>
      </c>
      <c r="H77">
        <f t="shared" si="15"/>
        <v>14.233223478336763</v>
      </c>
      <c r="M77" s="3">
        <f t="shared" si="16"/>
        <v>0</v>
      </c>
      <c r="N77" s="3">
        <f t="shared" si="17"/>
        <v>0</v>
      </c>
      <c r="O77" s="3">
        <f t="shared" si="18"/>
        <v>1</v>
      </c>
      <c r="P77" s="3">
        <f t="shared" si="19"/>
        <v>1</v>
      </c>
    </row>
    <row r="78" spans="1:16" x14ac:dyDescent="0.2">
      <c r="A78" t="s">
        <v>76</v>
      </c>
      <c r="B78">
        <v>9905453</v>
      </c>
      <c r="C78">
        <v>10207901</v>
      </c>
      <c r="D78">
        <v>22410637</v>
      </c>
      <c r="E78">
        <v>22719031</v>
      </c>
      <c r="F78">
        <f t="shared" si="13"/>
        <v>1.0305334849400629</v>
      </c>
      <c r="G78">
        <f t="shared" si="14"/>
        <v>2.2624545288337647</v>
      </c>
      <c r="H78">
        <f t="shared" si="15"/>
        <v>2.2935882891978792</v>
      </c>
      <c r="M78" s="3">
        <f t="shared" si="16"/>
        <v>0</v>
      </c>
      <c r="N78" s="3">
        <f t="shared" si="17"/>
        <v>1</v>
      </c>
      <c r="O78" s="3">
        <f t="shared" si="18"/>
        <v>1</v>
      </c>
      <c r="P78" s="3">
        <f t="shared" si="19"/>
        <v>1</v>
      </c>
    </row>
    <row r="79" spans="1:16" x14ac:dyDescent="0.2">
      <c r="A79" t="s">
        <v>77</v>
      </c>
      <c r="B79">
        <v>1234644</v>
      </c>
      <c r="C79">
        <v>1235379</v>
      </c>
      <c r="D79">
        <v>1335037</v>
      </c>
      <c r="E79">
        <v>1335780</v>
      </c>
      <c r="F79">
        <f t="shared" si="13"/>
        <v>1.0005953133048879</v>
      </c>
      <c r="G79">
        <f t="shared" si="14"/>
        <v>1.081313317847088</v>
      </c>
      <c r="H79">
        <f t="shared" si="15"/>
        <v>1.0819151107525733</v>
      </c>
      <c r="M79" s="3">
        <f t="shared" si="16"/>
        <v>0</v>
      </c>
      <c r="N79" s="3">
        <f t="shared" si="17"/>
        <v>0</v>
      </c>
      <c r="O79" s="3">
        <f t="shared" si="18"/>
        <v>0</v>
      </c>
      <c r="P79" s="3">
        <f t="shared" si="19"/>
        <v>0</v>
      </c>
    </row>
    <row r="80" spans="1:16" x14ac:dyDescent="0.2">
      <c r="A80" t="s">
        <v>78</v>
      </c>
      <c r="B80">
        <v>2672407</v>
      </c>
      <c r="C80">
        <v>7171957</v>
      </c>
      <c r="D80">
        <v>64739039</v>
      </c>
      <c r="E80">
        <v>69238589</v>
      </c>
      <c r="F80">
        <f t="shared" si="13"/>
        <v>2.6837068605193743</v>
      </c>
      <c r="G80">
        <f t="shared" si="14"/>
        <v>24.22499230094817</v>
      </c>
      <c r="H80">
        <f t="shared" si="15"/>
        <v>25.908699161467545</v>
      </c>
      <c r="M80" s="3">
        <f t="shared" si="16"/>
        <v>0</v>
      </c>
      <c r="N80" s="3">
        <f t="shared" si="17"/>
        <v>0</v>
      </c>
      <c r="O80" s="3">
        <f t="shared" si="18"/>
        <v>1</v>
      </c>
      <c r="P80" s="3">
        <f t="shared" si="19"/>
        <v>1</v>
      </c>
    </row>
    <row r="81" spans="1:16" x14ac:dyDescent="0.2">
      <c r="A81" t="s">
        <v>79</v>
      </c>
      <c r="B81">
        <v>844395</v>
      </c>
      <c r="C81">
        <v>1145939</v>
      </c>
      <c r="D81">
        <v>844221</v>
      </c>
      <c r="E81">
        <v>1145765</v>
      </c>
      <c r="F81">
        <f t="shared" si="13"/>
        <v>1.3571124888233588</v>
      </c>
      <c r="G81">
        <f t="shared" si="14"/>
        <v>0.9997939353027907</v>
      </c>
      <c r="H81">
        <f t="shared" si="15"/>
        <v>1.3569064241261495</v>
      </c>
      <c r="M81" s="3">
        <f t="shared" si="16"/>
        <v>0</v>
      </c>
      <c r="N81" s="3">
        <f t="shared" si="17"/>
        <v>0</v>
      </c>
      <c r="O81" s="3">
        <f t="shared" si="18"/>
        <v>0</v>
      </c>
      <c r="P81" s="3">
        <f t="shared" si="19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clauses-optimizations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2023-02-27T03:14:56Z</dcterms:created>
  <dcterms:modified xsi:type="dcterms:W3CDTF">2023-02-27T15:14:42Z</dcterms:modified>
</cp:coreProperties>
</file>