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0B2F2C2C-2AF3-584A-B8A9-99847E3709EF}" xr6:coauthVersionLast="47" xr6:coauthVersionMax="47" xr10:uidLastSave="{00000000-0000-0000-0000-000000000000}"/>
  <bookViews>
    <workbookView xWindow="3260" yWindow="2180" windowWidth="18780" windowHeight="25840" activeTab="3" xr2:uid="{00000000-000D-0000-FFFF-FFFF00000000}"/>
  </bookViews>
  <sheets>
    <sheet name="times" sheetId="1" r:id="rId1"/>
    <sheet name="optimizations" sheetId="2" r:id="rId2"/>
    <sheet name="Ordered times" sheetId="3" r:id="rId3"/>
    <sheet name="M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4" l="1"/>
  <c r="K69" i="4"/>
  <c r="I52" i="4"/>
  <c r="K70" i="4"/>
  <c r="I36" i="4"/>
  <c r="K71" i="4"/>
  <c r="I45" i="4"/>
  <c r="K72" i="4"/>
  <c r="I24" i="4"/>
  <c r="K73" i="4"/>
  <c r="I4" i="4"/>
  <c r="K74" i="4"/>
  <c r="I38" i="4"/>
  <c r="K75" i="4"/>
  <c r="I2" i="4"/>
  <c r="K76" i="4"/>
  <c r="I11" i="4"/>
  <c r="I66" i="4" l="1"/>
  <c r="I60" i="4"/>
  <c r="I5" i="4"/>
  <c r="I47" i="4"/>
  <c r="I61" i="4"/>
  <c r="I13" i="4"/>
  <c r="I37" i="4"/>
  <c r="I57" i="4"/>
  <c r="I51" i="4"/>
  <c r="I58" i="4"/>
  <c r="I48" i="4"/>
  <c r="I8" i="4"/>
  <c r="I19" i="4"/>
  <c r="I40" i="4"/>
  <c r="I74" i="4"/>
  <c r="I49" i="4"/>
  <c r="I6" i="4"/>
  <c r="I59" i="4"/>
  <c r="I14" i="4"/>
  <c r="I29" i="4"/>
  <c r="I68" i="4"/>
  <c r="I54" i="4"/>
  <c r="I76" i="4"/>
  <c r="I17" i="4"/>
  <c r="I73" i="4"/>
  <c r="I34" i="4"/>
  <c r="I27" i="4"/>
  <c r="I25" i="4"/>
  <c r="I70" i="4"/>
  <c r="I63" i="4"/>
  <c r="I42" i="4"/>
  <c r="I53" i="4"/>
  <c r="I26" i="4"/>
  <c r="I28" i="4"/>
  <c r="I32" i="4"/>
  <c r="I12" i="4"/>
  <c r="I35" i="4"/>
  <c r="I10" i="4"/>
  <c r="I23" i="4"/>
  <c r="I33" i="4"/>
  <c r="I67" i="4"/>
  <c r="I16" i="4"/>
  <c r="I22" i="4"/>
  <c r="I69" i="4"/>
  <c r="I75" i="4"/>
  <c r="I71" i="4"/>
  <c r="I50" i="4"/>
  <c r="I43" i="4"/>
  <c r="I20" i="4"/>
  <c r="I64" i="4"/>
  <c r="I9" i="4"/>
  <c r="I15" i="4"/>
  <c r="I46" i="4"/>
  <c r="I41" i="4"/>
  <c r="I30" i="4"/>
  <c r="I65" i="4"/>
  <c r="I3" i="4"/>
  <c r="I55" i="4"/>
  <c r="I31" i="4"/>
  <c r="I72" i="4"/>
  <c r="I21" i="4"/>
  <c r="I39" i="4"/>
  <c r="I62" i="4"/>
  <c r="I56" i="4"/>
  <c r="I7" i="4"/>
  <c r="I18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" i="4"/>
  <c r="J21" i="4"/>
  <c r="J19" i="4"/>
  <c r="J17" i="4"/>
  <c r="J15" i="4"/>
  <c r="J10" i="4"/>
  <c r="J8" i="4"/>
  <c r="J6" i="4"/>
  <c r="J4" i="4"/>
  <c r="F98" i="3"/>
  <c r="F85" i="3"/>
  <c r="F106" i="3"/>
  <c r="F100" i="3"/>
  <c r="F60" i="3"/>
  <c r="F94" i="3"/>
  <c r="F82" i="3"/>
  <c r="F61" i="3"/>
  <c r="F83" i="3"/>
  <c r="F87" i="3"/>
  <c r="F77" i="3"/>
  <c r="F73" i="3"/>
  <c r="F74" i="3"/>
  <c r="F47" i="3"/>
  <c r="F89" i="3"/>
  <c r="F66" i="3"/>
  <c r="F71" i="3"/>
  <c r="F56" i="3"/>
  <c r="F93" i="3"/>
  <c r="F10" i="3"/>
  <c r="F97" i="3"/>
  <c r="F107" i="3"/>
  <c r="F57" i="3"/>
  <c r="F34" i="3"/>
  <c r="F55" i="3"/>
  <c r="F6" i="3"/>
  <c r="F11" i="3"/>
  <c r="F48" i="3"/>
  <c r="F63" i="3"/>
  <c r="F37" i="3"/>
  <c r="F45" i="3"/>
  <c r="F49" i="3"/>
  <c r="F33" i="3"/>
  <c r="F30" i="3"/>
  <c r="F39" i="3"/>
  <c r="F51" i="3"/>
  <c r="F27" i="3"/>
  <c r="F8" i="3"/>
  <c r="F29" i="3"/>
  <c r="F15" i="3"/>
  <c r="F9" i="3"/>
  <c r="F20" i="3"/>
  <c r="F80" i="3"/>
  <c r="F17" i="3"/>
  <c r="F21" i="3"/>
  <c r="F62" i="3"/>
  <c r="F103" i="3"/>
  <c r="F75" i="3"/>
  <c r="F104" i="3"/>
  <c r="F84" i="3"/>
  <c r="F79" i="3"/>
  <c r="F59" i="3"/>
  <c r="F72" i="3"/>
  <c r="F76" i="3"/>
  <c r="F68" i="3"/>
  <c r="F81" i="3"/>
  <c r="F96" i="3"/>
  <c r="F105" i="3"/>
  <c r="F101" i="3"/>
  <c r="F92" i="3"/>
  <c r="F86" i="3"/>
  <c r="F53" i="3"/>
  <c r="F99" i="3"/>
  <c r="F78" i="3"/>
  <c r="F67" i="3"/>
  <c r="F108" i="3"/>
  <c r="F42" i="3"/>
  <c r="F50" i="3"/>
  <c r="F70" i="3"/>
  <c r="F41" i="3"/>
  <c r="F109" i="3"/>
  <c r="F25" i="3"/>
  <c r="F102" i="3"/>
  <c r="F38" i="3"/>
  <c r="F19" i="3"/>
  <c r="F43" i="3"/>
  <c r="F90" i="3"/>
  <c r="F95" i="3"/>
  <c r="F88" i="3"/>
  <c r="F52" i="3"/>
  <c r="F65" i="3"/>
  <c r="F58" i="3"/>
  <c r="F23" i="3"/>
  <c r="F40" i="3"/>
  <c r="F26" i="3"/>
  <c r="F91" i="3"/>
  <c r="F22" i="3"/>
  <c r="F36" i="3"/>
  <c r="F54" i="3"/>
  <c r="F69" i="3"/>
  <c r="F13" i="3"/>
  <c r="F24" i="3"/>
  <c r="F12" i="3"/>
  <c r="F7" i="3"/>
  <c r="F46" i="3"/>
  <c r="F44" i="3"/>
  <c r="F64" i="3"/>
  <c r="F35" i="3"/>
  <c r="F31" i="3"/>
  <c r="F16" i="3"/>
  <c r="F32" i="3"/>
  <c r="F14" i="3"/>
  <c r="F2" i="3"/>
  <c r="F5" i="3"/>
  <c r="F18" i="3"/>
  <c r="F4" i="3"/>
  <c r="F3" i="3"/>
  <c r="F28" i="3"/>
  <c r="Z3" i="2"/>
  <c r="AA3" i="2" s="1"/>
  <c r="Z4" i="2"/>
  <c r="AA4" i="2" s="1"/>
  <c r="AC4" i="2"/>
  <c r="Z5" i="2"/>
  <c r="AA5" i="2" s="1"/>
  <c r="Z6" i="2"/>
  <c r="AA6" i="2" s="1"/>
  <c r="AC6" i="2"/>
  <c r="Z7" i="2"/>
  <c r="AA7" i="2" s="1"/>
  <c r="Z8" i="2"/>
  <c r="AA8" i="2" s="1"/>
  <c r="Z9" i="2"/>
  <c r="AA9" i="2" s="1"/>
  <c r="Z10" i="2"/>
  <c r="AA10" i="2" s="1"/>
  <c r="AC10" i="2"/>
  <c r="Z11" i="2"/>
  <c r="AA11" i="2" s="1"/>
  <c r="AC11" i="2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AC23" i="2"/>
  <c r="Z24" i="2"/>
  <c r="AA24" i="2" s="1"/>
  <c r="AC24" i="2"/>
  <c r="Z25" i="2"/>
  <c r="AA25" i="2" s="1"/>
  <c r="Z26" i="2"/>
  <c r="AA26" i="2" s="1"/>
  <c r="AC26" i="2"/>
  <c r="Z27" i="2"/>
  <c r="AA27" i="2" s="1"/>
  <c r="Z28" i="2"/>
  <c r="AA28" i="2" s="1"/>
  <c r="Z29" i="2"/>
  <c r="AA29" i="2" s="1"/>
  <c r="Z30" i="2"/>
  <c r="AA30" i="2" s="1"/>
  <c r="Z31" i="2"/>
  <c r="AA31" i="2" s="1"/>
  <c r="AC31" i="2"/>
  <c r="Z32" i="2"/>
  <c r="AA32" i="2" s="1"/>
  <c r="Z33" i="2"/>
  <c r="AA33" i="2" s="1"/>
  <c r="Z34" i="2"/>
  <c r="AA34" i="2" s="1"/>
  <c r="AC34" i="2"/>
  <c r="Z35" i="2"/>
  <c r="AA35" i="2" s="1"/>
  <c r="AC35" i="2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AC43" i="2"/>
  <c r="Z44" i="2"/>
  <c r="AA44" i="2" s="1"/>
  <c r="AC44" i="2"/>
  <c r="Z45" i="2"/>
  <c r="AA45" i="2" s="1"/>
  <c r="Z46" i="2"/>
  <c r="AA46" i="2" s="1"/>
  <c r="AC46" i="2"/>
  <c r="Z47" i="2"/>
  <c r="AA47" i="2" s="1"/>
  <c r="Z48" i="2"/>
  <c r="AA48" i="2" s="1"/>
  <c r="Z49" i="2"/>
  <c r="AA49" i="2" s="1"/>
  <c r="Z50" i="2"/>
  <c r="AA50" i="2" s="1"/>
  <c r="Z51" i="2"/>
  <c r="AA51" i="2" s="1"/>
  <c r="AC51" i="2"/>
  <c r="Z52" i="2"/>
  <c r="AA52" i="2" s="1"/>
  <c r="Z53" i="2"/>
  <c r="AA53" i="2" s="1"/>
  <c r="Z54" i="2"/>
  <c r="AA54" i="2" s="1"/>
  <c r="AC54" i="2"/>
  <c r="Z55" i="2"/>
  <c r="AA55" i="2" s="1"/>
  <c r="AC55" i="2"/>
  <c r="Z56" i="2"/>
  <c r="AA56" i="2" s="1"/>
  <c r="Z57" i="2"/>
  <c r="AA57" i="2" s="1"/>
  <c r="Z58" i="2"/>
  <c r="AA58" i="2" s="1"/>
  <c r="Z59" i="2"/>
  <c r="AA59" i="2" s="1"/>
  <c r="Z60" i="2"/>
  <c r="AA60" i="2" s="1"/>
  <c r="AC60" i="2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AC67" i="2"/>
  <c r="Z68" i="2"/>
  <c r="AA68" i="2" s="1"/>
  <c r="AC68" i="2"/>
  <c r="Z69" i="2"/>
  <c r="AA69" i="2" s="1"/>
  <c r="Z70" i="2"/>
  <c r="AA70" i="2" s="1"/>
  <c r="AC70" i="2"/>
  <c r="Z71" i="2"/>
  <c r="AA71" i="2" s="1"/>
  <c r="Z72" i="2"/>
  <c r="AA72" i="2" s="1"/>
  <c r="AC72" i="2"/>
  <c r="Z73" i="2"/>
  <c r="AA73" i="2" s="1"/>
  <c r="Z74" i="2"/>
  <c r="AA74" i="2" s="1"/>
  <c r="Z75" i="2"/>
  <c r="AA75" i="2" s="1"/>
  <c r="AC75" i="2"/>
  <c r="Z76" i="2"/>
  <c r="AA76" i="2" s="1"/>
  <c r="AC76" i="2"/>
  <c r="Z77" i="2"/>
  <c r="AA77" i="2" s="1"/>
  <c r="Z78" i="2"/>
  <c r="AA78" i="2" s="1"/>
  <c r="AC78" i="2"/>
  <c r="Z79" i="2"/>
  <c r="AA79" i="2" s="1"/>
  <c r="AC79" i="2"/>
  <c r="Z80" i="2"/>
  <c r="AA80" i="2" s="1"/>
  <c r="Z81" i="2"/>
  <c r="AA81" i="2" s="1"/>
  <c r="Z2" i="2"/>
  <c r="AC2" i="2" s="1"/>
  <c r="L7" i="4" l="1"/>
  <c r="L3" i="4"/>
  <c r="L5" i="4"/>
  <c r="AC74" i="2"/>
  <c r="AC64" i="2"/>
  <c r="AC59" i="2"/>
  <c r="AC50" i="2"/>
  <c r="AC20" i="2"/>
  <c r="AC15" i="2"/>
  <c r="AC63" i="2"/>
  <c r="AC58" i="2"/>
  <c r="AC38" i="2"/>
  <c r="AC28" i="2"/>
  <c r="AC19" i="2"/>
  <c r="AC14" i="2"/>
  <c r="AC52" i="2"/>
  <c r="AC47" i="2"/>
  <c r="AC32" i="2"/>
  <c r="AC27" i="2"/>
  <c r="AC18" i="2"/>
  <c r="AC8" i="2"/>
  <c r="AC3" i="2"/>
  <c r="AC66" i="2"/>
  <c r="AC56" i="2"/>
  <c r="AC42" i="2"/>
  <c r="AC36" i="2"/>
  <c r="AC22" i="2"/>
  <c r="AC12" i="2"/>
  <c r="AC40" i="2"/>
  <c r="AC80" i="2"/>
  <c r="AC71" i="2"/>
  <c r="AC62" i="2"/>
  <c r="AC48" i="2"/>
  <c r="AC39" i="2"/>
  <c r="AC30" i="2"/>
  <c r="AC16" i="2"/>
  <c r="AC7" i="2"/>
  <c r="AB2" i="2"/>
  <c r="AA2" i="2"/>
  <c r="AD2" i="2" s="1"/>
  <c r="AC81" i="2"/>
  <c r="AC77" i="2"/>
  <c r="AC73" i="2"/>
  <c r="AC69" i="2"/>
  <c r="AC65" i="2"/>
  <c r="AC61" i="2"/>
  <c r="AC57" i="2"/>
  <c r="AC53" i="2"/>
  <c r="AC49" i="2"/>
  <c r="AC45" i="2"/>
  <c r="AC41" i="2"/>
  <c r="AC37" i="2"/>
  <c r="AC33" i="2"/>
  <c r="AC29" i="2"/>
  <c r="AC25" i="2"/>
  <c r="AC21" i="2"/>
  <c r="AC17" i="2"/>
  <c r="AC13" i="2"/>
  <c r="AC9" i="2"/>
  <c r="AC5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AB4" i="2"/>
  <c r="AB81" i="2"/>
  <c r="AB77" i="2"/>
  <c r="AB73" i="2"/>
  <c r="AB69" i="2"/>
  <c r="AB67" i="2"/>
  <c r="AB65" i="2"/>
  <c r="AB63" i="2"/>
  <c r="AB61" i="2"/>
  <c r="AB59" i="2"/>
  <c r="AB57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AB3" i="2"/>
  <c r="AB79" i="2"/>
  <c r="AB75" i="2"/>
  <c r="AB71" i="2"/>
  <c r="AB55" i="2"/>
  <c r="AF2" i="2" l="1"/>
  <c r="AE2" i="2"/>
  <c r="D3" i="2"/>
  <c r="D4" i="2"/>
  <c r="D5" i="2"/>
  <c r="D6" i="2"/>
  <c r="E5" i="2" s="1"/>
  <c r="D7" i="2"/>
  <c r="O7" i="2" s="1"/>
  <c r="D8" i="2"/>
  <c r="D9" i="2"/>
  <c r="O9" i="2" s="1"/>
  <c r="D10" i="2"/>
  <c r="O10" i="2" s="1"/>
  <c r="D11" i="2"/>
  <c r="D12" i="2"/>
  <c r="D13" i="2"/>
  <c r="D14" i="2"/>
  <c r="R14" i="2" s="1"/>
  <c r="D15" i="2"/>
  <c r="D16" i="2"/>
  <c r="D17" i="2"/>
  <c r="O17" i="2" s="1"/>
  <c r="D18" i="2"/>
  <c r="O18" i="2" s="1"/>
  <c r="D19" i="2"/>
  <c r="D20" i="2"/>
  <c r="D21" i="2"/>
  <c r="D22" i="2"/>
  <c r="D23" i="2"/>
  <c r="D24" i="2"/>
  <c r="D25" i="2"/>
  <c r="O25" i="2" s="1"/>
  <c r="D26" i="2"/>
  <c r="O26" i="2" s="1"/>
  <c r="D27" i="2"/>
  <c r="D28" i="2"/>
  <c r="D29" i="2"/>
  <c r="D30" i="2"/>
  <c r="D31" i="2"/>
  <c r="D32" i="2"/>
  <c r="D33" i="2"/>
  <c r="O33" i="2" s="1"/>
  <c r="D34" i="2"/>
  <c r="O34" i="2" s="1"/>
  <c r="D35" i="2"/>
  <c r="D36" i="2"/>
  <c r="D37" i="2"/>
  <c r="D38" i="2"/>
  <c r="D39" i="2"/>
  <c r="D40" i="2"/>
  <c r="D41" i="2"/>
  <c r="O41" i="2" s="1"/>
  <c r="D42" i="2"/>
  <c r="O42" i="2" s="1"/>
  <c r="D43" i="2"/>
  <c r="D44" i="2"/>
  <c r="D45" i="2"/>
  <c r="D46" i="2"/>
  <c r="D47" i="2"/>
  <c r="D48" i="2"/>
  <c r="D49" i="2"/>
  <c r="O49" i="2" s="1"/>
  <c r="D50" i="2"/>
  <c r="O50" i="2" s="1"/>
  <c r="D51" i="2"/>
  <c r="D52" i="2"/>
  <c r="D53" i="2"/>
  <c r="D54" i="2"/>
  <c r="D55" i="2"/>
  <c r="D56" i="2"/>
  <c r="D57" i="2"/>
  <c r="O57" i="2" s="1"/>
  <c r="D58" i="2"/>
  <c r="O58" i="2" s="1"/>
  <c r="D59" i="2"/>
  <c r="D60" i="2"/>
  <c r="D61" i="2"/>
  <c r="D62" i="2"/>
  <c r="D63" i="2"/>
  <c r="D64" i="2"/>
  <c r="D65" i="2"/>
  <c r="O65" i="2" s="1"/>
  <c r="D66" i="2"/>
  <c r="O66" i="2" s="1"/>
  <c r="D67" i="2"/>
  <c r="D68" i="2"/>
  <c r="D69" i="2"/>
  <c r="D70" i="2"/>
  <c r="D71" i="2"/>
  <c r="D72" i="2"/>
  <c r="D73" i="2"/>
  <c r="O73" i="2" s="1"/>
  <c r="D74" i="2"/>
  <c r="O74" i="2" s="1"/>
  <c r="D75" i="2"/>
  <c r="D76" i="2"/>
  <c r="D77" i="2"/>
  <c r="D78" i="2"/>
  <c r="D79" i="2"/>
  <c r="D80" i="2"/>
  <c r="D81" i="2"/>
  <c r="O81" i="2" s="1"/>
  <c r="D2" i="2"/>
  <c r="E9" i="2" s="1"/>
  <c r="V9" i="2"/>
  <c r="V7" i="2"/>
  <c r="V5" i="2"/>
  <c r="V3" i="2"/>
  <c r="S9" i="2"/>
  <c r="S7" i="2"/>
  <c r="S5" i="2"/>
  <c r="S3" i="2"/>
  <c r="P9" i="2"/>
  <c r="P7" i="2"/>
  <c r="P5" i="2"/>
  <c r="P3" i="2"/>
  <c r="O3" i="2"/>
  <c r="R3" i="2"/>
  <c r="U3" i="2"/>
  <c r="O4" i="2"/>
  <c r="R4" i="2"/>
  <c r="U4" i="2"/>
  <c r="O5" i="2"/>
  <c r="R5" i="2"/>
  <c r="U5" i="2"/>
  <c r="O6" i="2"/>
  <c r="U6" i="2"/>
  <c r="R7" i="2"/>
  <c r="U7" i="2"/>
  <c r="O8" i="2"/>
  <c r="R8" i="2"/>
  <c r="U8" i="2"/>
  <c r="O11" i="2"/>
  <c r="R11" i="2"/>
  <c r="U11" i="2"/>
  <c r="O12" i="2"/>
  <c r="R12" i="2"/>
  <c r="U12" i="2"/>
  <c r="O13" i="2"/>
  <c r="R13" i="2"/>
  <c r="U13" i="2"/>
  <c r="O14" i="2"/>
  <c r="U14" i="2"/>
  <c r="O15" i="2"/>
  <c r="R15" i="2"/>
  <c r="U15" i="2"/>
  <c r="O16" i="2"/>
  <c r="R16" i="2"/>
  <c r="U16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O48" i="2"/>
  <c r="R48" i="2"/>
  <c r="U48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U2" i="2"/>
  <c r="R2" i="2"/>
  <c r="O2" i="2"/>
  <c r="Q7" i="2" l="1"/>
  <c r="Q5" i="2"/>
  <c r="Q3" i="2"/>
  <c r="U74" i="2"/>
  <c r="U66" i="2"/>
  <c r="U58" i="2"/>
  <c r="U50" i="2"/>
  <c r="U42" i="2"/>
  <c r="U34" i="2"/>
  <c r="U26" i="2"/>
  <c r="U18" i="2"/>
  <c r="U10" i="2"/>
  <c r="R74" i="2"/>
  <c r="R66" i="2"/>
  <c r="R58" i="2"/>
  <c r="R50" i="2"/>
  <c r="T3" i="2" s="1"/>
  <c r="R42" i="2"/>
  <c r="R34" i="2"/>
  <c r="R26" i="2"/>
  <c r="R18" i="2"/>
  <c r="R10" i="2"/>
  <c r="U81" i="2"/>
  <c r="U73" i="2"/>
  <c r="U65" i="2"/>
  <c r="U57" i="2"/>
  <c r="U49" i="2"/>
  <c r="U41" i="2"/>
  <c r="U33" i="2"/>
  <c r="U25" i="2"/>
  <c r="U17" i="2"/>
  <c r="U9" i="2"/>
  <c r="W7" i="2" s="1"/>
  <c r="R57" i="2"/>
  <c r="R49" i="2"/>
  <c r="R41" i="2"/>
  <c r="R33" i="2"/>
  <c r="R25" i="2"/>
  <c r="R17" i="2"/>
  <c r="R9" i="2"/>
  <c r="E3" i="2"/>
  <c r="R81" i="2"/>
  <c r="R73" i="2"/>
  <c r="R65" i="2"/>
  <c r="R6" i="2"/>
  <c r="T5" i="2" s="1"/>
  <c r="E7" i="2"/>
  <c r="W5" i="2"/>
  <c r="F106" i="1"/>
  <c r="G106" i="1" s="1"/>
  <c r="I106" i="1"/>
  <c r="F85" i="1"/>
  <c r="G85" i="1" s="1"/>
  <c r="I85" i="1"/>
  <c r="F98" i="1"/>
  <c r="G98" i="1"/>
  <c r="I98" i="1"/>
  <c r="I3" i="1"/>
  <c r="I4" i="1"/>
  <c r="I18" i="1"/>
  <c r="I5" i="1"/>
  <c r="I2" i="1"/>
  <c r="I14" i="1"/>
  <c r="I32" i="1"/>
  <c r="I16" i="1"/>
  <c r="I31" i="1"/>
  <c r="I35" i="1"/>
  <c r="I64" i="1"/>
  <c r="I44" i="1"/>
  <c r="I46" i="1"/>
  <c r="I7" i="1"/>
  <c r="I12" i="1"/>
  <c r="I24" i="1"/>
  <c r="I13" i="1"/>
  <c r="I69" i="1"/>
  <c r="I54" i="1"/>
  <c r="I36" i="1"/>
  <c r="I22" i="1"/>
  <c r="I91" i="1"/>
  <c r="I26" i="1"/>
  <c r="I40" i="1"/>
  <c r="I23" i="1"/>
  <c r="I58" i="1"/>
  <c r="I65" i="1"/>
  <c r="I52" i="1"/>
  <c r="I88" i="1"/>
  <c r="I95" i="1"/>
  <c r="I90" i="1"/>
  <c r="I43" i="1"/>
  <c r="I19" i="1"/>
  <c r="I38" i="1"/>
  <c r="I102" i="1"/>
  <c r="I25" i="1"/>
  <c r="I109" i="1"/>
  <c r="I41" i="1"/>
  <c r="I70" i="1"/>
  <c r="I50" i="1"/>
  <c r="I42" i="1"/>
  <c r="I108" i="1"/>
  <c r="I67" i="1"/>
  <c r="I78" i="1"/>
  <c r="I99" i="1"/>
  <c r="I53" i="1"/>
  <c r="I86" i="1"/>
  <c r="I92" i="1"/>
  <c r="I101" i="1"/>
  <c r="I105" i="1"/>
  <c r="I96" i="1"/>
  <c r="I81" i="1"/>
  <c r="I68" i="1"/>
  <c r="I76" i="1"/>
  <c r="I72" i="1"/>
  <c r="I59" i="1"/>
  <c r="I79" i="1"/>
  <c r="I84" i="1"/>
  <c r="I104" i="1"/>
  <c r="I75" i="1"/>
  <c r="I103" i="1"/>
  <c r="I62" i="1"/>
  <c r="I21" i="1"/>
  <c r="I17" i="1"/>
  <c r="I80" i="1"/>
  <c r="I20" i="1"/>
  <c r="I9" i="1"/>
  <c r="I15" i="1"/>
  <c r="I29" i="1"/>
  <c r="I8" i="1"/>
  <c r="I27" i="1"/>
  <c r="I51" i="1"/>
  <c r="I39" i="1"/>
  <c r="I30" i="1"/>
  <c r="I33" i="1"/>
  <c r="I49" i="1"/>
  <c r="I45" i="1"/>
  <c r="I37" i="1"/>
  <c r="I63" i="1"/>
  <c r="I48" i="1"/>
  <c r="I11" i="1"/>
  <c r="I6" i="1"/>
  <c r="I55" i="1"/>
  <c r="I34" i="1"/>
  <c r="I57" i="1"/>
  <c r="I107" i="1"/>
  <c r="I97" i="1"/>
  <c r="I10" i="1"/>
  <c r="I93" i="1"/>
  <c r="I56" i="1"/>
  <c r="I71" i="1"/>
  <c r="I66" i="1"/>
  <c r="I89" i="1"/>
  <c r="I47" i="1"/>
  <c r="I74" i="1"/>
  <c r="I73" i="1"/>
  <c r="I77" i="1"/>
  <c r="I87" i="1"/>
  <c r="I83" i="1"/>
  <c r="I61" i="1"/>
  <c r="I82" i="1"/>
  <c r="I94" i="1"/>
  <c r="I60" i="1"/>
  <c r="I100" i="1"/>
  <c r="I28" i="1"/>
  <c r="G17" i="1"/>
  <c r="G51" i="1"/>
  <c r="G10" i="1"/>
  <c r="G74" i="1"/>
  <c r="G73" i="1"/>
  <c r="G61" i="1"/>
  <c r="F100" i="1"/>
  <c r="G100" i="1" s="1"/>
  <c r="F60" i="1"/>
  <c r="G60" i="1" s="1"/>
  <c r="F94" i="1"/>
  <c r="G94" i="1" s="1"/>
  <c r="F82" i="1"/>
  <c r="G82" i="1" s="1"/>
  <c r="F61" i="1"/>
  <c r="F83" i="1"/>
  <c r="G83" i="1" s="1"/>
  <c r="F87" i="1"/>
  <c r="G87" i="1" s="1"/>
  <c r="F77" i="1"/>
  <c r="G77" i="1" s="1"/>
  <c r="F73" i="1"/>
  <c r="F74" i="1"/>
  <c r="F47" i="1"/>
  <c r="G47" i="1" s="1"/>
  <c r="F89" i="1"/>
  <c r="G89" i="1" s="1"/>
  <c r="F66" i="1"/>
  <c r="G66" i="1" s="1"/>
  <c r="F71" i="1"/>
  <c r="G71" i="1" s="1"/>
  <c r="F56" i="1"/>
  <c r="G56" i="1" s="1"/>
  <c r="F93" i="1"/>
  <c r="G93" i="1" s="1"/>
  <c r="F10" i="1"/>
  <c r="F97" i="1"/>
  <c r="G97" i="1" s="1"/>
  <c r="F107" i="1"/>
  <c r="G107" i="1" s="1"/>
  <c r="F57" i="1"/>
  <c r="G57" i="1" s="1"/>
  <c r="F34" i="1"/>
  <c r="G34" i="1" s="1"/>
  <c r="F55" i="1"/>
  <c r="G55" i="1" s="1"/>
  <c r="F6" i="1"/>
  <c r="G6" i="1" s="1"/>
  <c r="F11" i="1"/>
  <c r="G11" i="1" s="1"/>
  <c r="F48" i="1"/>
  <c r="G48" i="1" s="1"/>
  <c r="F63" i="1"/>
  <c r="G63" i="1" s="1"/>
  <c r="F37" i="1"/>
  <c r="G37" i="1" s="1"/>
  <c r="F45" i="1"/>
  <c r="G45" i="1" s="1"/>
  <c r="F49" i="1"/>
  <c r="G49" i="1" s="1"/>
  <c r="F33" i="1"/>
  <c r="G33" i="1" s="1"/>
  <c r="F30" i="1"/>
  <c r="G30" i="1" s="1"/>
  <c r="F39" i="1"/>
  <c r="G39" i="1" s="1"/>
  <c r="F51" i="1"/>
  <c r="F27" i="1"/>
  <c r="G27" i="1" s="1"/>
  <c r="F8" i="1"/>
  <c r="G8" i="1" s="1"/>
  <c r="F29" i="1"/>
  <c r="G29" i="1" s="1"/>
  <c r="F15" i="1"/>
  <c r="G15" i="1" s="1"/>
  <c r="F9" i="1"/>
  <c r="G9" i="1" s="1"/>
  <c r="F20" i="1"/>
  <c r="G20" i="1" s="1"/>
  <c r="F80" i="1"/>
  <c r="G80" i="1" s="1"/>
  <c r="F17" i="1"/>
  <c r="F21" i="1"/>
  <c r="G21" i="1" s="1"/>
  <c r="F62" i="1"/>
  <c r="G62" i="1" s="1"/>
  <c r="F103" i="1"/>
  <c r="G103" i="1" s="1"/>
  <c r="F75" i="1"/>
  <c r="G75" i="1" s="1"/>
  <c r="F104" i="1"/>
  <c r="G104" i="1" s="1"/>
  <c r="F84" i="1"/>
  <c r="G84" i="1" s="1"/>
  <c r="F79" i="1"/>
  <c r="G79" i="1" s="1"/>
  <c r="F59" i="1"/>
  <c r="G59" i="1" s="1"/>
  <c r="F72" i="1"/>
  <c r="G72" i="1" s="1"/>
  <c r="F76" i="1"/>
  <c r="G76" i="1" s="1"/>
  <c r="F68" i="1"/>
  <c r="G68" i="1" s="1"/>
  <c r="F81" i="1"/>
  <c r="G81" i="1" s="1"/>
  <c r="F96" i="1"/>
  <c r="G96" i="1" s="1"/>
  <c r="F105" i="1"/>
  <c r="G105" i="1" s="1"/>
  <c r="F101" i="1"/>
  <c r="G101" i="1" s="1"/>
  <c r="F92" i="1"/>
  <c r="G92" i="1" s="1"/>
  <c r="F86" i="1"/>
  <c r="G86" i="1" s="1"/>
  <c r="F53" i="1"/>
  <c r="G53" i="1" s="1"/>
  <c r="F99" i="1"/>
  <c r="G99" i="1" s="1"/>
  <c r="F78" i="1"/>
  <c r="G78" i="1" s="1"/>
  <c r="F67" i="1"/>
  <c r="G67" i="1" s="1"/>
  <c r="F108" i="1"/>
  <c r="G108" i="1" s="1"/>
  <c r="F42" i="1"/>
  <c r="G42" i="1" s="1"/>
  <c r="F50" i="1"/>
  <c r="G50" i="1" s="1"/>
  <c r="F70" i="1"/>
  <c r="G70" i="1" s="1"/>
  <c r="F41" i="1"/>
  <c r="G41" i="1" s="1"/>
  <c r="F109" i="1"/>
  <c r="G109" i="1" s="1"/>
  <c r="F25" i="1"/>
  <c r="G25" i="1" s="1"/>
  <c r="F102" i="1"/>
  <c r="G102" i="1" s="1"/>
  <c r="F38" i="1"/>
  <c r="G38" i="1" s="1"/>
  <c r="F19" i="1"/>
  <c r="G19" i="1" s="1"/>
  <c r="F43" i="1"/>
  <c r="G43" i="1" s="1"/>
  <c r="F90" i="1"/>
  <c r="G90" i="1" s="1"/>
  <c r="F95" i="1"/>
  <c r="G95" i="1" s="1"/>
  <c r="F88" i="1"/>
  <c r="G88" i="1" s="1"/>
  <c r="F52" i="1"/>
  <c r="G52" i="1" s="1"/>
  <c r="F65" i="1"/>
  <c r="G65" i="1" s="1"/>
  <c r="F58" i="1"/>
  <c r="G58" i="1" s="1"/>
  <c r="F23" i="1"/>
  <c r="G23" i="1" s="1"/>
  <c r="F40" i="1"/>
  <c r="G40" i="1" s="1"/>
  <c r="F26" i="1"/>
  <c r="G26" i="1" s="1"/>
  <c r="F91" i="1"/>
  <c r="G91" i="1" s="1"/>
  <c r="F22" i="1"/>
  <c r="G22" i="1" s="1"/>
  <c r="F36" i="1"/>
  <c r="G36" i="1" s="1"/>
  <c r="F54" i="1"/>
  <c r="G54" i="1" s="1"/>
  <c r="F69" i="1"/>
  <c r="G69" i="1" s="1"/>
  <c r="F13" i="1"/>
  <c r="G13" i="1" s="1"/>
  <c r="F24" i="1"/>
  <c r="G24" i="1" s="1"/>
  <c r="F12" i="1"/>
  <c r="G12" i="1" s="1"/>
  <c r="F7" i="1"/>
  <c r="G7" i="1" s="1"/>
  <c r="F46" i="1"/>
  <c r="G46" i="1" s="1"/>
  <c r="F44" i="1"/>
  <c r="G44" i="1" s="1"/>
  <c r="F64" i="1"/>
  <c r="G64" i="1" s="1"/>
  <c r="F35" i="1"/>
  <c r="G35" i="1" s="1"/>
  <c r="F31" i="1"/>
  <c r="G31" i="1" s="1"/>
  <c r="F16" i="1"/>
  <c r="G16" i="1" s="1"/>
  <c r="F32" i="1"/>
  <c r="G32" i="1" s="1"/>
  <c r="F14" i="1"/>
  <c r="G14" i="1" s="1"/>
  <c r="F2" i="1"/>
  <c r="F5" i="1"/>
  <c r="G5" i="1" s="1"/>
  <c r="F18" i="1"/>
  <c r="G18" i="1" s="1"/>
  <c r="F4" i="1"/>
  <c r="G4" i="1" s="1"/>
  <c r="F3" i="1"/>
  <c r="G3" i="1" s="1"/>
  <c r="F28" i="1"/>
  <c r="G28" i="1" s="1"/>
  <c r="G2" i="1" l="1"/>
  <c r="H44" i="1"/>
  <c r="H24" i="1"/>
  <c r="H7" i="1"/>
  <c r="H35" i="1"/>
  <c r="W3" i="2"/>
  <c r="T7" i="2"/>
  <c r="J2" i="1"/>
  <c r="J3" i="1"/>
  <c r="J18" i="1"/>
  <c r="H18" i="1"/>
  <c r="H2" i="1"/>
  <c r="H3" i="1"/>
</calcChain>
</file>

<file path=xl/sharedStrings.xml><?xml version="1.0" encoding="utf-8"?>
<sst xmlns="http://schemas.openxmlformats.org/spreadsheetml/2006/main" count="472" uniqueCount="148">
  <si>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</si>
  <si>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</si>
  <si>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</si>
  <si>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</si>
  <si>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</si>
  <si>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</si>
  <si>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</si>
  <si>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</si>
  <si>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</si>
  <si>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</si>
  <si>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</si>
  <si>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</si>
  <si>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</si>
  <si>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</si>
  <si>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</si>
  <si>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</si>
  <si>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</si>
  <si>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</si>
  <si>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</si>
  <si>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</si>
  <si>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</si>
  <si>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</si>
  <si>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mc2022_track1_049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</si>
  <si>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</si>
  <si>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</si>
  <si>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</si>
  <si>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</si>
  <si>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</si>
  <si>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</si>
  <si>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mc2022_track1_069</t>
  </si>
  <si>
    <t>mc2022_track1_071</t>
  </si>
  <si>
    <t>mc2022_track1_073</t>
  </si>
  <si>
    <t>mc2022_track1_077</t>
  </si>
  <si>
    <t>mc2022_track1_079</t>
  </si>
  <si>
    <t>mc2022_track1_081</t>
  </si>
  <si>
    <t>mc2022_track1_083</t>
  </si>
  <si>
    <t>mc2022_track1_087</t>
  </si>
  <si>
    <t>mc2022_track1_089</t>
  </si>
  <si>
    <t>mc2022_track1_091</t>
  </si>
  <si>
    <t>mc2022_track1_093</t>
  </si>
  <si>
    <t>mc2022_track1_095</t>
  </si>
  <si>
    <t>mc2022_track1_097</t>
  </si>
  <si>
    <t>mc2022_track1_099</t>
  </si>
  <si>
    <t>mc2022_track1_101</t>
  </si>
  <si>
    <t>mc2022_track1_103</t>
  </si>
  <si>
    <t>mc2022_track1_107</t>
  </si>
  <si>
    <t>mc2022_track1_109</t>
  </si>
  <si>
    <t>mc2022_track1_113</t>
  </si>
  <si>
    <t>mc2022_track1_117</t>
  </si>
  <si>
    <t>mc2022_track1_121</t>
  </si>
  <si>
    <t>mc2022_track1_125</t>
  </si>
  <si>
    <t>mc2022_track1_127</t>
  </si>
  <si>
    <t>mc2022_track1_135</t>
  </si>
  <si>
    <t>mc2022_track1_141</t>
  </si>
  <si>
    <t>mc2022_track1_145</t>
  </si>
  <si>
    <t>mc2022_track1_149</t>
  </si>
  <si>
    <t>mc2022_track1_153</t>
  </si>
  <si>
    <t>mc2022_track1_167</t>
  </si>
  <si>
    <t>D4</t>
  </si>
  <si>
    <t>Check</t>
  </si>
  <si>
    <t>Count</t>
  </si>
  <si>
    <t>GG Ratio</t>
  </si>
  <si>
    <t>Stats</t>
  </si>
  <si>
    <t>MAX</t>
  </si>
  <si>
    <t>MIN</t>
  </si>
  <si>
    <t>HMEAN</t>
  </si>
  <si>
    <t>D2C</t>
  </si>
  <si>
    <t>mc2022_track1_133</t>
  </si>
  <si>
    <t>mc2022_track1_171</t>
  </si>
  <si>
    <t>mc2022_track2_001</t>
  </si>
  <si>
    <t>mc2022_track2_005</t>
  </si>
  <si>
    <t>mc2022_track2_007</t>
  </si>
  <si>
    <t>mc2022_track2_009</t>
  </si>
  <si>
    <t>mc2022_track2_011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</si>
  <si>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</si>
  <si>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</si>
  <si>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</si>
  <si>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</si>
  <si>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</si>
  <si>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</si>
  <si>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</si>
  <si>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</si>
  <si>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</si>
  <si>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</si>
  <si>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</si>
  <si>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</si>
  <si>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</si>
  <si>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</si>
  <si>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</si>
  <si>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</si>
  <si>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</si>
  <si>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</si>
  <si>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</si>
  <si>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</si>
  <si>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mc2022_track2_055</t>
  </si>
  <si>
    <t>mc2022_track2_061</t>
  </si>
  <si>
    <t>mc2022_track2_067</t>
  </si>
  <si>
    <t>mc2022_track2_079</t>
  </si>
  <si>
    <t>mc2022_track2_081</t>
  </si>
  <si>
    <t>mc2022_track2_087</t>
  </si>
  <si>
    <t>mc2022_track2_089</t>
  </si>
  <si>
    <t>mc2022_track2_091</t>
  </si>
  <si>
    <t>mc2022_track2_093</t>
  </si>
  <si>
    <t>mc2022_track2_095</t>
  </si>
  <si>
    <t>mc2022_track2_101</t>
  </si>
  <si>
    <t>mc2022_track2_103</t>
  </si>
  <si>
    <t>mc2022_track2_111</t>
  </si>
  <si>
    <t>mc2022_track2_125</t>
  </si>
  <si>
    <t>mc2022_track2_127</t>
  </si>
  <si>
    <t>mc2022_track2_133</t>
  </si>
  <si>
    <t>mc2022_track2_139</t>
  </si>
  <si>
    <t>mc2022_track2_149</t>
  </si>
  <si>
    <t>mc2022_track2_183</t>
  </si>
  <si>
    <t>mc2022_track2_199</t>
  </si>
  <si>
    <t>GEN+CHECK</t>
  </si>
  <si>
    <t>CG Ratio</t>
  </si>
  <si>
    <t>mc2022_track1_157</t>
  </si>
  <si>
    <t>mc2022_track2_179</t>
  </si>
  <si>
    <t>mc2022_track2_181</t>
  </si>
  <si>
    <t>G+C</t>
  </si>
  <si>
    <t>MEAN</t>
  </si>
  <si>
    <t>MEDIAN</t>
  </si>
  <si>
    <t>Instance</t>
  </si>
  <si>
    <t>Opt</t>
  </si>
  <si>
    <t>Time</t>
  </si>
  <si>
    <t>nolemma</t>
  </si>
  <si>
    <t>time</t>
  </si>
  <si>
    <t>split</t>
  </si>
  <si>
    <t>split-nolemma</t>
  </si>
  <si>
    <t>NL:OPT</t>
  </si>
  <si>
    <t>SP:OPT</t>
  </si>
  <si>
    <t>UNOPT:OPT</t>
  </si>
  <si>
    <t>Absolute</t>
  </si>
  <si>
    <t>Relative</t>
  </si>
  <si>
    <t>Rthreshold</t>
  </si>
  <si>
    <t>Athreshold</t>
  </si>
  <si>
    <t>No Lemma</t>
  </si>
  <si>
    <t>Split</t>
  </si>
  <si>
    <t>Unoptimized</t>
  </si>
  <si>
    <t>Generate</t>
  </si>
  <si>
    <t>CRAT Total</t>
  </si>
  <si>
    <t>MICE Total</t>
  </si>
  <si>
    <t>Ranges</t>
  </si>
  <si>
    <t>CRAT</t>
  </si>
  <si>
    <t>AVG</t>
  </si>
  <si>
    <t>MICE</t>
  </si>
  <si>
    <t>Ratio</t>
  </si>
  <si>
    <t>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</si>
</sst>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opLeftCell="A51" zoomScale="99" workbookViewId="0">
      <selection activeCell="A104" sqref="A104:XFD104"/>
    </sheetView>
  </sheetViews>
  <sheetFormatPr baseColWidth="10" defaultRowHeight="16" x14ac:dyDescent="0.2"/>
  <cols>
    <col min="1" max="1" width="25.33203125" customWidth="1"/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10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  <c r="G1" s="1" t="s">
        <v>61</v>
      </c>
      <c r="H1" s="1" t="s">
        <v>62</v>
      </c>
      <c r="I1" s="1" t="s">
        <v>115</v>
      </c>
      <c r="J1" s="2" t="s">
        <v>62</v>
      </c>
    </row>
    <row r="2" spans="1:10" x14ac:dyDescent="0.2">
      <c r="A2" t="s">
        <v>5</v>
      </c>
      <c r="B2">
        <v>1.2E-2</v>
      </c>
      <c r="C2">
        <v>8.0000000000000002E-3</v>
      </c>
      <c r="D2">
        <v>3.0000000000000001E-3</v>
      </c>
      <c r="E2">
        <v>2.4E-2</v>
      </c>
      <c r="F2">
        <f>C2+D2</f>
        <v>1.0999999999999999E-2</v>
      </c>
      <c r="G2" s="1">
        <f>F2/B2</f>
        <v>0.91666666666666663</v>
      </c>
      <c r="H2" s="1">
        <f>HARMEAN(G:G)</f>
        <v>5.4977876107553696</v>
      </c>
      <c r="I2" s="1">
        <f>D2/C2</f>
        <v>0.375</v>
      </c>
      <c r="J2" s="2">
        <f>HARMEAN(I:I)</f>
        <v>0.10130867002217306</v>
      </c>
    </row>
    <row r="3" spans="1:10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>C3+D3</f>
        <v>1.9E-2</v>
      </c>
      <c r="G3" s="1">
        <f>F3/B3</f>
        <v>1.1176470588235292</v>
      </c>
      <c r="H3" s="1">
        <f>MAX(G:G)</f>
        <v>457.69194761478985</v>
      </c>
      <c r="I3" s="1">
        <f>D3/C3</f>
        <v>0.46153846153846156</v>
      </c>
      <c r="J3" s="2">
        <f>MAX(I:I)</f>
        <v>1.3683999673544684</v>
      </c>
    </row>
    <row r="4" spans="1:10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>C4+D4</f>
        <v>3.2000000000000001E-2</v>
      </c>
      <c r="G4" s="1">
        <f>F4/B4</f>
        <v>2.2857142857142856</v>
      </c>
      <c r="H4" s="1" t="s">
        <v>64</v>
      </c>
      <c r="I4" s="1">
        <f>D4/C4</f>
        <v>0.6</v>
      </c>
      <c r="J4" s="2" t="s">
        <v>64</v>
      </c>
    </row>
    <row r="5" spans="1:10" x14ac:dyDescent="0.2">
      <c r="A5" t="s">
        <v>4</v>
      </c>
      <c r="B5">
        <v>1.6E-2</v>
      </c>
      <c r="C5">
        <v>2.5000000000000001E-2</v>
      </c>
      <c r="D5">
        <v>1.7000000000000001E-2</v>
      </c>
      <c r="E5">
        <v>2.5999999999999999E-2</v>
      </c>
      <c r="F5">
        <f>C5+D5</f>
        <v>4.2000000000000003E-2</v>
      </c>
      <c r="G5" s="1">
        <f>F5/B5</f>
        <v>2.625</v>
      </c>
      <c r="H5" s="1" t="s">
        <v>65</v>
      </c>
      <c r="I5" s="1">
        <f>D5/C5</f>
        <v>0.68</v>
      </c>
      <c r="J5" s="2" t="s">
        <v>65</v>
      </c>
    </row>
    <row r="6" spans="1:10" x14ac:dyDescent="0.2">
      <c r="A6" t="s">
        <v>90</v>
      </c>
      <c r="B6">
        <v>1.6E-2</v>
      </c>
      <c r="C6">
        <v>2.9000000000000001E-2</v>
      </c>
      <c r="D6">
        <v>1.7999999999999999E-2</v>
      </c>
      <c r="E6">
        <v>2.7E-2</v>
      </c>
      <c r="F6">
        <f>C6+D6</f>
        <v>4.7E-2</v>
      </c>
      <c r="G6" s="1">
        <f>F6/B6</f>
        <v>2.9375</v>
      </c>
      <c r="I6" s="1">
        <f>D6/C6</f>
        <v>0.6206896551724137</v>
      </c>
    </row>
    <row r="7" spans="1:10" x14ac:dyDescent="0.2">
      <c r="A7" t="s">
        <v>14</v>
      </c>
      <c r="B7">
        <v>1.6E-2</v>
      </c>
      <c r="C7">
        <v>3.6999999999999998E-2</v>
      </c>
      <c r="D7">
        <v>2.4E-2</v>
      </c>
      <c r="E7">
        <v>3.3000000000000002E-2</v>
      </c>
      <c r="F7">
        <f>C7+D7</f>
        <v>6.0999999999999999E-2</v>
      </c>
      <c r="G7" s="1">
        <f>F7/B7</f>
        <v>3.8125</v>
      </c>
      <c r="H7" s="1">
        <f>AVERAGE(F:F)</f>
        <v>1318.3126388888888</v>
      </c>
      <c r="I7" s="1">
        <f>D7/C7</f>
        <v>0.64864864864864868</v>
      </c>
    </row>
    <row r="8" spans="1:10" x14ac:dyDescent="0.2">
      <c r="A8" t="s">
        <v>78</v>
      </c>
      <c r="B8">
        <v>1.6E-2</v>
      </c>
      <c r="C8">
        <v>3.5999999999999997E-2</v>
      </c>
      <c r="D8">
        <v>2.5000000000000001E-2</v>
      </c>
      <c r="E8">
        <v>3.2000000000000001E-2</v>
      </c>
      <c r="F8">
        <f>C8+D8</f>
        <v>6.0999999999999999E-2</v>
      </c>
      <c r="G8" s="1">
        <f>F8/B8</f>
        <v>3.8125</v>
      </c>
      <c r="I8" s="1">
        <f>D8/C8</f>
        <v>0.69444444444444453</v>
      </c>
    </row>
    <row r="9" spans="1:10" x14ac:dyDescent="0.2">
      <c r="A9" t="s">
        <v>75</v>
      </c>
      <c r="B9">
        <v>1.6E-2</v>
      </c>
      <c r="C9">
        <v>3.6999999999999998E-2</v>
      </c>
      <c r="D9">
        <v>2.5999999999999999E-2</v>
      </c>
      <c r="E9">
        <v>0.03</v>
      </c>
      <c r="F9">
        <f>C9+D9</f>
        <v>6.3E-2</v>
      </c>
      <c r="G9" s="1">
        <f>F9/B9</f>
        <v>3.9375</v>
      </c>
      <c r="I9" s="1">
        <f>D9/C9</f>
        <v>0.70270270270270274</v>
      </c>
    </row>
    <row r="10" spans="1:10" x14ac:dyDescent="0.2">
      <c r="A10" t="s">
        <v>96</v>
      </c>
      <c r="B10">
        <v>2.3E-2</v>
      </c>
      <c r="C10">
        <v>0.04</v>
      </c>
      <c r="D10">
        <v>2.5000000000000001E-2</v>
      </c>
      <c r="E10">
        <v>2.9000000000000001E-2</v>
      </c>
      <c r="F10">
        <f>C10+D10</f>
        <v>6.5000000000000002E-2</v>
      </c>
      <c r="G10" s="1">
        <f>F10/B10</f>
        <v>2.8260869565217392</v>
      </c>
      <c r="I10" s="1">
        <f>D10/C10</f>
        <v>0.625</v>
      </c>
    </row>
    <row r="11" spans="1:10" x14ac:dyDescent="0.2">
      <c r="A11" t="s">
        <v>89</v>
      </c>
      <c r="B11">
        <v>1.7000000000000001E-2</v>
      </c>
      <c r="C11">
        <v>4.1000000000000002E-2</v>
      </c>
      <c r="D11">
        <v>2.8000000000000001E-2</v>
      </c>
      <c r="E11">
        <v>2.9000000000000001E-2</v>
      </c>
      <c r="F11">
        <f>C11+D11</f>
        <v>6.9000000000000006E-2</v>
      </c>
      <c r="G11" s="1">
        <f>F11/B11</f>
        <v>4.0588235294117645</v>
      </c>
      <c r="I11" s="1">
        <f>D11/C11</f>
        <v>0.68292682926829262</v>
      </c>
    </row>
    <row r="12" spans="1:10" x14ac:dyDescent="0.2">
      <c r="A12" t="s">
        <v>15</v>
      </c>
      <c r="B12">
        <v>1.9E-2</v>
      </c>
      <c r="C12">
        <v>6.6000000000000003E-2</v>
      </c>
      <c r="D12">
        <v>4.1000000000000002E-2</v>
      </c>
      <c r="E12">
        <v>3.5000000000000003E-2</v>
      </c>
      <c r="F12">
        <f>C12+D12</f>
        <v>0.10700000000000001</v>
      </c>
      <c r="G12" s="1">
        <f>F12/B12</f>
        <v>5.6315789473684221</v>
      </c>
      <c r="H12" s="1" t="s">
        <v>121</v>
      </c>
      <c r="I12" s="1">
        <f>D12/C12</f>
        <v>0.62121212121212122</v>
      </c>
    </row>
    <row r="13" spans="1:10" x14ac:dyDescent="0.2">
      <c r="A13" t="s">
        <v>17</v>
      </c>
      <c r="B13">
        <v>0.02</v>
      </c>
      <c r="C13">
        <v>7.2999999999999995E-2</v>
      </c>
      <c r="D13">
        <v>4.4999999999999998E-2</v>
      </c>
      <c r="E13">
        <v>2.9000000000000001E-2</v>
      </c>
      <c r="F13">
        <f>C13+D13</f>
        <v>0.11799999999999999</v>
      </c>
      <c r="G13" s="1">
        <f>F13/B13</f>
        <v>5.8999999999999995</v>
      </c>
      <c r="I13" s="1">
        <f>D13/C13</f>
        <v>0.61643835616438358</v>
      </c>
    </row>
    <row r="14" spans="1:10" x14ac:dyDescent="0.2">
      <c r="A14" t="s">
        <v>6</v>
      </c>
      <c r="B14">
        <v>2.4E-2</v>
      </c>
      <c r="C14">
        <v>7.5999999999999998E-2</v>
      </c>
      <c r="D14">
        <v>4.8000000000000001E-2</v>
      </c>
      <c r="E14">
        <v>2.9000000000000001E-2</v>
      </c>
      <c r="F14">
        <f>C14+D14</f>
        <v>0.124</v>
      </c>
      <c r="G14" s="1">
        <f>F14/B14</f>
        <v>5.166666666666667</v>
      </c>
      <c r="I14" s="1">
        <f>D14/C14</f>
        <v>0.63157894736842113</v>
      </c>
    </row>
    <row r="15" spans="1:10" x14ac:dyDescent="0.2">
      <c r="A15" t="s">
        <v>76</v>
      </c>
      <c r="B15">
        <v>2.1000000000000001E-2</v>
      </c>
      <c r="C15">
        <v>8.1000000000000003E-2</v>
      </c>
      <c r="D15">
        <v>0.05</v>
      </c>
      <c r="E15">
        <v>3.3000000000000002E-2</v>
      </c>
      <c r="F15">
        <f>C15+D15</f>
        <v>0.13100000000000001</v>
      </c>
      <c r="G15" s="1">
        <f>F15/B15</f>
        <v>6.2380952380952381</v>
      </c>
      <c r="I15" s="1">
        <f>D15/C15</f>
        <v>0.61728395061728392</v>
      </c>
    </row>
    <row r="16" spans="1:10" x14ac:dyDescent="0.2">
      <c r="A16" t="s">
        <v>8</v>
      </c>
      <c r="B16">
        <v>6.9000000000000006E-2</v>
      </c>
      <c r="C16">
        <v>0.41399999999999998</v>
      </c>
      <c r="D16">
        <v>0.17499999999999999</v>
      </c>
      <c r="E16">
        <v>9.0999999999999998E-2</v>
      </c>
      <c r="F16">
        <f>C16+D16</f>
        <v>0.58899999999999997</v>
      </c>
      <c r="G16" s="1">
        <f>F16/B16</f>
        <v>8.536231884057969</v>
      </c>
      <c r="H16" s="1" t="s">
        <v>119</v>
      </c>
      <c r="I16" s="1">
        <f>D16/C16</f>
        <v>0.42270531400966183</v>
      </c>
    </row>
    <row r="17" spans="1:10" x14ac:dyDescent="0.2">
      <c r="A17" t="s">
        <v>72</v>
      </c>
      <c r="B17">
        <v>0.10100000000000001</v>
      </c>
      <c r="C17">
        <v>0.50800000000000001</v>
      </c>
      <c r="D17">
        <v>0.40600000000000003</v>
      </c>
      <c r="E17">
        <v>0.11700000000000001</v>
      </c>
      <c r="F17">
        <f>C17+D17</f>
        <v>0.91400000000000003</v>
      </c>
      <c r="G17" s="1">
        <f>F17/B17</f>
        <v>9.0495049504950487</v>
      </c>
      <c r="I17" s="1">
        <f>D17/C17</f>
        <v>0.79921259842519687</v>
      </c>
    </row>
    <row r="18" spans="1:10" x14ac:dyDescent="0.2">
      <c r="A18" t="s">
        <v>3</v>
      </c>
      <c r="B18">
        <v>0.17899999999999999</v>
      </c>
      <c r="C18">
        <v>0.88700000000000001</v>
      </c>
      <c r="D18">
        <v>0.73799999999999999</v>
      </c>
      <c r="E18">
        <v>0.16500000000000001</v>
      </c>
      <c r="F18">
        <f>C18+D18</f>
        <v>1.625</v>
      </c>
      <c r="G18" s="1">
        <f>F18/B18</f>
        <v>9.078212290502794</v>
      </c>
      <c r="H18" s="1">
        <f>MIN(G:G)</f>
        <v>0.49534551998931187</v>
      </c>
      <c r="I18" s="1">
        <f>D18/C18</f>
        <v>0.83201803833145427</v>
      </c>
      <c r="J18" s="2">
        <f>MIN(I:I)</f>
        <v>5.1640274955846973E-3</v>
      </c>
    </row>
    <row r="19" spans="1:10" x14ac:dyDescent="0.2">
      <c r="A19" t="s">
        <v>33</v>
      </c>
      <c r="B19">
        <v>0.105</v>
      </c>
      <c r="C19">
        <v>1.4910000000000001</v>
      </c>
      <c r="D19">
        <v>0.33100000000000002</v>
      </c>
      <c r="E19">
        <v>9.6000000000000002E-2</v>
      </c>
      <c r="F19">
        <f>C19+D19</f>
        <v>1.8220000000000001</v>
      </c>
      <c r="G19" s="1">
        <f>F19/B19</f>
        <v>17.352380952380955</v>
      </c>
      <c r="I19" s="1">
        <f>D19/C19</f>
        <v>0.22199865861837692</v>
      </c>
    </row>
    <row r="20" spans="1:10" x14ac:dyDescent="0.2">
      <c r="A20" t="s">
        <v>74</v>
      </c>
      <c r="B20">
        <v>0.18</v>
      </c>
      <c r="C20">
        <v>1.163</v>
      </c>
      <c r="D20">
        <v>0.95499999999999996</v>
      </c>
      <c r="E20">
        <v>0.28199999999999997</v>
      </c>
      <c r="F20">
        <f>C20+D20</f>
        <v>2.1179999999999999</v>
      </c>
      <c r="G20" s="1">
        <f>F20/B20</f>
        <v>11.766666666666666</v>
      </c>
      <c r="I20" s="1">
        <f>D20/C20</f>
        <v>0.82115219260533101</v>
      </c>
    </row>
    <row r="21" spans="1:10" x14ac:dyDescent="0.2">
      <c r="A21" t="s">
        <v>71</v>
      </c>
      <c r="B21">
        <v>0.27700000000000002</v>
      </c>
      <c r="C21">
        <v>1.294</v>
      </c>
      <c r="D21">
        <v>1.0089999999999999</v>
      </c>
      <c r="E21">
        <v>0.245</v>
      </c>
      <c r="F21">
        <f>C21+D21</f>
        <v>2.3029999999999999</v>
      </c>
      <c r="G21" s="1">
        <f>F21/B21</f>
        <v>8.3140794223826706</v>
      </c>
      <c r="I21" s="1">
        <f>D21/C21</f>
        <v>0.77975270479134462</v>
      </c>
    </row>
    <row r="22" spans="1:10" x14ac:dyDescent="0.2">
      <c r="A22" t="s">
        <v>21</v>
      </c>
      <c r="B22">
        <v>0.252</v>
      </c>
      <c r="C22">
        <v>2.996</v>
      </c>
      <c r="D22">
        <v>0.16900000000000001</v>
      </c>
      <c r="E22">
        <v>0.03</v>
      </c>
      <c r="F22">
        <f>C22+D22</f>
        <v>3.165</v>
      </c>
      <c r="G22" s="1">
        <f>F22/B22</f>
        <v>12.55952380952381</v>
      </c>
      <c r="I22" s="1">
        <f>D22/C22</f>
        <v>5.6408544726301739E-2</v>
      </c>
    </row>
    <row r="23" spans="1:10" x14ac:dyDescent="0.2">
      <c r="A23" t="s">
        <v>25</v>
      </c>
      <c r="B23">
        <v>1.1579999999999999</v>
      </c>
      <c r="C23">
        <v>4.2350000000000003</v>
      </c>
      <c r="D23">
        <v>0.222</v>
      </c>
      <c r="E23">
        <v>4.2999999999999997E-2</v>
      </c>
      <c r="F23">
        <f>C23+D23</f>
        <v>4.4570000000000007</v>
      </c>
      <c r="G23" s="1">
        <f>F23/B23</f>
        <v>3.8488773747841116</v>
      </c>
      <c r="I23" s="1">
        <f>D23/C23</f>
        <v>5.2420306965761505E-2</v>
      </c>
    </row>
    <row r="24" spans="1:10" x14ac:dyDescent="0.2">
      <c r="A24" t="s">
        <v>16</v>
      </c>
      <c r="B24">
        <v>0.47199999999999998</v>
      </c>
      <c r="C24">
        <v>4.4619999999999997</v>
      </c>
      <c r="D24">
        <v>2.0259999999999998</v>
      </c>
      <c r="E24">
        <v>0.57499999999999996</v>
      </c>
      <c r="F24">
        <f>C24+D24</f>
        <v>6.4879999999999995</v>
      </c>
      <c r="G24" s="1">
        <f>F24/B24</f>
        <v>13.745762711864407</v>
      </c>
      <c r="H24" s="1">
        <f>MEDIAN(F:F)</f>
        <v>71.641999999999996</v>
      </c>
      <c r="I24" s="1">
        <f>D24/C24</f>
        <v>0.45405647691618106</v>
      </c>
    </row>
    <row r="25" spans="1:10" x14ac:dyDescent="0.2">
      <c r="A25" t="s">
        <v>36</v>
      </c>
      <c r="B25">
        <v>0.20599999999999999</v>
      </c>
      <c r="C25">
        <v>6.8769999999999998</v>
      </c>
      <c r="D25">
        <v>1.214</v>
      </c>
      <c r="E25">
        <v>0.20699999999999999</v>
      </c>
      <c r="F25">
        <f>C25+D25</f>
        <v>8.0909999999999993</v>
      </c>
      <c r="G25" s="1">
        <f>F25/B25</f>
        <v>39.276699029126213</v>
      </c>
      <c r="I25" s="1">
        <f>D25/C25</f>
        <v>0.17653046386505744</v>
      </c>
    </row>
    <row r="26" spans="1:10" x14ac:dyDescent="0.2">
      <c r="A26" t="s">
        <v>23</v>
      </c>
      <c r="B26">
        <v>0.64300000000000002</v>
      </c>
      <c r="C26">
        <v>6.9</v>
      </c>
      <c r="D26">
        <v>2.6880000000000002</v>
      </c>
      <c r="E26">
        <v>0.75</v>
      </c>
      <c r="F26">
        <f>C26+D26</f>
        <v>9.588000000000001</v>
      </c>
      <c r="G26" s="1">
        <f>F26/B26</f>
        <v>14.911353032659409</v>
      </c>
      <c r="I26" s="1">
        <f>D26/C26</f>
        <v>0.38956521739130434</v>
      </c>
    </row>
    <row r="27" spans="1:10" x14ac:dyDescent="0.2">
      <c r="A27" t="s">
        <v>79</v>
      </c>
      <c r="B27">
        <v>0.23699999999999999</v>
      </c>
      <c r="C27">
        <v>9.8569999999999993</v>
      </c>
      <c r="D27">
        <v>2.4790000000000001</v>
      </c>
      <c r="E27">
        <v>0.248</v>
      </c>
      <c r="F27">
        <f>C27+D27</f>
        <v>12.335999999999999</v>
      </c>
      <c r="G27" s="1">
        <f>F27/B27</f>
        <v>52.050632911392398</v>
      </c>
      <c r="I27" s="1">
        <f>D27/C27</f>
        <v>0.25149639849852901</v>
      </c>
    </row>
    <row r="28" spans="1:10" x14ac:dyDescent="0.2">
      <c r="A28" t="s">
        <v>0</v>
      </c>
      <c r="B28">
        <v>5.758</v>
      </c>
      <c r="C28">
        <v>11.147</v>
      </c>
      <c r="D28">
        <v>1.575</v>
      </c>
      <c r="E28">
        <v>8.5000000000000006E-2</v>
      </c>
      <c r="F28">
        <f>C28+D28</f>
        <v>12.722</v>
      </c>
      <c r="G28" s="1">
        <f>F28/B28</f>
        <v>2.2094477249044808</v>
      </c>
      <c r="H28" s="1" t="s">
        <v>63</v>
      </c>
      <c r="I28" s="1">
        <f>D28/C28</f>
        <v>0.14129362160222481</v>
      </c>
      <c r="J28" s="2" t="s">
        <v>63</v>
      </c>
    </row>
    <row r="29" spans="1:10" x14ac:dyDescent="0.2">
      <c r="A29" t="s">
        <v>77</v>
      </c>
      <c r="B29">
        <v>0.52</v>
      </c>
      <c r="C29">
        <v>10.794</v>
      </c>
      <c r="D29">
        <v>3.2229999999999999</v>
      </c>
      <c r="E29">
        <v>0.85399999999999998</v>
      </c>
      <c r="F29">
        <f>C29+D29</f>
        <v>14.016999999999999</v>
      </c>
      <c r="G29" s="1">
        <f>F29/B29</f>
        <v>26.955769230769228</v>
      </c>
      <c r="I29" s="1">
        <f>D29/C29</f>
        <v>0.29859181026496201</v>
      </c>
    </row>
    <row r="30" spans="1:10" x14ac:dyDescent="0.2">
      <c r="A30" t="s">
        <v>82</v>
      </c>
      <c r="B30">
        <v>1.0529999999999999</v>
      </c>
      <c r="C30">
        <v>12.459</v>
      </c>
      <c r="D30">
        <v>4.0970000000000004</v>
      </c>
      <c r="E30">
        <v>1.3129999999999999</v>
      </c>
      <c r="F30">
        <f>C30+D30</f>
        <v>16.556000000000001</v>
      </c>
      <c r="G30" s="1">
        <f>F30/B30</f>
        <v>15.722697056030391</v>
      </c>
      <c r="I30" s="1">
        <f>D30/C30</f>
        <v>0.32883859057709292</v>
      </c>
    </row>
    <row r="31" spans="1:10" x14ac:dyDescent="0.2">
      <c r="A31" t="s">
        <v>9</v>
      </c>
      <c r="B31">
        <v>0.16600000000000001</v>
      </c>
      <c r="C31">
        <v>17.440000000000001</v>
      </c>
      <c r="D31">
        <v>0.20899999999999999</v>
      </c>
      <c r="E31">
        <v>2.5000000000000001E-2</v>
      </c>
      <c r="F31">
        <f>C31+D31</f>
        <v>17.649000000000001</v>
      </c>
      <c r="G31" s="1">
        <f>F31/B31</f>
        <v>106.31927710843374</v>
      </c>
      <c r="H31" s="1" t="s">
        <v>63</v>
      </c>
      <c r="I31" s="1">
        <f>D31/C31</f>
        <v>1.1983944954128439E-2</v>
      </c>
    </row>
    <row r="32" spans="1:10" x14ac:dyDescent="0.2">
      <c r="A32" t="s">
        <v>7</v>
      </c>
      <c r="B32">
        <v>0.92800000000000005</v>
      </c>
      <c r="C32">
        <v>13.13</v>
      </c>
      <c r="D32">
        <v>5.8710000000000004</v>
      </c>
      <c r="E32">
        <v>0.43099999999999999</v>
      </c>
      <c r="F32">
        <f>C32+D32</f>
        <v>19.001000000000001</v>
      </c>
      <c r="G32" s="1">
        <f>F32/B32</f>
        <v>20.475215517241381</v>
      </c>
      <c r="I32" s="1">
        <f>D32/C32</f>
        <v>0.44714394516374717</v>
      </c>
    </row>
    <row r="33" spans="1:9" x14ac:dyDescent="0.2">
      <c r="A33" t="s">
        <v>83</v>
      </c>
      <c r="B33">
        <v>1.3260000000000001</v>
      </c>
      <c r="C33">
        <v>14.756</v>
      </c>
      <c r="D33">
        <v>4.82</v>
      </c>
      <c r="E33">
        <v>1.653</v>
      </c>
      <c r="F33">
        <f>C33+D33</f>
        <v>19.576000000000001</v>
      </c>
      <c r="G33" s="1">
        <f>F33/B33</f>
        <v>14.763197586726998</v>
      </c>
      <c r="I33" s="1">
        <f>D33/C33</f>
        <v>0.326646787747357</v>
      </c>
    </row>
    <row r="34" spans="1:9" x14ac:dyDescent="0.2">
      <c r="A34" t="s">
        <v>92</v>
      </c>
      <c r="B34">
        <v>1.337</v>
      </c>
      <c r="C34">
        <v>14.74</v>
      </c>
      <c r="D34">
        <v>5.2690000000000001</v>
      </c>
      <c r="E34">
        <v>2.1419999999999999</v>
      </c>
      <c r="F34">
        <f>C34+D34</f>
        <v>20.009</v>
      </c>
      <c r="G34" s="1">
        <f>F34/B34</f>
        <v>14.965594614809275</v>
      </c>
      <c r="I34" s="1">
        <f>D34/C34</f>
        <v>0.35746268656716418</v>
      </c>
    </row>
    <row r="35" spans="1:9" x14ac:dyDescent="0.2">
      <c r="A35" t="s">
        <v>10</v>
      </c>
      <c r="B35">
        <v>1.48</v>
      </c>
      <c r="C35">
        <v>15.51</v>
      </c>
      <c r="D35">
        <v>5.0369999999999999</v>
      </c>
      <c r="E35">
        <v>1.099</v>
      </c>
      <c r="F35">
        <f>C35+D35</f>
        <v>20.547000000000001</v>
      </c>
      <c r="G35" s="1">
        <f>F35/B35</f>
        <v>13.883108108108109</v>
      </c>
      <c r="H35" s="1">
        <f>MAX(F:F)</f>
        <v>13144.746999999999</v>
      </c>
      <c r="I35" s="1">
        <f>D35/C35</f>
        <v>0.32475822050290137</v>
      </c>
    </row>
    <row r="36" spans="1:9" x14ac:dyDescent="0.2">
      <c r="A36" t="s">
        <v>20</v>
      </c>
      <c r="B36">
        <v>0.68500000000000005</v>
      </c>
      <c r="C36">
        <v>14.962</v>
      </c>
      <c r="D36">
        <v>5.7370000000000001</v>
      </c>
      <c r="E36">
        <v>1.401</v>
      </c>
      <c r="F36">
        <f>C36+D36</f>
        <v>20.698999999999998</v>
      </c>
      <c r="G36" s="1">
        <f>F36/B36</f>
        <v>30.217518248175178</v>
      </c>
      <c r="I36" s="1">
        <f>D36/C36</f>
        <v>0.38343804304237405</v>
      </c>
    </row>
    <row r="37" spans="1:9" x14ac:dyDescent="0.2">
      <c r="A37" t="s">
        <v>86</v>
      </c>
      <c r="B37">
        <v>2.06</v>
      </c>
      <c r="C37">
        <v>21.545000000000002</v>
      </c>
      <c r="D37">
        <v>7.5389999999999997</v>
      </c>
      <c r="E37">
        <v>2.238</v>
      </c>
      <c r="F37">
        <f>C37+D37</f>
        <v>29.084000000000003</v>
      </c>
      <c r="G37" s="1">
        <f>F37/B37</f>
        <v>14.118446601941748</v>
      </c>
      <c r="I37" s="1">
        <f>D37/C37</f>
        <v>0.34991877465769317</v>
      </c>
    </row>
    <row r="38" spans="1:9" x14ac:dyDescent="0.2">
      <c r="A38" t="s">
        <v>34</v>
      </c>
      <c r="B38">
        <v>5.508</v>
      </c>
      <c r="C38">
        <v>26.616</v>
      </c>
      <c r="D38">
        <v>2.83</v>
      </c>
      <c r="E38">
        <v>0.06</v>
      </c>
      <c r="F38">
        <f>C38+D38</f>
        <v>29.445999999999998</v>
      </c>
      <c r="G38" s="1">
        <f>F38/B38</f>
        <v>5.3460421205519237</v>
      </c>
      <c r="I38" s="1">
        <f>D38/C38</f>
        <v>0.10632702134054704</v>
      </c>
    </row>
    <row r="39" spans="1:9" x14ac:dyDescent="0.2">
      <c r="A39" t="s">
        <v>81</v>
      </c>
      <c r="B39">
        <v>2.278</v>
      </c>
      <c r="C39">
        <v>24.388000000000002</v>
      </c>
      <c r="D39">
        <v>8.69</v>
      </c>
      <c r="E39">
        <v>2.625</v>
      </c>
      <c r="F39">
        <f>C39+D39</f>
        <v>33.078000000000003</v>
      </c>
      <c r="G39" s="1">
        <f>F39/B39</f>
        <v>14.520632133450396</v>
      </c>
      <c r="I39" s="1">
        <f>D39/C39</f>
        <v>0.35632278169591597</v>
      </c>
    </row>
    <row r="40" spans="1:9" x14ac:dyDescent="0.2">
      <c r="A40" t="s">
        <v>24</v>
      </c>
      <c r="B40">
        <v>2.1539999999999999</v>
      </c>
      <c r="C40">
        <v>24.853000000000002</v>
      </c>
      <c r="D40">
        <v>10.433999999999999</v>
      </c>
      <c r="E40">
        <v>2.1360000000000001</v>
      </c>
      <c r="F40">
        <f>C40+D40</f>
        <v>35.286999999999999</v>
      </c>
      <c r="G40" s="1">
        <f>F40/B40</f>
        <v>16.382079851439183</v>
      </c>
      <c r="I40" s="1">
        <f>D40/C40</f>
        <v>0.41982859212167539</v>
      </c>
    </row>
    <row r="41" spans="1:9" x14ac:dyDescent="0.2">
      <c r="A41" t="s">
        <v>38</v>
      </c>
      <c r="B41">
        <v>23.234000000000002</v>
      </c>
      <c r="C41">
        <v>31.273</v>
      </c>
      <c r="D41">
        <v>4.8979999999999997</v>
      </c>
      <c r="E41">
        <v>3.7999999999999999E-2</v>
      </c>
      <c r="F41">
        <f>C41+D41</f>
        <v>36.170999999999999</v>
      </c>
      <c r="G41" s="1">
        <f>F41/B41</f>
        <v>1.5568132908668328</v>
      </c>
      <c r="I41" s="1">
        <f>D41/C41</f>
        <v>0.15662072714482139</v>
      </c>
    </row>
    <row r="42" spans="1:9" x14ac:dyDescent="0.2">
      <c r="A42" t="s">
        <v>41</v>
      </c>
      <c r="B42">
        <v>25.077000000000002</v>
      </c>
      <c r="C42">
        <v>29.928000000000001</v>
      </c>
      <c r="D42">
        <v>9.3979999999999997</v>
      </c>
      <c r="E42">
        <v>4.2000000000000003E-2</v>
      </c>
      <c r="F42">
        <f>C42+D42</f>
        <v>39.326000000000001</v>
      </c>
      <c r="G42" s="1">
        <f>F42/B42</f>
        <v>1.5682099134665231</v>
      </c>
      <c r="I42" s="1">
        <f>D42/C42</f>
        <v>0.31402031542368347</v>
      </c>
    </row>
    <row r="43" spans="1:9" x14ac:dyDescent="0.2">
      <c r="A43" t="s">
        <v>32</v>
      </c>
      <c r="B43">
        <v>2.6659999999999999</v>
      </c>
      <c r="C43">
        <v>38.274000000000001</v>
      </c>
      <c r="D43">
        <v>2.069</v>
      </c>
      <c r="E43">
        <v>5.2999999999999999E-2</v>
      </c>
      <c r="F43">
        <f>C43+D43</f>
        <v>40.343000000000004</v>
      </c>
      <c r="G43" s="1">
        <f>F43/B43</f>
        <v>15.132408102025508</v>
      </c>
      <c r="I43" s="1">
        <f>D43/C43</f>
        <v>5.4057584783403875E-2</v>
      </c>
    </row>
    <row r="44" spans="1:9" x14ac:dyDescent="0.2">
      <c r="A44" t="s">
        <v>12</v>
      </c>
      <c r="B44">
        <v>3.1840000000000002</v>
      </c>
      <c r="C44">
        <v>32.494</v>
      </c>
      <c r="D44">
        <v>11.010999999999999</v>
      </c>
      <c r="E44">
        <v>2.21</v>
      </c>
      <c r="F44">
        <f>C44+D44</f>
        <v>43.504999999999995</v>
      </c>
      <c r="G44" s="1">
        <f>F44/B44</f>
        <v>13.663630653266329</v>
      </c>
      <c r="H44" s="1">
        <f>MIN(F:F)</f>
        <v>1.0999999999999999E-2</v>
      </c>
      <c r="I44" s="1">
        <f>D44/C44</f>
        <v>0.33886255924170616</v>
      </c>
    </row>
    <row r="45" spans="1:9" x14ac:dyDescent="0.2">
      <c r="A45" t="s">
        <v>85</v>
      </c>
      <c r="B45">
        <v>3.4409999999999998</v>
      </c>
      <c r="C45">
        <v>32.722000000000001</v>
      </c>
      <c r="D45">
        <v>11.198</v>
      </c>
      <c r="E45">
        <v>3.3519999999999999</v>
      </c>
      <c r="F45">
        <f>C45+D45</f>
        <v>43.92</v>
      </c>
      <c r="G45" s="1">
        <f>F45/B45</f>
        <v>12.763731473408894</v>
      </c>
      <c r="I45" s="1">
        <f>D45/C45</f>
        <v>0.34221624595073652</v>
      </c>
    </row>
    <row r="46" spans="1:9" x14ac:dyDescent="0.2">
      <c r="A46" t="s">
        <v>13</v>
      </c>
      <c r="B46">
        <v>1.6759999999999999</v>
      </c>
      <c r="C46">
        <v>30.713000000000001</v>
      </c>
      <c r="D46">
        <v>13.426</v>
      </c>
      <c r="E46">
        <v>1.6140000000000001</v>
      </c>
      <c r="F46">
        <f>C46+D46</f>
        <v>44.139000000000003</v>
      </c>
      <c r="G46" s="1">
        <f>F46/B46</f>
        <v>26.335918854415276</v>
      </c>
      <c r="H46" s="1" t="s">
        <v>120</v>
      </c>
      <c r="I46" s="1">
        <f>D46/C46</f>
        <v>0.43714388044150687</v>
      </c>
    </row>
    <row r="47" spans="1:9" x14ac:dyDescent="0.2">
      <c r="A47" t="s">
        <v>102</v>
      </c>
      <c r="B47">
        <v>1.083</v>
      </c>
      <c r="C47">
        <v>36.561999999999998</v>
      </c>
      <c r="D47">
        <v>9.032</v>
      </c>
      <c r="E47">
        <v>1.1859999999999999</v>
      </c>
      <c r="F47">
        <f>C47+D47</f>
        <v>45.593999999999994</v>
      </c>
      <c r="G47" s="1">
        <f>F47/B47</f>
        <v>42.099722991689745</v>
      </c>
      <c r="I47" s="1">
        <f>D47/C47</f>
        <v>0.2470324380504349</v>
      </c>
    </row>
    <row r="48" spans="1:9" x14ac:dyDescent="0.2">
      <c r="A48" t="s">
        <v>88</v>
      </c>
      <c r="B48">
        <v>3.3769999999999998</v>
      </c>
      <c r="C48">
        <v>33.606000000000002</v>
      </c>
      <c r="D48">
        <v>12.161</v>
      </c>
      <c r="E48">
        <v>3.3109999999999999</v>
      </c>
      <c r="F48">
        <f>C48+D48</f>
        <v>45.767000000000003</v>
      </c>
      <c r="G48" s="1">
        <f>F48/B48</f>
        <v>13.552561445069591</v>
      </c>
      <c r="I48" s="1">
        <f>D48/C48</f>
        <v>0.36186990418377668</v>
      </c>
    </row>
    <row r="49" spans="1:9" x14ac:dyDescent="0.2">
      <c r="A49" t="s">
        <v>84</v>
      </c>
      <c r="B49">
        <v>2.9079999999999999</v>
      </c>
      <c r="C49">
        <v>29.125</v>
      </c>
      <c r="D49">
        <v>17.039000000000001</v>
      </c>
      <c r="E49">
        <v>4.0389999999999997</v>
      </c>
      <c r="F49">
        <f>C49+D49</f>
        <v>46.164000000000001</v>
      </c>
      <c r="G49" s="1">
        <f>F49/B49</f>
        <v>15.874828060522697</v>
      </c>
      <c r="I49" s="1">
        <f>D49/C49</f>
        <v>0.58503004291845495</v>
      </c>
    </row>
    <row r="50" spans="1:9" x14ac:dyDescent="0.2">
      <c r="A50" t="s">
        <v>40</v>
      </c>
      <c r="B50">
        <v>49.573999999999998</v>
      </c>
      <c r="C50">
        <v>36.716999999999999</v>
      </c>
      <c r="D50">
        <v>11.375</v>
      </c>
      <c r="E50">
        <v>0.04</v>
      </c>
      <c r="F50">
        <f>C50+D50</f>
        <v>48.091999999999999</v>
      </c>
      <c r="G50" s="1">
        <f>F50/B50</f>
        <v>0.97010529713156091</v>
      </c>
      <c r="I50" s="1">
        <f>D50/C50</f>
        <v>0.30980199907399841</v>
      </c>
    </row>
    <row r="51" spans="1:9" x14ac:dyDescent="0.2">
      <c r="A51" t="s">
        <v>80</v>
      </c>
      <c r="B51">
        <v>0.98499999999999999</v>
      </c>
      <c r="C51">
        <v>45.031999999999996</v>
      </c>
      <c r="D51">
        <v>11.115</v>
      </c>
      <c r="E51">
        <v>1.0069999999999999</v>
      </c>
      <c r="F51">
        <f>C51+D51</f>
        <v>56.146999999999998</v>
      </c>
      <c r="G51" s="1">
        <f>F51/B51</f>
        <v>57.002030456852793</v>
      </c>
      <c r="I51" s="1">
        <f>D51/C51</f>
        <v>0.24682448036951504</v>
      </c>
    </row>
    <row r="52" spans="1:9" x14ac:dyDescent="0.2">
      <c r="A52" t="s">
        <v>28</v>
      </c>
      <c r="B52">
        <v>1.4910000000000001</v>
      </c>
      <c r="C52">
        <v>42.545999999999999</v>
      </c>
      <c r="D52">
        <v>14.055999999999999</v>
      </c>
      <c r="E52">
        <v>1.333</v>
      </c>
      <c r="F52">
        <f>C52+D52</f>
        <v>56.601999999999997</v>
      </c>
      <c r="G52" s="1">
        <f>F52/B52</f>
        <v>37.962441314553985</v>
      </c>
      <c r="I52" s="1">
        <f>D52/C52</f>
        <v>0.33037183283974991</v>
      </c>
    </row>
    <row r="53" spans="1:9" x14ac:dyDescent="0.2">
      <c r="A53" t="s">
        <v>46</v>
      </c>
      <c r="B53">
        <v>2.0760000000000001</v>
      </c>
      <c r="C53">
        <v>58.984000000000002</v>
      </c>
      <c r="D53">
        <v>5.2489999999999997</v>
      </c>
      <c r="E53">
        <v>0.11899999999999999</v>
      </c>
      <c r="F53">
        <f>C53+D53</f>
        <v>64.233000000000004</v>
      </c>
      <c r="G53" s="1">
        <f>F53/B53</f>
        <v>30.940751445086708</v>
      </c>
      <c r="I53" s="1">
        <f>D53/C53</f>
        <v>8.8990234639902341E-2</v>
      </c>
    </row>
    <row r="54" spans="1:9" x14ac:dyDescent="0.2">
      <c r="A54" t="s">
        <v>19</v>
      </c>
      <c r="B54">
        <v>0.39800000000000002</v>
      </c>
      <c r="C54">
        <v>68.611000000000004</v>
      </c>
      <c r="D54">
        <v>0.41599999999999998</v>
      </c>
      <c r="E54">
        <v>2.4E-2</v>
      </c>
      <c r="F54">
        <f>C54+D54</f>
        <v>69.027000000000001</v>
      </c>
      <c r="G54" s="1">
        <f>F54/B54</f>
        <v>173.43467336683418</v>
      </c>
      <c r="I54" s="1">
        <f>D54/C54</f>
        <v>6.0631677136319239E-3</v>
      </c>
    </row>
    <row r="55" spans="1:9" x14ac:dyDescent="0.2">
      <c r="A55" t="s">
        <v>91</v>
      </c>
      <c r="B55">
        <v>3.536</v>
      </c>
      <c r="C55">
        <v>44.52</v>
      </c>
      <c r="D55">
        <v>25.733000000000001</v>
      </c>
      <c r="E55">
        <v>3.8119999999999998</v>
      </c>
      <c r="F55">
        <f>C55+D55</f>
        <v>70.253</v>
      </c>
      <c r="G55" s="1">
        <f>F55/B55</f>
        <v>19.867929864253394</v>
      </c>
      <c r="I55" s="1">
        <f>D55/C55</f>
        <v>0.57800988319856239</v>
      </c>
    </row>
    <row r="56" spans="1:9" x14ac:dyDescent="0.2">
      <c r="A56" t="s">
        <v>98</v>
      </c>
      <c r="B56">
        <v>0.71799999999999997</v>
      </c>
      <c r="C56">
        <v>70.781000000000006</v>
      </c>
      <c r="D56">
        <v>2.25</v>
      </c>
      <c r="E56">
        <v>7.6749999999999998</v>
      </c>
      <c r="F56">
        <f>C56+D56</f>
        <v>73.031000000000006</v>
      </c>
      <c r="G56" s="1">
        <f>F56/B56</f>
        <v>101.71448467966574</v>
      </c>
      <c r="I56" s="1">
        <f>D56/C56</f>
        <v>3.178819174637261E-2</v>
      </c>
    </row>
    <row r="57" spans="1:9" x14ac:dyDescent="0.2">
      <c r="A57" t="s">
        <v>93</v>
      </c>
      <c r="B57">
        <v>5.5869999999999997</v>
      </c>
      <c r="C57">
        <v>56.582000000000001</v>
      </c>
      <c r="D57">
        <v>19.859000000000002</v>
      </c>
      <c r="E57">
        <v>4.7679999999999998</v>
      </c>
      <c r="F57">
        <f>C57+D57</f>
        <v>76.441000000000003</v>
      </c>
      <c r="G57" s="1">
        <f>F57/B57</f>
        <v>13.68194021836406</v>
      </c>
      <c r="I57" s="1">
        <f>D57/C57</f>
        <v>0.35097734261779368</v>
      </c>
    </row>
    <row r="58" spans="1:9" x14ac:dyDescent="0.2">
      <c r="A58" t="s">
        <v>26</v>
      </c>
      <c r="B58">
        <v>2.4359999999999999</v>
      </c>
      <c r="C58">
        <v>57.03</v>
      </c>
      <c r="D58">
        <v>23.524000000000001</v>
      </c>
      <c r="E58">
        <v>2.5059999999999998</v>
      </c>
      <c r="F58">
        <f>C58+D58</f>
        <v>80.554000000000002</v>
      </c>
      <c r="G58" s="1">
        <f>F58/B58</f>
        <v>33.068144499178985</v>
      </c>
      <c r="I58" s="1">
        <f>D58/C58</f>
        <v>0.41248465719796601</v>
      </c>
    </row>
    <row r="59" spans="1:9" x14ac:dyDescent="0.2">
      <c r="A59" t="s">
        <v>55</v>
      </c>
      <c r="B59">
        <v>2.0329999999999999</v>
      </c>
      <c r="C59">
        <v>84.471999999999994</v>
      </c>
      <c r="D59">
        <v>2.2349999999999999</v>
      </c>
      <c r="E59">
        <v>0.75700000000000001</v>
      </c>
      <c r="F59">
        <f>C59+D59</f>
        <v>86.706999999999994</v>
      </c>
      <c r="G59" s="1">
        <f>F59/B59</f>
        <v>42.649778652238069</v>
      </c>
      <c r="I59" s="1">
        <f>D59/C59</f>
        <v>2.6458471446159676E-2</v>
      </c>
    </row>
    <row r="60" spans="1:9" x14ac:dyDescent="0.2">
      <c r="A60" t="s">
        <v>111</v>
      </c>
      <c r="B60">
        <v>1.929</v>
      </c>
      <c r="C60">
        <v>85.513000000000005</v>
      </c>
      <c r="D60">
        <v>2.3919999999999999</v>
      </c>
      <c r="E60">
        <v>0.90800000000000003</v>
      </c>
      <c r="F60">
        <f>C60+D60</f>
        <v>87.905000000000001</v>
      </c>
      <c r="G60" s="1">
        <f>F60/B60</f>
        <v>45.570243649559359</v>
      </c>
      <c r="I60" s="1">
        <f>D60/C60</f>
        <v>2.7972355080514072E-2</v>
      </c>
    </row>
    <row r="61" spans="1:9" x14ac:dyDescent="0.2">
      <c r="A61" t="s">
        <v>108</v>
      </c>
      <c r="B61">
        <v>65.322000000000003</v>
      </c>
      <c r="C61">
        <v>84.013999999999996</v>
      </c>
      <c r="D61">
        <v>17.204999999999998</v>
      </c>
      <c r="E61">
        <v>3.4000000000000002E-2</v>
      </c>
      <c r="F61">
        <f>C61+D61</f>
        <v>101.21899999999999</v>
      </c>
      <c r="G61" s="1">
        <f>F61/B61</f>
        <v>1.5495392057805943</v>
      </c>
      <c r="I61" s="1">
        <f>D61/C61</f>
        <v>0.20478729735520271</v>
      </c>
    </row>
    <row r="62" spans="1:9" x14ac:dyDescent="0.2">
      <c r="A62" t="s">
        <v>70</v>
      </c>
      <c r="B62">
        <v>9.3109999999999999</v>
      </c>
      <c r="C62">
        <v>52.936999999999998</v>
      </c>
      <c r="D62">
        <v>52.311</v>
      </c>
      <c r="E62">
        <v>8.6590000000000007</v>
      </c>
      <c r="F62">
        <f>C62+D62</f>
        <v>105.24799999999999</v>
      </c>
      <c r="G62" s="1">
        <f>F62/B62</f>
        <v>11.303619374932873</v>
      </c>
      <c r="I62" s="1">
        <f>D62/C62</f>
        <v>0.98817462266467693</v>
      </c>
    </row>
    <row r="63" spans="1:9" x14ac:dyDescent="0.2">
      <c r="A63" t="s">
        <v>87</v>
      </c>
      <c r="B63">
        <v>1.4830000000000001</v>
      </c>
      <c r="C63">
        <v>88.534000000000006</v>
      </c>
      <c r="D63">
        <v>21.904</v>
      </c>
      <c r="E63">
        <v>1.151</v>
      </c>
      <c r="F63">
        <f>C63+D63</f>
        <v>110.438</v>
      </c>
      <c r="G63" s="1">
        <f>F63/B63</f>
        <v>74.469318948078211</v>
      </c>
      <c r="I63" s="1">
        <f>D63/C63</f>
        <v>0.24740777554385884</v>
      </c>
    </row>
    <row r="64" spans="1:9" x14ac:dyDescent="0.2">
      <c r="A64" t="s">
        <v>11</v>
      </c>
      <c r="B64">
        <v>3.3559999999999999</v>
      </c>
      <c r="C64">
        <v>78.563000000000002</v>
      </c>
      <c r="D64">
        <v>32.387</v>
      </c>
      <c r="E64">
        <v>1.75</v>
      </c>
      <c r="F64">
        <f>C64+D64</f>
        <v>110.95</v>
      </c>
      <c r="G64" s="1">
        <f>F64/B64</f>
        <v>33.060190703218119</v>
      </c>
      <c r="H64" s="1" t="s">
        <v>64</v>
      </c>
      <c r="I64" s="1">
        <f>D64/C64</f>
        <v>0.41224240418517621</v>
      </c>
    </row>
    <row r="65" spans="1:9" x14ac:dyDescent="0.2">
      <c r="A65" t="s">
        <v>27</v>
      </c>
      <c r="B65">
        <v>1.6359999999999999</v>
      </c>
      <c r="C65">
        <v>98.808999999999997</v>
      </c>
      <c r="D65">
        <v>27.268999999999998</v>
      </c>
      <c r="E65">
        <v>2.7850000000000001</v>
      </c>
      <c r="F65">
        <f>C65+D65</f>
        <v>126.078</v>
      </c>
      <c r="G65" s="1">
        <f>F65/B65</f>
        <v>77.06479217603912</v>
      </c>
      <c r="I65" s="1">
        <f>D65/C65</f>
        <v>0.27597688469673815</v>
      </c>
    </row>
    <row r="66" spans="1:9" x14ac:dyDescent="0.2">
      <c r="A66" t="s">
        <v>100</v>
      </c>
      <c r="B66">
        <v>3.21</v>
      </c>
      <c r="C66">
        <v>126.084</v>
      </c>
      <c r="D66">
        <v>3.7080000000000002</v>
      </c>
      <c r="E66">
        <v>3.1059999999999999</v>
      </c>
      <c r="F66">
        <f>C66+D66</f>
        <v>129.792</v>
      </c>
      <c r="G66" s="1">
        <f>F66/B66</f>
        <v>40.433644859813086</v>
      </c>
      <c r="I66" s="1">
        <f>D66/C66</f>
        <v>2.9408965451603694E-2</v>
      </c>
    </row>
    <row r="67" spans="1:9" x14ac:dyDescent="0.2">
      <c r="A67" t="s">
        <v>43</v>
      </c>
      <c r="B67">
        <v>4.5439999999999996</v>
      </c>
      <c r="C67">
        <v>129.697</v>
      </c>
      <c r="D67">
        <v>10.202</v>
      </c>
      <c r="E67">
        <v>0.46400000000000002</v>
      </c>
      <c r="F67">
        <f>C67+D67</f>
        <v>139.899</v>
      </c>
      <c r="G67" s="1">
        <f>F67/B67</f>
        <v>30.787632042253524</v>
      </c>
      <c r="I67" s="1">
        <f>D67/C67</f>
        <v>7.8660261995265893E-2</v>
      </c>
    </row>
    <row r="68" spans="1:9" x14ac:dyDescent="0.2">
      <c r="A68" t="s">
        <v>52</v>
      </c>
      <c r="B68">
        <v>158.11500000000001</v>
      </c>
      <c r="C68">
        <v>143.74700000000001</v>
      </c>
      <c r="D68">
        <v>19.3</v>
      </c>
      <c r="E68">
        <v>0.23699999999999999</v>
      </c>
      <c r="F68">
        <f>C68+D68</f>
        <v>163.04700000000003</v>
      </c>
      <c r="G68" s="1">
        <f>F68/B68</f>
        <v>1.0311924864813586</v>
      </c>
      <c r="I68" s="1">
        <f>D68/C68</f>
        <v>0.13426367158966795</v>
      </c>
    </row>
    <row r="69" spans="1:9" x14ac:dyDescent="0.2">
      <c r="A69" t="s">
        <v>18</v>
      </c>
      <c r="B69">
        <v>5.048</v>
      </c>
      <c r="C69">
        <v>141.08699999999999</v>
      </c>
      <c r="D69">
        <v>29.227</v>
      </c>
      <c r="E69">
        <v>4.125</v>
      </c>
      <c r="F69">
        <f>C69+D69</f>
        <v>170.31399999999999</v>
      </c>
      <c r="G69" s="1">
        <f>F69/B69</f>
        <v>33.738906497622821</v>
      </c>
      <c r="I69" s="1">
        <f>D69/C69</f>
        <v>0.20715586836490962</v>
      </c>
    </row>
    <row r="70" spans="1:9" x14ac:dyDescent="0.2">
      <c r="A70" t="s">
        <v>39</v>
      </c>
      <c r="B70">
        <v>0.83699999999999997</v>
      </c>
      <c r="C70">
        <v>142.15600000000001</v>
      </c>
      <c r="D70">
        <v>28.632999999999999</v>
      </c>
      <c r="E70">
        <v>1.1319999999999999</v>
      </c>
      <c r="F70">
        <f>C70+D70</f>
        <v>170.78900000000002</v>
      </c>
      <c r="G70" s="1">
        <f>F70/B70</f>
        <v>204.04898446833934</v>
      </c>
      <c r="I70" s="1">
        <f>D70/C70</f>
        <v>0.20141956723599425</v>
      </c>
    </row>
    <row r="71" spans="1:9" x14ac:dyDescent="0.2">
      <c r="A71" t="s">
        <v>99</v>
      </c>
      <c r="B71">
        <v>5.3639999999999999</v>
      </c>
      <c r="C71">
        <v>131.74199999999999</v>
      </c>
      <c r="D71">
        <v>73.402000000000001</v>
      </c>
      <c r="E71">
        <v>5.633</v>
      </c>
      <c r="F71">
        <f>C71+D71</f>
        <v>205.14400000000001</v>
      </c>
      <c r="G71" s="1">
        <f>F71/B71</f>
        <v>38.244593586875467</v>
      </c>
      <c r="I71" s="1">
        <f>D71/C71</f>
        <v>0.55716476142763893</v>
      </c>
    </row>
    <row r="72" spans="1:9" x14ac:dyDescent="0.2">
      <c r="A72" t="s">
        <v>54</v>
      </c>
      <c r="B72">
        <v>508.97199999999998</v>
      </c>
      <c r="C72">
        <v>189.36</v>
      </c>
      <c r="D72">
        <v>62.756999999999998</v>
      </c>
      <c r="E72">
        <v>0.11700000000000001</v>
      </c>
      <c r="F72">
        <f>C72+D72</f>
        <v>252.11700000000002</v>
      </c>
      <c r="G72" s="1">
        <f>F72/B72</f>
        <v>0.49534551998931187</v>
      </c>
      <c r="I72" s="1">
        <f>D72/C72</f>
        <v>0.33141634980988588</v>
      </c>
    </row>
    <row r="73" spans="1:9" x14ac:dyDescent="0.2">
      <c r="A73" t="s">
        <v>104</v>
      </c>
      <c r="B73">
        <v>1.345</v>
      </c>
      <c r="C73">
        <v>241.24299999999999</v>
      </c>
      <c r="D73">
        <v>23.312000000000001</v>
      </c>
      <c r="E73">
        <v>4.3780000000000001</v>
      </c>
      <c r="F73">
        <f>C73+D73</f>
        <v>264.55500000000001</v>
      </c>
      <c r="G73" s="1">
        <f>F73/B73</f>
        <v>196.69516728624535</v>
      </c>
      <c r="I73" s="1">
        <f>D73/C73</f>
        <v>9.6632855668351003E-2</v>
      </c>
    </row>
    <row r="74" spans="1:9" x14ac:dyDescent="0.2">
      <c r="A74" t="s">
        <v>103</v>
      </c>
      <c r="B74">
        <v>1.6950000000000001</v>
      </c>
      <c r="C74">
        <v>256.43</v>
      </c>
      <c r="D74">
        <v>12.31</v>
      </c>
      <c r="E74">
        <v>2.194</v>
      </c>
      <c r="F74">
        <f>C74+D74</f>
        <v>268.74</v>
      </c>
      <c r="G74" s="1">
        <f>F74/B74</f>
        <v>158.54867256637169</v>
      </c>
      <c r="I74" s="1">
        <f>D74/C74</f>
        <v>4.8005303591623444E-2</v>
      </c>
    </row>
    <row r="75" spans="1:9" x14ac:dyDescent="0.2">
      <c r="A75" t="s">
        <v>68</v>
      </c>
      <c r="B75">
        <v>2.9380000000000002</v>
      </c>
      <c r="C75">
        <v>243.11699999999999</v>
      </c>
      <c r="D75">
        <v>25.975000000000001</v>
      </c>
      <c r="E75">
        <v>2.2040000000000002</v>
      </c>
      <c r="F75">
        <f>C75+D75</f>
        <v>269.09199999999998</v>
      </c>
      <c r="G75" s="1">
        <f>F75/B75</f>
        <v>91.590197413206255</v>
      </c>
      <c r="I75" s="1">
        <f>D75/C75</f>
        <v>0.10684156188172773</v>
      </c>
    </row>
    <row r="76" spans="1:9" x14ac:dyDescent="0.2">
      <c r="A76" t="s">
        <v>53</v>
      </c>
      <c r="B76">
        <v>69.122</v>
      </c>
      <c r="C76">
        <v>244.499</v>
      </c>
      <c r="D76">
        <v>60.292999999999999</v>
      </c>
      <c r="E76">
        <v>0.23799999999999999</v>
      </c>
      <c r="F76">
        <f>C76+D76</f>
        <v>304.79199999999997</v>
      </c>
      <c r="G76" s="1">
        <f>F76/B76</f>
        <v>4.4094788923931594</v>
      </c>
      <c r="I76" s="1">
        <f>D76/C76</f>
        <v>0.24659814559568752</v>
      </c>
    </row>
    <row r="77" spans="1:9" x14ac:dyDescent="0.2">
      <c r="A77" t="s">
        <v>105</v>
      </c>
      <c r="B77">
        <v>3.1110000000000002</v>
      </c>
      <c r="C77">
        <v>225.50299999999999</v>
      </c>
      <c r="D77">
        <v>116.779</v>
      </c>
      <c r="E77">
        <v>9.218</v>
      </c>
      <c r="F77">
        <f>C77+D77</f>
        <v>342.28199999999998</v>
      </c>
      <c r="G77" s="1">
        <f>F77/B77</f>
        <v>110.02314368370298</v>
      </c>
      <c r="I77" s="1">
        <f>D77/C77</f>
        <v>0.5178600728149958</v>
      </c>
    </row>
    <row r="78" spans="1:9" x14ac:dyDescent="0.2">
      <c r="A78" t="s">
        <v>44</v>
      </c>
      <c r="B78">
        <v>1.679</v>
      </c>
      <c r="C78">
        <v>192.286</v>
      </c>
      <c r="D78">
        <v>154.11799999999999</v>
      </c>
      <c r="E78">
        <v>3.6840000000000002</v>
      </c>
      <c r="F78">
        <f>C78+D78</f>
        <v>346.404</v>
      </c>
      <c r="G78" s="1">
        <f>F78/B78</f>
        <v>206.31566408576532</v>
      </c>
      <c r="I78" s="1">
        <f>D78/C78</f>
        <v>0.80150400965228874</v>
      </c>
    </row>
    <row r="79" spans="1:9" x14ac:dyDescent="0.2">
      <c r="A79" t="s">
        <v>56</v>
      </c>
      <c r="B79">
        <v>270.95400000000001</v>
      </c>
      <c r="C79">
        <v>357.22</v>
      </c>
      <c r="D79">
        <v>31.152999999999999</v>
      </c>
      <c r="E79">
        <v>0.113</v>
      </c>
      <c r="F79">
        <f>C79+D79</f>
        <v>388.37300000000005</v>
      </c>
      <c r="G79" s="1">
        <f>F79/B79</f>
        <v>1.4333540010481485</v>
      </c>
      <c r="I79" s="1">
        <f>D79/C79</f>
        <v>8.7209562734449353E-2</v>
      </c>
    </row>
    <row r="80" spans="1:9" x14ac:dyDescent="0.2">
      <c r="A80" t="s">
        <v>73</v>
      </c>
      <c r="B80">
        <v>30.577000000000002</v>
      </c>
      <c r="C80">
        <v>206.90899999999999</v>
      </c>
      <c r="D80">
        <v>190.52799999999999</v>
      </c>
      <c r="E80">
        <v>23.329000000000001</v>
      </c>
      <c r="F80">
        <f>C80+D80</f>
        <v>397.43700000000001</v>
      </c>
      <c r="G80" s="1">
        <f>F80/B80</f>
        <v>12.997906923504594</v>
      </c>
      <c r="I80" s="1">
        <f>D80/C80</f>
        <v>0.92082993006587432</v>
      </c>
    </row>
    <row r="81" spans="1:9" x14ac:dyDescent="0.2">
      <c r="A81" t="s">
        <v>67</v>
      </c>
      <c r="B81">
        <v>394.71</v>
      </c>
      <c r="C81">
        <v>400.30799999999999</v>
      </c>
      <c r="D81">
        <v>87.406999999999996</v>
      </c>
      <c r="E81">
        <v>0.155</v>
      </c>
      <c r="F81">
        <f>C81+D81</f>
        <v>487.71499999999997</v>
      </c>
      <c r="G81" s="1">
        <f>F81/B81</f>
        <v>1.235628689417547</v>
      </c>
      <c r="I81" s="1">
        <f>D81/C81</f>
        <v>0.21834937098434204</v>
      </c>
    </row>
    <row r="82" spans="1:9" x14ac:dyDescent="0.2">
      <c r="A82" t="s">
        <v>109</v>
      </c>
      <c r="B82">
        <v>22.917000000000002</v>
      </c>
      <c r="C82">
        <v>504.11799999999999</v>
      </c>
      <c r="D82">
        <v>15.795</v>
      </c>
      <c r="E82">
        <v>5.2839999999999998</v>
      </c>
      <c r="F82">
        <f>C82+D82</f>
        <v>519.91300000000001</v>
      </c>
      <c r="G82" s="1">
        <f>F82/B82</f>
        <v>22.686782737705631</v>
      </c>
      <c r="I82" s="1">
        <f>D82/C82</f>
        <v>3.1331950059311511E-2</v>
      </c>
    </row>
    <row r="83" spans="1:9" x14ac:dyDescent="0.2">
      <c r="A83" t="s">
        <v>107</v>
      </c>
      <c r="B83">
        <v>22.213999999999999</v>
      </c>
      <c r="C83">
        <v>615.63199999999995</v>
      </c>
      <c r="D83">
        <v>73.173000000000002</v>
      </c>
      <c r="E83">
        <v>1.3380000000000001</v>
      </c>
      <c r="F83">
        <f>C83+D83</f>
        <v>688.80499999999995</v>
      </c>
      <c r="G83" s="1">
        <f>F83/B83</f>
        <v>31.007697848203836</v>
      </c>
      <c r="I83" s="1">
        <f>D83/C83</f>
        <v>0.11885834394573383</v>
      </c>
    </row>
    <row r="84" spans="1:9" x14ac:dyDescent="0.2">
      <c r="A84" t="s">
        <v>116</v>
      </c>
      <c r="B84">
        <v>1536.914</v>
      </c>
      <c r="C84">
        <v>660.08399999999995</v>
      </c>
      <c r="D84">
        <v>111.86499999999999</v>
      </c>
      <c r="E84">
        <v>0.27900000000000003</v>
      </c>
      <c r="F84">
        <f>C84+D84</f>
        <v>771.94899999999996</v>
      </c>
      <c r="G84" s="1">
        <f>F84/B84</f>
        <v>0.50227208549079516</v>
      </c>
      <c r="I84" s="1">
        <f>D84/C84</f>
        <v>0.1694708552244866</v>
      </c>
    </row>
    <row r="85" spans="1:9" x14ac:dyDescent="0.2">
      <c r="A85" t="s">
        <v>112</v>
      </c>
      <c r="B85">
        <v>14.808</v>
      </c>
      <c r="C85">
        <v>1005.378</v>
      </c>
      <c r="D85">
        <v>110.256</v>
      </c>
      <c r="E85">
        <v>8.4920000000000009</v>
      </c>
      <c r="F85">
        <f>C85+D85</f>
        <v>1115.634</v>
      </c>
      <c r="G85" s="1">
        <f>F85/B85</f>
        <v>75.33995137763371</v>
      </c>
      <c r="I85" s="1">
        <f>D85/C85</f>
        <v>0.10966621509521791</v>
      </c>
    </row>
    <row r="86" spans="1:9" x14ac:dyDescent="0.2">
      <c r="A86" t="s">
        <v>47</v>
      </c>
      <c r="B86">
        <v>70.355000000000004</v>
      </c>
      <c r="C86">
        <v>757.072</v>
      </c>
      <c r="D86">
        <v>511.80700000000002</v>
      </c>
      <c r="E86">
        <v>88.165000000000006</v>
      </c>
      <c r="F86">
        <f>C86+D86</f>
        <v>1268.8789999999999</v>
      </c>
      <c r="G86" s="1">
        <f>F86/B86</f>
        <v>18.035377727240419</v>
      </c>
      <c r="I86" s="1">
        <f>D86/C86</f>
        <v>0.6760347760847053</v>
      </c>
    </row>
    <row r="87" spans="1:9" x14ac:dyDescent="0.2">
      <c r="A87" t="s">
        <v>106</v>
      </c>
      <c r="B87">
        <v>6.3970000000000002</v>
      </c>
      <c r="C87">
        <v>1321.431</v>
      </c>
      <c r="D87">
        <v>100.34</v>
      </c>
      <c r="E87">
        <v>15.163</v>
      </c>
      <c r="F87">
        <f>C87+D87</f>
        <v>1421.771</v>
      </c>
      <c r="G87" s="1">
        <f>F87/B87</f>
        <v>222.25590120368921</v>
      </c>
      <c r="I87" s="1">
        <f>D87/C87</f>
        <v>7.5932833420738574E-2</v>
      </c>
    </row>
    <row r="88" spans="1:9" x14ac:dyDescent="0.2">
      <c r="A88" t="s">
        <v>29</v>
      </c>
      <c r="B88">
        <v>4.6829999999999998</v>
      </c>
      <c r="C88">
        <v>1371.2170000000001</v>
      </c>
      <c r="D88">
        <v>55.271999999999998</v>
      </c>
      <c r="E88">
        <v>9.8170000000000002</v>
      </c>
      <c r="F88">
        <f>C88+D88</f>
        <v>1426.489</v>
      </c>
      <c r="G88" s="1">
        <f>F88/B88</f>
        <v>304.61007900918219</v>
      </c>
      <c r="I88" s="1">
        <f>D88/C88</f>
        <v>4.0308718459587355E-2</v>
      </c>
    </row>
    <row r="89" spans="1:9" x14ac:dyDescent="0.2">
      <c r="A89" t="s">
        <v>101</v>
      </c>
      <c r="B89">
        <v>41.454999999999998</v>
      </c>
      <c r="C89">
        <v>1544.7429999999999</v>
      </c>
      <c r="D89">
        <v>382.18599999999998</v>
      </c>
      <c r="E89">
        <v>49.871000000000002</v>
      </c>
      <c r="F89">
        <f>C89+D89</f>
        <v>1926.9289999999999</v>
      </c>
      <c r="G89" s="1">
        <f>F89/B89</f>
        <v>46.482426727777103</v>
      </c>
      <c r="I89" s="1">
        <f>D89/C89</f>
        <v>0.24741073434221744</v>
      </c>
    </row>
    <row r="90" spans="1:9" x14ac:dyDescent="0.2">
      <c r="A90" t="s">
        <v>31</v>
      </c>
      <c r="B90">
        <v>145.96700000000001</v>
      </c>
      <c r="C90">
        <v>1043.0229999999999</v>
      </c>
      <c r="D90">
        <v>1019.94</v>
      </c>
      <c r="E90">
        <v>117.413</v>
      </c>
      <c r="F90">
        <f>C90+D90</f>
        <v>2062.9629999999997</v>
      </c>
      <c r="G90" s="1">
        <f>F90/B90</f>
        <v>14.133078024484984</v>
      </c>
      <c r="I90" s="1">
        <f>D90/C90</f>
        <v>0.97786913615519522</v>
      </c>
    </row>
    <row r="91" spans="1:9" x14ac:dyDescent="0.2">
      <c r="A91" t="s">
        <v>22</v>
      </c>
      <c r="B91">
        <v>30.753</v>
      </c>
      <c r="C91">
        <v>1636.202</v>
      </c>
      <c r="D91">
        <v>492.923</v>
      </c>
      <c r="E91">
        <v>9.6370000000000005</v>
      </c>
      <c r="F91">
        <f>C91+D91</f>
        <v>2129.125</v>
      </c>
      <c r="G91" s="1">
        <f>F91/B91</f>
        <v>69.23308295125679</v>
      </c>
      <c r="I91" s="1">
        <f>D91/C91</f>
        <v>0.30126048006297512</v>
      </c>
    </row>
    <row r="92" spans="1:9" x14ac:dyDescent="0.2">
      <c r="A92" t="s">
        <v>48</v>
      </c>
      <c r="B92">
        <v>90.915000000000006</v>
      </c>
      <c r="C92">
        <v>1723.357</v>
      </c>
      <c r="D92">
        <v>1059.2560000000001</v>
      </c>
      <c r="E92">
        <v>130.32599999999999</v>
      </c>
      <c r="F92">
        <f>C92+D92</f>
        <v>2782.6130000000003</v>
      </c>
      <c r="G92" s="1">
        <f>F92/B92</f>
        <v>30.606753561018536</v>
      </c>
      <c r="I92" s="1">
        <f>D92/C92</f>
        <v>0.61464687815699248</v>
      </c>
    </row>
    <row r="93" spans="1:9" x14ac:dyDescent="0.2">
      <c r="A93" t="s">
        <v>97</v>
      </c>
      <c r="B93">
        <v>49.795999999999999</v>
      </c>
      <c r="C93">
        <v>1957.9649999999999</v>
      </c>
      <c r="D93">
        <v>930.98299999999995</v>
      </c>
      <c r="E93">
        <v>52.508000000000003</v>
      </c>
      <c r="F93">
        <f>C93+D93</f>
        <v>2888.9479999999999</v>
      </c>
      <c r="G93" s="1">
        <f>F93/B93</f>
        <v>58.01566390874769</v>
      </c>
      <c r="I93" s="1">
        <f>D93/C93</f>
        <v>0.47548500611604394</v>
      </c>
    </row>
    <row r="94" spans="1:9" x14ac:dyDescent="0.2">
      <c r="A94" t="s">
        <v>110</v>
      </c>
      <c r="B94">
        <v>272.642</v>
      </c>
      <c r="C94">
        <v>1789.2750000000001</v>
      </c>
      <c r="D94">
        <v>1356.1690000000001</v>
      </c>
      <c r="E94">
        <v>360.185</v>
      </c>
      <c r="F94">
        <f>C94+D94</f>
        <v>3145.4440000000004</v>
      </c>
      <c r="G94" s="1">
        <f>F94/B94</f>
        <v>11.536901871318435</v>
      </c>
      <c r="I94" s="1">
        <f>D94/C94</f>
        <v>0.75794330105769103</v>
      </c>
    </row>
    <row r="95" spans="1:9" x14ac:dyDescent="0.2">
      <c r="A95" t="s">
        <v>30</v>
      </c>
      <c r="B95">
        <v>30.565999999999999</v>
      </c>
      <c r="C95">
        <v>3461.5509999999999</v>
      </c>
      <c r="D95">
        <v>453.07499999999999</v>
      </c>
      <c r="E95">
        <v>18.472000000000001</v>
      </c>
      <c r="F95">
        <f>C95+D95</f>
        <v>3914.6259999999997</v>
      </c>
      <c r="G95" s="1">
        <f>F95/B95</f>
        <v>128.07125564352549</v>
      </c>
      <c r="I95" s="1">
        <f>D95/C95</f>
        <v>0.13088785922842103</v>
      </c>
    </row>
    <row r="96" spans="1:9" x14ac:dyDescent="0.2">
      <c r="A96" t="s">
        <v>51</v>
      </c>
      <c r="B96">
        <v>178.14</v>
      </c>
      <c r="C96">
        <v>3458.5239999999999</v>
      </c>
      <c r="D96">
        <v>533.14499999999998</v>
      </c>
      <c r="E96">
        <v>7.3479999999999999</v>
      </c>
      <c r="F96">
        <f>C96+D96</f>
        <v>3991.6689999999999</v>
      </c>
      <c r="G96" s="1">
        <f>F96/B96</f>
        <v>22.407482878634784</v>
      </c>
      <c r="I96" s="1">
        <f>D96/C96</f>
        <v>0.15415391074342696</v>
      </c>
    </row>
    <row r="97" spans="1:9" x14ac:dyDescent="0.2">
      <c r="A97" t="s">
        <v>95</v>
      </c>
      <c r="B97">
        <v>89.858000000000004</v>
      </c>
      <c r="C97">
        <v>2965.8739999999998</v>
      </c>
      <c r="D97">
        <v>1160.329</v>
      </c>
      <c r="E97">
        <v>48.872999999999998</v>
      </c>
      <c r="F97">
        <f>C97+D97</f>
        <v>4126.2029999999995</v>
      </c>
      <c r="G97" s="1">
        <f>F97/B97</f>
        <v>45.919150214783315</v>
      </c>
      <c r="I97" s="1">
        <f>D97/C97</f>
        <v>0.39122666708026033</v>
      </c>
    </row>
    <row r="98" spans="1:9" x14ac:dyDescent="0.2">
      <c r="A98" t="s">
        <v>113</v>
      </c>
      <c r="B98">
        <v>93.537000000000006</v>
      </c>
      <c r="C98">
        <v>3867.3310000000001</v>
      </c>
      <c r="D98">
        <v>441.23399999999998</v>
      </c>
      <c r="E98">
        <v>17.507999999999999</v>
      </c>
      <c r="F98">
        <f>C98+D98</f>
        <v>4308.5650000000005</v>
      </c>
      <c r="G98" s="1">
        <f>F98/B98</f>
        <v>46.062681078076061</v>
      </c>
      <c r="I98" s="1">
        <f>D98/C98</f>
        <v>0.11409263908364708</v>
      </c>
    </row>
    <row r="99" spans="1:9" x14ac:dyDescent="0.2">
      <c r="A99" t="s">
        <v>45</v>
      </c>
      <c r="B99">
        <v>22.321999999999999</v>
      </c>
      <c r="C99">
        <v>3791.1570000000002</v>
      </c>
      <c r="D99">
        <v>656.51300000000003</v>
      </c>
      <c r="E99">
        <v>27.768999999999998</v>
      </c>
      <c r="F99">
        <f>C99+D99</f>
        <v>4447.67</v>
      </c>
      <c r="G99" s="1">
        <f>F99/B99</f>
        <v>199.25051518681124</v>
      </c>
      <c r="I99" s="1">
        <f>D99/C99</f>
        <v>0.17316956274825865</v>
      </c>
    </row>
    <row r="100" spans="1:9" x14ac:dyDescent="0.2">
      <c r="A100" t="s">
        <v>117</v>
      </c>
      <c r="B100">
        <v>1358.165</v>
      </c>
      <c r="C100">
        <v>4654.7380000000003</v>
      </c>
      <c r="D100">
        <v>1219.796</v>
      </c>
      <c r="E100">
        <v>4.0140000000000002</v>
      </c>
      <c r="F100">
        <f>C100+D100</f>
        <v>5874.5340000000006</v>
      </c>
      <c r="G100" s="1">
        <f>F100/B100</f>
        <v>4.3253463312631384</v>
      </c>
      <c r="I100" s="1">
        <f>D100/C100</f>
        <v>0.26205470640882472</v>
      </c>
    </row>
    <row r="101" spans="1:9" x14ac:dyDescent="0.2">
      <c r="A101" t="s">
        <v>49</v>
      </c>
      <c r="B101">
        <v>123.03700000000001</v>
      </c>
      <c r="C101">
        <v>5980.9359999999997</v>
      </c>
      <c r="D101">
        <v>952.15499999999997</v>
      </c>
      <c r="E101">
        <v>71.513999999999996</v>
      </c>
      <c r="F101">
        <f>C101+D101</f>
        <v>6933.0909999999994</v>
      </c>
      <c r="G101" s="1">
        <f>F101/B101</f>
        <v>56.349642790380123</v>
      </c>
      <c r="I101" s="1">
        <f>D101/C101</f>
        <v>0.1591983261482818</v>
      </c>
    </row>
    <row r="102" spans="1:9" x14ac:dyDescent="0.2">
      <c r="A102" t="s">
        <v>35</v>
      </c>
      <c r="B102">
        <v>244.952</v>
      </c>
      <c r="C102">
        <v>3087.712</v>
      </c>
      <c r="D102">
        <v>4225.2250000000004</v>
      </c>
      <c r="E102">
        <v>219.357</v>
      </c>
      <c r="F102">
        <f>C102+D102</f>
        <v>7312.9369999999999</v>
      </c>
      <c r="G102" s="1">
        <f>F102/B102</f>
        <v>29.854571507887261</v>
      </c>
      <c r="I102" s="1">
        <f>D102/C102</f>
        <v>1.3683999673544684</v>
      </c>
    </row>
    <row r="103" spans="1:9" x14ac:dyDescent="0.2">
      <c r="A103" t="s">
        <v>69</v>
      </c>
      <c r="B103">
        <v>598.70899999999995</v>
      </c>
      <c r="C103">
        <v>4116.26</v>
      </c>
      <c r="D103">
        <v>3969.0479999999998</v>
      </c>
      <c r="E103">
        <v>514.25599999999997</v>
      </c>
      <c r="F103">
        <f>C103+D103</f>
        <v>8085.308</v>
      </c>
      <c r="G103" s="1">
        <f>F103/B103</f>
        <v>13.504570667887071</v>
      </c>
      <c r="I103" s="1">
        <f>D103/C103</f>
        <v>0.96423646708419763</v>
      </c>
    </row>
    <row r="104" spans="1:9" x14ac:dyDescent="0.2">
      <c r="A104" t="s">
        <v>57</v>
      </c>
      <c r="B104">
        <v>19.013000000000002</v>
      </c>
      <c r="C104">
        <v>8657.39</v>
      </c>
      <c r="D104">
        <v>44.707000000000001</v>
      </c>
      <c r="E104">
        <v>6.5279999999999996</v>
      </c>
      <c r="F104">
        <f>C104+D104</f>
        <v>8702.0969999999998</v>
      </c>
      <c r="G104" s="1">
        <f>F104/B104</f>
        <v>457.69194761478985</v>
      </c>
      <c r="I104" s="1">
        <f>D104/C104</f>
        <v>5.1640274955846973E-3</v>
      </c>
    </row>
    <row r="105" spans="1:9" x14ac:dyDescent="0.2">
      <c r="A105" t="s">
        <v>50</v>
      </c>
      <c r="B105">
        <v>112.248</v>
      </c>
      <c r="C105">
        <v>6821.348</v>
      </c>
      <c r="D105">
        <v>2430.2370000000001</v>
      </c>
      <c r="E105">
        <v>166.45099999999999</v>
      </c>
      <c r="F105">
        <f>C105+D105</f>
        <v>9251.5849999999991</v>
      </c>
      <c r="G105" s="1">
        <f>F105/B105</f>
        <v>82.420934003278447</v>
      </c>
      <c r="I105" s="1">
        <f>D105/C105</f>
        <v>0.3562693180292224</v>
      </c>
    </row>
    <row r="106" spans="1:9" x14ac:dyDescent="0.2">
      <c r="A106" t="s">
        <v>118</v>
      </c>
      <c r="B106">
        <v>3951.002</v>
      </c>
      <c r="C106">
        <v>8425.1509999999998</v>
      </c>
      <c r="D106">
        <v>2350.1480000000001</v>
      </c>
      <c r="E106">
        <v>3.2189999999999999</v>
      </c>
      <c r="F106">
        <f>C106+D106</f>
        <v>10775.298999999999</v>
      </c>
      <c r="G106" s="1">
        <f>F106/B106</f>
        <v>2.7272319781159311</v>
      </c>
      <c r="I106" s="1">
        <f>D106/C106</f>
        <v>0.27894431803062048</v>
      </c>
    </row>
    <row r="107" spans="1:9" x14ac:dyDescent="0.2">
      <c r="A107" t="s">
        <v>94</v>
      </c>
      <c r="B107">
        <v>193.79900000000001</v>
      </c>
      <c r="C107">
        <v>8111.8440000000001</v>
      </c>
      <c r="D107">
        <v>2719.7669999999998</v>
      </c>
      <c r="E107">
        <v>100.161</v>
      </c>
      <c r="F107">
        <f>C107+D107</f>
        <v>10831.611000000001</v>
      </c>
      <c r="G107" s="1">
        <f>F107/B107</f>
        <v>55.890954029690555</v>
      </c>
      <c r="I107" s="1">
        <f>D107/C107</f>
        <v>0.33528344479997396</v>
      </c>
    </row>
    <row r="108" spans="1:9" x14ac:dyDescent="0.2">
      <c r="A108" t="s">
        <v>42</v>
      </c>
      <c r="B108">
        <v>63.691000000000003</v>
      </c>
      <c r="C108">
        <v>8328.1419999999998</v>
      </c>
      <c r="D108">
        <v>3849.7559999999999</v>
      </c>
      <c r="E108">
        <v>167.369</v>
      </c>
      <c r="F108">
        <f>C108+D108</f>
        <v>12177.897999999999</v>
      </c>
      <c r="G108" s="1">
        <f>F108/B108</f>
        <v>191.20280730401467</v>
      </c>
      <c r="I108" s="1">
        <f>D108/C108</f>
        <v>0.46225868867269554</v>
      </c>
    </row>
    <row r="109" spans="1:9" x14ac:dyDescent="0.2">
      <c r="A109" t="s">
        <v>37</v>
      </c>
      <c r="B109">
        <v>606.37800000000004</v>
      </c>
      <c r="C109">
        <v>8727.8379999999997</v>
      </c>
      <c r="D109">
        <v>4416.9089999999997</v>
      </c>
      <c r="E109">
        <v>475.16800000000001</v>
      </c>
      <c r="F109">
        <f>C109+D109</f>
        <v>13144.746999999999</v>
      </c>
      <c r="G109" s="1">
        <f>F109/B109</f>
        <v>21.677480053695877</v>
      </c>
      <c r="I109" s="1">
        <f>D109/C109</f>
        <v>0.50607137758514764</v>
      </c>
    </row>
  </sheetData>
  <sortState xmlns:xlrd2="http://schemas.microsoft.com/office/spreadsheetml/2017/richdata2" ref="A2:M109">
    <sortCondition ref="F2:F10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414-BF76-E043-8CA9-FC1D800821DC}">
  <dimension ref="A1:AF81"/>
  <sheetViews>
    <sheetView zoomScale="98" workbookViewId="0">
      <selection activeCell="Y3" sqref="Y3"/>
    </sheetView>
  </sheetViews>
  <sheetFormatPr baseColWidth="10" defaultRowHeight="16" x14ac:dyDescent="0.2"/>
  <cols>
    <col min="1" max="1" width="24" customWidth="1"/>
    <col min="15" max="23" width="10.83203125" style="1"/>
  </cols>
  <sheetData>
    <row r="1" spans="1:32" x14ac:dyDescent="0.2">
      <c r="A1" t="s">
        <v>122</v>
      </c>
      <c r="B1" t="s">
        <v>123</v>
      </c>
      <c r="D1" t="s">
        <v>124</v>
      </c>
      <c r="E1" t="s">
        <v>132</v>
      </c>
      <c r="F1" t="s">
        <v>125</v>
      </c>
      <c r="H1" t="s">
        <v>126</v>
      </c>
      <c r="I1" t="s">
        <v>127</v>
      </c>
      <c r="K1" t="s">
        <v>126</v>
      </c>
      <c r="L1" t="s">
        <v>128</v>
      </c>
      <c r="N1" t="s">
        <v>126</v>
      </c>
      <c r="O1" s="1" t="s">
        <v>129</v>
      </c>
      <c r="P1" s="1" t="s">
        <v>132</v>
      </c>
      <c r="Q1" s="1" t="s">
        <v>133</v>
      </c>
      <c r="R1" s="1" t="s">
        <v>130</v>
      </c>
      <c r="S1" s="1" t="s">
        <v>132</v>
      </c>
      <c r="T1" s="1" t="s">
        <v>133</v>
      </c>
      <c r="U1" s="1" t="s">
        <v>131</v>
      </c>
      <c r="V1" s="1" t="s">
        <v>132</v>
      </c>
      <c r="W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136</v>
      </c>
      <c r="AE1" s="1" t="s">
        <v>137</v>
      </c>
      <c r="AF1" s="1" t="s">
        <v>138</v>
      </c>
    </row>
    <row r="2" spans="1:32" x14ac:dyDescent="0.2">
      <c r="A2" t="s">
        <v>0</v>
      </c>
      <c r="B2">
        <v>11.147</v>
      </c>
      <c r="C2">
        <v>1.575</v>
      </c>
      <c r="D2">
        <f>B2+C2</f>
        <v>12.722</v>
      </c>
      <c r="E2" t="s">
        <v>64</v>
      </c>
      <c r="F2">
        <v>10.768000000000001</v>
      </c>
      <c r="G2">
        <v>1.4510000000000001</v>
      </c>
      <c r="H2">
        <v>12.218999999999999</v>
      </c>
      <c r="I2">
        <v>11.471</v>
      </c>
      <c r="J2">
        <v>2.1800000000000002</v>
      </c>
      <c r="K2">
        <v>13.651</v>
      </c>
      <c r="L2">
        <v>11.481999999999999</v>
      </c>
      <c r="M2">
        <v>2.2210000000000001</v>
      </c>
      <c r="N2">
        <v>13.702999999999999</v>
      </c>
      <c r="O2" s="1">
        <f>H2/$D2</f>
        <v>0.9604621914793271</v>
      </c>
      <c r="P2" s="1" t="s">
        <v>64</v>
      </c>
      <c r="Q2" s="1" t="s">
        <v>64</v>
      </c>
      <c r="R2" s="1">
        <f>K2/$D2</f>
        <v>1.0730231095739664</v>
      </c>
      <c r="S2" s="1" t="s">
        <v>64</v>
      </c>
      <c r="T2" s="1" t="s">
        <v>64</v>
      </c>
      <c r="U2" s="1">
        <f>N2/$D2</f>
        <v>1.0771105172142745</v>
      </c>
      <c r="V2" s="1" t="s">
        <v>64</v>
      </c>
      <c r="W2" s="1" t="s">
        <v>64</v>
      </c>
      <c r="Y2">
        <v>2</v>
      </c>
      <c r="Z2">
        <f>$Y$2*D2</f>
        <v>25.443999999999999</v>
      </c>
      <c r="AA2">
        <f>IF(H2&gt;$Z2,1,0)</f>
        <v>0</v>
      </c>
      <c r="AB2">
        <f>IF(K2&gt;$Z2,1,0)</f>
        <v>0</v>
      </c>
      <c r="AC2">
        <f>IF(N2&gt;$Z2,1,0)</f>
        <v>0</v>
      </c>
      <c r="AD2" s="3">
        <f>SUM(AA:AA)</f>
        <v>40</v>
      </c>
      <c r="AE2" s="3">
        <f t="shared" ref="AE2:AF2" si="0">SUM(AB:AB)</f>
        <v>7</v>
      </c>
      <c r="AF2" s="3">
        <f t="shared" si="0"/>
        <v>49</v>
      </c>
    </row>
    <row r="3" spans="1:32" x14ac:dyDescent="0.2">
      <c r="A3" t="s">
        <v>1</v>
      </c>
      <c r="B3">
        <v>1.2999999999999999E-2</v>
      </c>
      <c r="C3">
        <v>6.0000000000000001E-3</v>
      </c>
      <c r="D3">
        <f t="shared" ref="D3:D66" si="1">B3+C3</f>
        <v>1.9E-2</v>
      </c>
      <c r="E3">
        <f>MIN(D:D)</f>
        <v>1.0999999999999999E-2</v>
      </c>
      <c r="F3">
        <v>1.9E-2</v>
      </c>
      <c r="G3">
        <v>1.0999999999999999E-2</v>
      </c>
      <c r="H3">
        <v>0.03</v>
      </c>
      <c r="I3">
        <v>1.4E-2</v>
      </c>
      <c r="J3">
        <v>6.0000000000000001E-3</v>
      </c>
      <c r="K3">
        <v>0.02</v>
      </c>
      <c r="L3">
        <v>1.9E-2</v>
      </c>
      <c r="M3">
        <v>0.01</v>
      </c>
      <c r="N3">
        <v>2.8999999999999901E-2</v>
      </c>
      <c r="O3" s="1">
        <f t="shared" ref="O3:O66" si="2">H3/$D3</f>
        <v>1.5789473684210527</v>
      </c>
      <c r="P3" s="1">
        <f>MIN(H:H)</f>
        <v>1.2E-2</v>
      </c>
      <c r="Q3" s="1">
        <f>MIN(O:O)</f>
        <v>0.85006529938662811</v>
      </c>
      <c r="R3" s="1">
        <f t="shared" ref="R3:R66" si="3">K3/$D3</f>
        <v>1.0526315789473684</v>
      </c>
      <c r="S3" s="1">
        <f>MIN(K:K)</f>
        <v>1.2E-2</v>
      </c>
      <c r="T3" s="1">
        <f>MIN(R:R)</f>
        <v>0.83302434804103331</v>
      </c>
      <c r="U3" s="1">
        <f t="shared" ref="U3:U66" si="4">N3/$D3</f>
        <v>1.526315789473679</v>
      </c>
      <c r="V3" s="1">
        <f>MIN(N:N)</f>
        <v>2.79999999999999E-2</v>
      </c>
      <c r="W3" s="1">
        <f>MIN(U:U)</f>
        <v>0.91102032537992372</v>
      </c>
      <c r="Z3">
        <f t="shared" ref="Z3:Z66" si="5">$Y$2*D3</f>
        <v>3.7999999999999999E-2</v>
      </c>
      <c r="AA3">
        <f t="shared" ref="AA3:AA66" si="6">IF(H3&gt;$Z3,1,0)</f>
        <v>0</v>
      </c>
      <c r="AB3">
        <f t="shared" ref="AB3:AB66" si="7">IF(K3&gt;$Z3,1,0)</f>
        <v>0</v>
      </c>
      <c r="AC3">
        <f t="shared" ref="AC3:AC66" si="8">IF(N3&gt;$Z3,1,0)</f>
        <v>0</v>
      </c>
    </row>
    <row r="4" spans="1:32" x14ac:dyDescent="0.2">
      <c r="A4" t="s">
        <v>2</v>
      </c>
      <c r="B4">
        <v>0.02</v>
      </c>
      <c r="C4">
        <v>1.2E-2</v>
      </c>
      <c r="D4">
        <f t="shared" si="1"/>
        <v>3.2000000000000001E-2</v>
      </c>
      <c r="E4" t="s">
        <v>63</v>
      </c>
      <c r="F4">
        <v>6.7000000000000004E-2</v>
      </c>
      <c r="G4">
        <v>6.0999999999999999E-2</v>
      </c>
      <c r="H4">
        <v>0.128</v>
      </c>
      <c r="I4">
        <v>1.9E-2</v>
      </c>
      <c r="J4">
        <v>1.2E-2</v>
      </c>
      <c r="K4">
        <v>3.1E-2</v>
      </c>
      <c r="L4">
        <v>6.6000000000000003E-2</v>
      </c>
      <c r="M4">
        <v>5.8999999999999997E-2</v>
      </c>
      <c r="N4">
        <v>0.125</v>
      </c>
      <c r="O4" s="1">
        <f t="shared" si="2"/>
        <v>4</v>
      </c>
      <c r="P4" s="1" t="s">
        <v>63</v>
      </c>
      <c r="Q4" s="1" t="s">
        <v>63</v>
      </c>
      <c r="R4" s="1">
        <f t="shared" si="3"/>
        <v>0.96875</v>
      </c>
      <c r="S4" s="1" t="s">
        <v>63</v>
      </c>
      <c r="T4" s="1" t="s">
        <v>63</v>
      </c>
      <c r="U4" s="1">
        <f t="shared" si="4"/>
        <v>3.90625</v>
      </c>
      <c r="V4" s="1" t="s">
        <v>63</v>
      </c>
      <c r="W4" s="1" t="s">
        <v>63</v>
      </c>
      <c r="Z4">
        <f t="shared" si="5"/>
        <v>6.4000000000000001E-2</v>
      </c>
      <c r="AA4">
        <f t="shared" si="6"/>
        <v>1</v>
      </c>
      <c r="AB4">
        <f t="shared" si="7"/>
        <v>0</v>
      </c>
      <c r="AC4">
        <f t="shared" si="8"/>
        <v>1</v>
      </c>
    </row>
    <row r="5" spans="1:32" x14ac:dyDescent="0.2">
      <c r="A5" t="s">
        <v>3</v>
      </c>
      <c r="B5">
        <v>0.88700000000000001</v>
      </c>
      <c r="C5">
        <v>0.73799999999999999</v>
      </c>
      <c r="D5">
        <f t="shared" si="1"/>
        <v>1.625</v>
      </c>
      <c r="E5">
        <f>MAX(D:D)</f>
        <v>8702.0969999999998</v>
      </c>
      <c r="F5">
        <v>3.2469999999999999</v>
      </c>
      <c r="G5">
        <v>3.6059999999999999</v>
      </c>
      <c r="H5">
        <v>6.8529999999999998</v>
      </c>
      <c r="I5">
        <v>0.89</v>
      </c>
      <c r="J5">
        <v>0.74</v>
      </c>
      <c r="K5">
        <v>1.63</v>
      </c>
      <c r="L5">
        <v>3.2559999999999998</v>
      </c>
      <c r="M5">
        <v>3.6240000000000001</v>
      </c>
      <c r="N5">
        <v>6.88</v>
      </c>
      <c r="O5" s="1">
        <f t="shared" si="2"/>
        <v>4.2172307692307687</v>
      </c>
      <c r="P5" s="1">
        <f>MAX(H:H)</f>
        <v>8669.2099999999991</v>
      </c>
      <c r="Q5" s="1">
        <f>MAX(O:O)</f>
        <v>37.982008096356637</v>
      </c>
      <c r="R5" s="1">
        <f t="shared" si="3"/>
        <v>1.003076923076923</v>
      </c>
      <c r="S5" s="1">
        <f>MAX(K:K)</f>
        <v>8665.7139999999999</v>
      </c>
      <c r="T5" s="1">
        <f>MAX(R:R)</f>
        <v>3.9184834123222747</v>
      </c>
      <c r="U5" s="1">
        <f t="shared" si="4"/>
        <v>4.2338461538461534</v>
      </c>
      <c r="V5" s="1">
        <f>MAX(N:N)</f>
        <v>8628.1329999999998</v>
      </c>
      <c r="W5" s="1">
        <f>MAX(U:U)</f>
        <v>41.969863561397368</v>
      </c>
      <c r="Z5">
        <f t="shared" si="5"/>
        <v>3.25</v>
      </c>
      <c r="AA5">
        <f t="shared" si="6"/>
        <v>1</v>
      </c>
      <c r="AB5">
        <f t="shared" si="7"/>
        <v>0</v>
      </c>
      <c r="AC5">
        <f t="shared" si="8"/>
        <v>1</v>
      </c>
    </row>
    <row r="6" spans="1:32" x14ac:dyDescent="0.2">
      <c r="A6" t="s">
        <v>4</v>
      </c>
      <c r="B6">
        <v>2.5000000000000001E-2</v>
      </c>
      <c r="C6">
        <v>1.7000000000000001E-2</v>
      </c>
      <c r="D6">
        <f t="shared" si="1"/>
        <v>4.2000000000000003E-2</v>
      </c>
      <c r="E6" t="s">
        <v>120</v>
      </c>
      <c r="F6">
        <v>0.108</v>
      </c>
      <c r="G6">
        <v>9.9000000000000005E-2</v>
      </c>
      <c r="H6">
        <v>0.20699999999999999</v>
      </c>
      <c r="I6">
        <v>2.5000000000000001E-2</v>
      </c>
      <c r="J6">
        <v>1.7000000000000001E-2</v>
      </c>
      <c r="K6">
        <v>4.2000000000000003E-2</v>
      </c>
      <c r="L6">
        <v>0.105</v>
      </c>
      <c r="M6">
        <v>9.5000000000000001E-2</v>
      </c>
      <c r="N6">
        <v>0.2</v>
      </c>
      <c r="O6" s="1">
        <f t="shared" si="2"/>
        <v>4.9285714285714279</v>
      </c>
      <c r="P6" s="1" t="s">
        <v>120</v>
      </c>
      <c r="Q6" s="1" t="s">
        <v>65</v>
      </c>
      <c r="R6" s="1">
        <f t="shared" si="3"/>
        <v>1</v>
      </c>
      <c r="S6" s="1" t="s">
        <v>120</v>
      </c>
      <c r="T6" s="1" t="s">
        <v>65</v>
      </c>
      <c r="U6" s="1">
        <f t="shared" si="4"/>
        <v>4.7619047619047619</v>
      </c>
      <c r="V6" s="1" t="s">
        <v>120</v>
      </c>
      <c r="W6" s="1" t="s">
        <v>65</v>
      </c>
      <c r="Z6">
        <f t="shared" si="5"/>
        <v>8.4000000000000005E-2</v>
      </c>
      <c r="AA6">
        <f t="shared" si="6"/>
        <v>1</v>
      </c>
      <c r="AB6">
        <f t="shared" si="7"/>
        <v>0</v>
      </c>
      <c r="AC6">
        <f t="shared" si="8"/>
        <v>1</v>
      </c>
    </row>
    <row r="7" spans="1:32" x14ac:dyDescent="0.2">
      <c r="A7" t="s">
        <v>5</v>
      </c>
      <c r="B7">
        <v>8.0000000000000002E-3</v>
      </c>
      <c r="C7">
        <v>3.0000000000000001E-3</v>
      </c>
      <c r="D7">
        <f t="shared" si="1"/>
        <v>1.0999999999999999E-2</v>
      </c>
      <c r="E7">
        <f>AVERAGE(D:D)</f>
        <v>198.02320000000003</v>
      </c>
      <c r="F7">
        <v>8.9999999999999993E-3</v>
      </c>
      <c r="G7">
        <v>3.0000000000000001E-3</v>
      </c>
      <c r="H7">
        <v>1.2E-2</v>
      </c>
      <c r="I7">
        <v>8.9999999999999993E-3</v>
      </c>
      <c r="J7">
        <v>3.0000000000000001E-3</v>
      </c>
      <c r="K7">
        <v>1.2E-2</v>
      </c>
      <c r="L7">
        <v>1.7999999999999999E-2</v>
      </c>
      <c r="M7">
        <v>0.01</v>
      </c>
      <c r="N7">
        <v>2.79999999999999E-2</v>
      </c>
      <c r="O7" s="1">
        <f t="shared" si="2"/>
        <v>1.0909090909090911</v>
      </c>
      <c r="P7" s="1">
        <f>AVERAGE(H:H)</f>
        <v>306.5307874999998</v>
      </c>
      <c r="Q7" s="1">
        <f>HARMEAN(O:O)</f>
        <v>1.7966111893005388</v>
      </c>
      <c r="R7" s="1">
        <f t="shared" si="3"/>
        <v>1.0909090909090911</v>
      </c>
      <c r="S7" s="1">
        <f>AVERAGE(K:K)</f>
        <v>234.93185</v>
      </c>
      <c r="T7" s="1">
        <f>HARMEAN(R:R)</f>
        <v>1.1248446855376666</v>
      </c>
      <c r="U7" s="1">
        <f t="shared" si="4"/>
        <v>2.5454545454545365</v>
      </c>
      <c r="V7" s="1">
        <f>AVERAGE(N:N)</f>
        <v>357.558875</v>
      </c>
      <c r="W7" s="1">
        <f>HARMEAN(U:U)</f>
        <v>2.1909859689775479</v>
      </c>
      <c r="Z7">
        <f t="shared" si="5"/>
        <v>2.1999999999999999E-2</v>
      </c>
      <c r="AA7">
        <f t="shared" si="6"/>
        <v>0</v>
      </c>
      <c r="AB7">
        <f t="shared" si="7"/>
        <v>0</v>
      </c>
      <c r="AC7">
        <f t="shared" si="8"/>
        <v>1</v>
      </c>
    </row>
    <row r="8" spans="1:32" x14ac:dyDescent="0.2">
      <c r="A8" t="s">
        <v>6</v>
      </c>
      <c r="B8">
        <v>7.5999999999999998E-2</v>
      </c>
      <c r="C8">
        <v>4.8000000000000001E-2</v>
      </c>
      <c r="D8">
        <f t="shared" si="1"/>
        <v>0.124</v>
      </c>
      <c r="E8" t="s">
        <v>121</v>
      </c>
      <c r="F8">
        <v>1.3160000000000001</v>
      </c>
      <c r="G8">
        <v>1.3180000000000001</v>
      </c>
      <c r="H8">
        <v>2.6339999999999999</v>
      </c>
      <c r="I8">
        <v>7.6999999999999999E-2</v>
      </c>
      <c r="J8">
        <v>4.8000000000000001E-2</v>
      </c>
      <c r="K8">
        <v>0.125</v>
      </c>
      <c r="L8">
        <v>1.3169999999999999</v>
      </c>
      <c r="M8">
        <v>1.337</v>
      </c>
      <c r="N8">
        <v>2.6539999999999999</v>
      </c>
      <c r="O8" s="1">
        <f t="shared" si="2"/>
        <v>21.241935483870968</v>
      </c>
      <c r="P8" s="1" t="s">
        <v>121</v>
      </c>
      <c r="R8" s="1">
        <f t="shared" si="3"/>
        <v>1.0080645161290323</v>
      </c>
      <c r="S8" s="1" t="s">
        <v>121</v>
      </c>
      <c r="U8" s="1">
        <f t="shared" si="4"/>
        <v>21.403225806451612</v>
      </c>
      <c r="V8" s="1" t="s">
        <v>121</v>
      </c>
      <c r="Z8">
        <f t="shared" si="5"/>
        <v>0.248</v>
      </c>
      <c r="AA8">
        <f t="shared" si="6"/>
        <v>1</v>
      </c>
      <c r="AB8">
        <f t="shared" si="7"/>
        <v>0</v>
      </c>
      <c r="AC8">
        <f t="shared" si="8"/>
        <v>1</v>
      </c>
    </row>
    <row r="9" spans="1:32" x14ac:dyDescent="0.2">
      <c r="A9" t="s">
        <v>7</v>
      </c>
      <c r="B9">
        <v>13.13</v>
      </c>
      <c r="C9">
        <v>5.8710000000000004</v>
      </c>
      <c r="D9">
        <f t="shared" si="1"/>
        <v>19.001000000000001</v>
      </c>
      <c r="E9">
        <f>MEDIAN(D:D)</f>
        <v>37.7485</v>
      </c>
      <c r="F9">
        <v>64.122</v>
      </c>
      <c r="G9">
        <v>54.982999999999997</v>
      </c>
      <c r="H9">
        <v>119.104999999999</v>
      </c>
      <c r="I9">
        <v>14.339</v>
      </c>
      <c r="J9">
        <v>6.1779999999999999</v>
      </c>
      <c r="K9">
        <v>20.516999999999999</v>
      </c>
      <c r="L9">
        <v>62.500999999999998</v>
      </c>
      <c r="M9">
        <v>55.363</v>
      </c>
      <c r="N9">
        <v>117.864</v>
      </c>
      <c r="O9" s="1">
        <f t="shared" si="2"/>
        <v>6.2683542971422019</v>
      </c>
      <c r="P9" s="1">
        <f>MEDIAN(H:H)</f>
        <v>75.832999999999942</v>
      </c>
      <c r="R9" s="1">
        <f t="shared" si="3"/>
        <v>1.0797852744592389</v>
      </c>
      <c r="S9" s="1">
        <f>MEDIAN(K:K)</f>
        <v>43.111999999999995</v>
      </c>
      <c r="U9" s="1">
        <f t="shared" si="4"/>
        <v>6.2030419451607806</v>
      </c>
      <c r="V9" s="1">
        <f>MEDIAN(N:N)</f>
        <v>87.914999999999992</v>
      </c>
      <c r="Z9">
        <f t="shared" si="5"/>
        <v>38.002000000000002</v>
      </c>
      <c r="AA9">
        <f t="shared" si="6"/>
        <v>1</v>
      </c>
      <c r="AB9">
        <f t="shared" si="7"/>
        <v>0</v>
      </c>
      <c r="AC9">
        <f t="shared" si="8"/>
        <v>1</v>
      </c>
    </row>
    <row r="10" spans="1:32" x14ac:dyDescent="0.2">
      <c r="A10" t="s">
        <v>8</v>
      </c>
      <c r="B10">
        <v>0.41399999999999998</v>
      </c>
      <c r="C10">
        <v>0.17499999999999999</v>
      </c>
      <c r="D10">
        <f t="shared" si="1"/>
        <v>0.58899999999999997</v>
      </c>
      <c r="F10">
        <v>0.64500000000000002</v>
      </c>
      <c r="G10">
        <v>0.442</v>
      </c>
      <c r="H10">
        <v>1.087</v>
      </c>
      <c r="I10">
        <v>0.41499999999999998</v>
      </c>
      <c r="J10">
        <v>0.17499999999999999</v>
      </c>
      <c r="K10">
        <v>0.59</v>
      </c>
      <c r="L10">
        <v>0.65200000000000002</v>
      </c>
      <c r="M10">
        <v>0.44800000000000001</v>
      </c>
      <c r="N10">
        <v>1.1000000000000001</v>
      </c>
      <c r="O10" s="1">
        <f t="shared" si="2"/>
        <v>1.8455008488964346</v>
      </c>
      <c r="R10" s="1">
        <f t="shared" si="3"/>
        <v>1.0016977928692699</v>
      </c>
      <c r="U10" s="1">
        <f t="shared" si="4"/>
        <v>1.8675721561969443</v>
      </c>
      <c r="Z10">
        <f t="shared" si="5"/>
        <v>1.1779999999999999</v>
      </c>
      <c r="AA10">
        <f t="shared" si="6"/>
        <v>0</v>
      </c>
      <c r="AB10">
        <f t="shared" si="7"/>
        <v>0</v>
      </c>
      <c r="AC10">
        <f t="shared" si="8"/>
        <v>0</v>
      </c>
    </row>
    <row r="11" spans="1:32" x14ac:dyDescent="0.2">
      <c r="A11" t="s">
        <v>9</v>
      </c>
      <c r="B11">
        <v>17.440000000000001</v>
      </c>
      <c r="C11">
        <v>0.20899999999999999</v>
      </c>
      <c r="D11">
        <f t="shared" si="1"/>
        <v>17.649000000000001</v>
      </c>
      <c r="F11">
        <v>17.361999999999998</v>
      </c>
      <c r="G11">
        <v>0.21</v>
      </c>
      <c r="H11">
        <v>17.571999999999999</v>
      </c>
      <c r="I11">
        <v>16.172000000000001</v>
      </c>
      <c r="J11">
        <v>0.20499999999999999</v>
      </c>
      <c r="K11">
        <v>16.376999999999999</v>
      </c>
      <c r="L11">
        <v>16.065000000000001</v>
      </c>
      <c r="M11">
        <v>0.20599999999999999</v>
      </c>
      <c r="N11">
        <v>16.271000000000001</v>
      </c>
      <c r="O11" s="1">
        <f t="shared" si="2"/>
        <v>0.9956371465805427</v>
      </c>
      <c r="R11" s="1">
        <f t="shared" si="3"/>
        <v>0.92792792792792778</v>
      </c>
      <c r="U11" s="1">
        <f t="shared" si="4"/>
        <v>0.92192192192192191</v>
      </c>
      <c r="Z11">
        <f t="shared" si="5"/>
        <v>35.298000000000002</v>
      </c>
      <c r="AA11">
        <f t="shared" si="6"/>
        <v>0</v>
      </c>
      <c r="AB11">
        <f t="shared" si="7"/>
        <v>0</v>
      </c>
      <c r="AC11">
        <f t="shared" si="8"/>
        <v>0</v>
      </c>
    </row>
    <row r="12" spans="1:32" x14ac:dyDescent="0.2">
      <c r="A12" t="s">
        <v>10</v>
      </c>
      <c r="B12">
        <v>15.51</v>
      </c>
      <c r="C12">
        <v>5.0369999999999999</v>
      </c>
      <c r="D12">
        <f t="shared" si="1"/>
        <v>20.547000000000001</v>
      </c>
      <c r="F12">
        <v>37.76</v>
      </c>
      <c r="G12">
        <v>28.466000000000001</v>
      </c>
      <c r="H12">
        <v>66.225999999999999</v>
      </c>
      <c r="I12">
        <v>16.393000000000001</v>
      </c>
      <c r="J12">
        <v>5.3289999999999997</v>
      </c>
      <c r="K12">
        <v>21.722000000000001</v>
      </c>
      <c r="L12">
        <v>36.045999999999999</v>
      </c>
      <c r="M12">
        <v>28.53</v>
      </c>
      <c r="N12">
        <v>64.575999999999993</v>
      </c>
      <c r="O12" s="1">
        <f t="shared" si="2"/>
        <v>3.2231469314255121</v>
      </c>
      <c r="R12" s="1">
        <f t="shared" si="3"/>
        <v>1.0571859638876722</v>
      </c>
      <c r="U12" s="1">
        <f t="shared" si="4"/>
        <v>3.142843237455589</v>
      </c>
      <c r="Z12">
        <f t="shared" si="5"/>
        <v>41.094000000000001</v>
      </c>
      <c r="AA12">
        <f t="shared" si="6"/>
        <v>1</v>
      </c>
      <c r="AB12">
        <f t="shared" si="7"/>
        <v>0</v>
      </c>
      <c r="AC12">
        <f t="shared" si="8"/>
        <v>1</v>
      </c>
    </row>
    <row r="13" spans="1:32" x14ac:dyDescent="0.2">
      <c r="A13" t="s">
        <v>11</v>
      </c>
      <c r="B13">
        <v>78.563000000000002</v>
      </c>
      <c r="C13">
        <v>32.387</v>
      </c>
      <c r="D13">
        <f t="shared" si="1"/>
        <v>110.95</v>
      </c>
      <c r="F13">
        <v>822.15099999999995</v>
      </c>
      <c r="G13">
        <v>688.93799999999999</v>
      </c>
      <c r="H13">
        <v>1511.0889999999999</v>
      </c>
      <c r="I13">
        <v>96.484999999999999</v>
      </c>
      <c r="J13">
        <v>32.289000000000001</v>
      </c>
      <c r="K13">
        <v>128.774</v>
      </c>
      <c r="L13">
        <v>1335.364</v>
      </c>
      <c r="M13">
        <v>686.32399999999996</v>
      </c>
      <c r="N13">
        <v>2021.6880000000001</v>
      </c>
      <c r="O13" s="1">
        <f t="shared" si="2"/>
        <v>13.6195493465525</v>
      </c>
      <c r="R13" s="1">
        <f t="shared" si="3"/>
        <v>1.1606489409643983</v>
      </c>
      <c r="U13" s="1">
        <f t="shared" si="4"/>
        <v>18.221613339342046</v>
      </c>
      <c r="Z13">
        <f t="shared" si="5"/>
        <v>221.9</v>
      </c>
      <c r="AA13">
        <f t="shared" si="6"/>
        <v>1</v>
      </c>
      <c r="AB13">
        <f t="shared" si="7"/>
        <v>0</v>
      </c>
      <c r="AC13">
        <f t="shared" si="8"/>
        <v>1</v>
      </c>
    </row>
    <row r="14" spans="1:32" x14ac:dyDescent="0.2">
      <c r="A14" t="s">
        <v>12</v>
      </c>
      <c r="B14">
        <v>32.494</v>
      </c>
      <c r="C14">
        <v>11.010999999999999</v>
      </c>
      <c r="D14">
        <f t="shared" si="1"/>
        <v>43.504999999999995</v>
      </c>
      <c r="F14">
        <v>112.09699999999999</v>
      </c>
      <c r="G14">
        <v>93.867000000000004</v>
      </c>
      <c r="H14">
        <v>205.964</v>
      </c>
      <c r="I14">
        <v>34.570999999999998</v>
      </c>
      <c r="J14">
        <v>11.702999999999999</v>
      </c>
      <c r="K14">
        <v>46.274000000000001</v>
      </c>
      <c r="L14">
        <v>108.18899999999999</v>
      </c>
      <c r="M14">
        <v>94.224000000000004</v>
      </c>
      <c r="N14">
        <v>202.41300000000001</v>
      </c>
      <c r="O14" s="1">
        <f t="shared" si="2"/>
        <v>4.7342604298356514</v>
      </c>
      <c r="R14" s="1">
        <f t="shared" si="3"/>
        <v>1.0636478565682106</v>
      </c>
      <c r="U14" s="1">
        <f t="shared" si="4"/>
        <v>4.6526376278588675</v>
      </c>
      <c r="Z14">
        <f t="shared" si="5"/>
        <v>87.009999999999991</v>
      </c>
      <c r="AA14">
        <f t="shared" si="6"/>
        <v>1</v>
      </c>
      <c r="AB14">
        <f t="shared" si="7"/>
        <v>0</v>
      </c>
      <c r="AC14">
        <f t="shared" si="8"/>
        <v>1</v>
      </c>
    </row>
    <row r="15" spans="1:32" x14ac:dyDescent="0.2">
      <c r="A15" t="s">
        <v>13</v>
      </c>
      <c r="B15">
        <v>30.713000000000001</v>
      </c>
      <c r="C15">
        <v>13.426</v>
      </c>
      <c r="D15">
        <f t="shared" si="1"/>
        <v>44.139000000000003</v>
      </c>
      <c r="F15">
        <v>151.61500000000001</v>
      </c>
      <c r="G15">
        <v>149.096</v>
      </c>
      <c r="H15">
        <v>300.71100000000001</v>
      </c>
      <c r="I15">
        <v>28.065000000000001</v>
      </c>
      <c r="J15">
        <v>14.18</v>
      </c>
      <c r="K15">
        <v>42.244999999999997</v>
      </c>
      <c r="L15">
        <v>153.79300000000001</v>
      </c>
      <c r="M15">
        <v>146.87799999999999</v>
      </c>
      <c r="N15">
        <v>300.67099999999999</v>
      </c>
      <c r="O15" s="1">
        <f t="shared" si="2"/>
        <v>6.8128185957996328</v>
      </c>
      <c r="R15" s="1">
        <f t="shared" si="3"/>
        <v>0.9570901017240987</v>
      </c>
      <c r="U15" s="1">
        <f t="shared" si="4"/>
        <v>6.8119123677473432</v>
      </c>
      <c r="Z15">
        <f t="shared" si="5"/>
        <v>88.278000000000006</v>
      </c>
      <c r="AA15">
        <f t="shared" si="6"/>
        <v>1</v>
      </c>
      <c r="AB15">
        <f t="shared" si="7"/>
        <v>0</v>
      </c>
      <c r="AC15">
        <f t="shared" si="8"/>
        <v>1</v>
      </c>
    </row>
    <row r="16" spans="1:32" x14ac:dyDescent="0.2">
      <c r="A16" t="s">
        <v>14</v>
      </c>
      <c r="B16">
        <v>3.6999999999999998E-2</v>
      </c>
      <c r="C16">
        <v>2.4E-2</v>
      </c>
      <c r="D16">
        <f t="shared" si="1"/>
        <v>6.0999999999999999E-2</v>
      </c>
      <c r="F16">
        <v>0.19400000000000001</v>
      </c>
      <c r="G16">
        <v>0.16900000000000001</v>
      </c>
      <c r="H16">
        <v>0.36299999999999999</v>
      </c>
      <c r="I16">
        <v>3.5000000000000003E-2</v>
      </c>
      <c r="J16">
        <v>2.1999999999999999E-2</v>
      </c>
      <c r="K16">
        <v>5.7000000000000002E-2</v>
      </c>
      <c r="L16">
        <v>0.19800000000000001</v>
      </c>
      <c r="M16">
        <v>0.17199999999999999</v>
      </c>
      <c r="N16">
        <v>0.37</v>
      </c>
      <c r="O16" s="1">
        <f t="shared" si="2"/>
        <v>5.9508196721311473</v>
      </c>
      <c r="R16" s="1">
        <f t="shared" si="3"/>
        <v>0.93442622950819676</v>
      </c>
      <c r="U16" s="1">
        <f t="shared" si="4"/>
        <v>6.0655737704918034</v>
      </c>
      <c r="Z16">
        <f t="shared" si="5"/>
        <v>0.122</v>
      </c>
      <c r="AA16">
        <f t="shared" si="6"/>
        <v>1</v>
      </c>
      <c r="AB16">
        <f t="shared" si="7"/>
        <v>0</v>
      </c>
      <c r="AC16">
        <f t="shared" si="8"/>
        <v>1</v>
      </c>
    </row>
    <row r="17" spans="1:29" x14ac:dyDescent="0.2">
      <c r="A17" t="s">
        <v>15</v>
      </c>
      <c r="B17">
        <v>6.6000000000000003E-2</v>
      </c>
      <c r="C17">
        <v>4.1000000000000002E-2</v>
      </c>
      <c r="D17">
        <f t="shared" si="1"/>
        <v>0.10700000000000001</v>
      </c>
      <c r="F17">
        <v>0.73</v>
      </c>
      <c r="G17">
        <v>0.72499999999999998</v>
      </c>
      <c r="H17">
        <v>1.4550000000000001</v>
      </c>
      <c r="I17">
        <v>6.4000000000000001E-2</v>
      </c>
      <c r="J17">
        <v>0.04</v>
      </c>
      <c r="K17">
        <v>0.104</v>
      </c>
      <c r="L17">
        <v>1.151</v>
      </c>
      <c r="M17">
        <v>0.73499999999999999</v>
      </c>
      <c r="N17">
        <v>1.8859999999999999</v>
      </c>
      <c r="O17" s="1">
        <f t="shared" si="2"/>
        <v>13.598130841121494</v>
      </c>
      <c r="R17" s="1">
        <f t="shared" si="3"/>
        <v>0.97196261682242979</v>
      </c>
      <c r="U17" s="1">
        <f t="shared" si="4"/>
        <v>17.626168224299061</v>
      </c>
      <c r="Z17">
        <f t="shared" si="5"/>
        <v>0.21400000000000002</v>
      </c>
      <c r="AA17">
        <f t="shared" si="6"/>
        <v>1</v>
      </c>
      <c r="AB17">
        <f t="shared" si="7"/>
        <v>0</v>
      </c>
      <c r="AC17">
        <f t="shared" si="8"/>
        <v>1</v>
      </c>
    </row>
    <row r="18" spans="1:29" x14ac:dyDescent="0.2">
      <c r="A18" t="s">
        <v>16</v>
      </c>
      <c r="B18">
        <v>4.4619999999999997</v>
      </c>
      <c r="C18">
        <v>2.0259999999999998</v>
      </c>
      <c r="D18">
        <f t="shared" si="1"/>
        <v>6.4879999999999995</v>
      </c>
      <c r="F18">
        <v>7.8159999999999998</v>
      </c>
      <c r="G18">
        <v>6.4420000000000002</v>
      </c>
      <c r="H18">
        <v>14.257999999999999</v>
      </c>
      <c r="I18">
        <v>4.4630000000000001</v>
      </c>
      <c r="J18">
        <v>2.0219999999999998</v>
      </c>
      <c r="K18">
        <v>6.4849999999999897</v>
      </c>
      <c r="L18">
        <v>8.3770000000000007</v>
      </c>
      <c r="M18">
        <v>6.8769999999999998</v>
      </c>
      <c r="N18">
        <v>15.254</v>
      </c>
      <c r="O18" s="1">
        <f t="shared" si="2"/>
        <v>2.1975955610357585</v>
      </c>
      <c r="R18" s="1">
        <f t="shared" si="3"/>
        <v>0.99953760789149049</v>
      </c>
      <c r="U18" s="1">
        <f t="shared" si="4"/>
        <v>2.3511097410604194</v>
      </c>
      <c r="Z18">
        <f t="shared" si="5"/>
        <v>12.975999999999999</v>
      </c>
      <c r="AA18">
        <f t="shared" si="6"/>
        <v>1</v>
      </c>
      <c r="AB18">
        <f t="shared" si="7"/>
        <v>0</v>
      </c>
      <c r="AC18">
        <f t="shared" si="8"/>
        <v>1</v>
      </c>
    </row>
    <row r="19" spans="1:29" x14ac:dyDescent="0.2">
      <c r="A19" t="s">
        <v>17</v>
      </c>
      <c r="B19">
        <v>7.2999999999999995E-2</v>
      </c>
      <c r="C19">
        <v>4.4999999999999998E-2</v>
      </c>
      <c r="D19">
        <f t="shared" si="1"/>
        <v>0.11799999999999999</v>
      </c>
      <c r="F19">
        <v>2.0150000000000001</v>
      </c>
      <c r="G19">
        <v>2.1160000000000001</v>
      </c>
      <c r="H19">
        <v>4.1310000000000002</v>
      </c>
      <c r="I19">
        <v>7.4999999999999997E-2</v>
      </c>
      <c r="J19">
        <v>4.3999999999999997E-2</v>
      </c>
      <c r="K19">
        <v>0.11899999999999999</v>
      </c>
      <c r="L19">
        <v>2.0329999999999999</v>
      </c>
      <c r="M19">
        <v>2.1059999999999999</v>
      </c>
      <c r="N19">
        <v>4.1389999999999896</v>
      </c>
      <c r="O19" s="1">
        <f t="shared" si="2"/>
        <v>35.00847457627119</v>
      </c>
      <c r="R19" s="1">
        <f t="shared" si="3"/>
        <v>1.0084745762711864</v>
      </c>
      <c r="U19" s="1">
        <f t="shared" si="4"/>
        <v>35.076271186440593</v>
      </c>
      <c r="Z19">
        <f t="shared" si="5"/>
        <v>0.23599999999999999</v>
      </c>
      <c r="AA19">
        <f t="shared" si="6"/>
        <v>1</v>
      </c>
      <c r="AB19">
        <f t="shared" si="7"/>
        <v>0</v>
      </c>
      <c r="AC19">
        <f t="shared" si="8"/>
        <v>1</v>
      </c>
    </row>
    <row r="20" spans="1:29" x14ac:dyDescent="0.2">
      <c r="A20" t="s">
        <v>18</v>
      </c>
      <c r="B20">
        <v>141.08699999999999</v>
      </c>
      <c r="C20">
        <v>29.227</v>
      </c>
      <c r="D20">
        <f t="shared" si="1"/>
        <v>170.31399999999999</v>
      </c>
      <c r="F20">
        <v>1433.3320000000001</v>
      </c>
      <c r="G20">
        <v>1278.1189999999999</v>
      </c>
      <c r="H20">
        <v>2711.451</v>
      </c>
      <c r="I20">
        <v>141.82300000000001</v>
      </c>
      <c r="J20">
        <v>29.532</v>
      </c>
      <c r="K20">
        <v>171.35499999999999</v>
      </c>
      <c r="L20">
        <v>1414.5050000000001</v>
      </c>
      <c r="M20">
        <v>1282.8430000000001</v>
      </c>
      <c r="N20">
        <v>2697.348</v>
      </c>
      <c r="O20" s="1">
        <f t="shared" si="2"/>
        <v>15.920306022992825</v>
      </c>
      <c r="R20" s="1">
        <f t="shared" si="3"/>
        <v>1.0061122397454114</v>
      </c>
      <c r="U20" s="1">
        <f t="shared" si="4"/>
        <v>15.837500146787699</v>
      </c>
      <c r="Z20">
        <f t="shared" si="5"/>
        <v>340.62799999999999</v>
      </c>
      <c r="AA20">
        <f t="shared" si="6"/>
        <v>1</v>
      </c>
      <c r="AB20">
        <f t="shared" si="7"/>
        <v>0</v>
      </c>
      <c r="AC20">
        <f t="shared" si="8"/>
        <v>1</v>
      </c>
    </row>
    <row r="21" spans="1:29" x14ac:dyDescent="0.2">
      <c r="A21" t="s">
        <v>19</v>
      </c>
      <c r="B21">
        <v>68.611000000000004</v>
      </c>
      <c r="C21">
        <v>0.41599999999999998</v>
      </c>
      <c r="D21">
        <f t="shared" si="1"/>
        <v>69.027000000000001</v>
      </c>
      <c r="F21">
        <v>68.328000000000003</v>
      </c>
      <c r="G21">
        <v>0.41099999999999998</v>
      </c>
      <c r="H21">
        <v>68.739000000000004</v>
      </c>
      <c r="I21">
        <v>62.378999999999998</v>
      </c>
      <c r="J21">
        <v>0.40100000000000002</v>
      </c>
      <c r="K21">
        <v>62.78</v>
      </c>
      <c r="L21">
        <v>62.481000000000002</v>
      </c>
      <c r="M21">
        <v>0.40400000000000003</v>
      </c>
      <c r="N21">
        <v>62.884999999999998</v>
      </c>
      <c r="O21" s="1">
        <f t="shared" si="2"/>
        <v>0.99582771958798733</v>
      </c>
      <c r="R21" s="1">
        <f t="shared" si="3"/>
        <v>0.90949918147971087</v>
      </c>
      <c r="U21" s="1">
        <f t="shared" si="4"/>
        <v>0.91102032537992372</v>
      </c>
      <c r="Z21">
        <f t="shared" si="5"/>
        <v>138.054</v>
      </c>
      <c r="AA21">
        <f t="shared" si="6"/>
        <v>0</v>
      </c>
      <c r="AB21">
        <f t="shared" si="7"/>
        <v>0</v>
      </c>
      <c r="AC21">
        <f t="shared" si="8"/>
        <v>0</v>
      </c>
    </row>
    <row r="22" spans="1:29" x14ac:dyDescent="0.2">
      <c r="A22" t="s">
        <v>20</v>
      </c>
      <c r="B22">
        <v>14.962</v>
      </c>
      <c r="C22">
        <v>5.7370000000000001</v>
      </c>
      <c r="D22">
        <f t="shared" si="1"/>
        <v>20.698999999999998</v>
      </c>
      <c r="F22">
        <v>23.954999999999998</v>
      </c>
      <c r="G22">
        <v>16.161000000000001</v>
      </c>
      <c r="H22">
        <v>40.116</v>
      </c>
      <c r="I22">
        <v>39.334000000000003</v>
      </c>
      <c r="J22">
        <v>5.9390000000000001</v>
      </c>
      <c r="K22">
        <v>45.273000000000003</v>
      </c>
      <c r="L22">
        <v>51.237000000000002</v>
      </c>
      <c r="M22">
        <v>16.512</v>
      </c>
      <c r="N22">
        <v>67.748999999999995</v>
      </c>
      <c r="O22" s="1">
        <f t="shared" si="2"/>
        <v>1.9380646408039037</v>
      </c>
      <c r="R22" s="1">
        <f t="shared" si="3"/>
        <v>2.1872071114546601</v>
      </c>
      <c r="U22" s="1">
        <f t="shared" si="4"/>
        <v>3.2730566694043191</v>
      </c>
      <c r="Z22">
        <f t="shared" si="5"/>
        <v>41.397999999999996</v>
      </c>
      <c r="AA22">
        <f t="shared" si="6"/>
        <v>0</v>
      </c>
      <c r="AB22">
        <f t="shared" si="7"/>
        <v>1</v>
      </c>
      <c r="AC22">
        <f t="shared" si="8"/>
        <v>1</v>
      </c>
    </row>
    <row r="23" spans="1:29" x14ac:dyDescent="0.2">
      <c r="A23" t="s">
        <v>21</v>
      </c>
      <c r="B23">
        <v>2.996</v>
      </c>
      <c r="C23">
        <v>0.16900000000000001</v>
      </c>
      <c r="D23">
        <f t="shared" si="1"/>
        <v>3.165</v>
      </c>
      <c r="F23">
        <v>3.0249999999999999</v>
      </c>
      <c r="G23">
        <v>0.16700000000000001</v>
      </c>
      <c r="H23">
        <v>3.19199999999999</v>
      </c>
      <c r="I23">
        <v>12.053000000000001</v>
      </c>
      <c r="J23">
        <v>0.34899999999999998</v>
      </c>
      <c r="K23">
        <v>12.401999999999999</v>
      </c>
      <c r="L23">
        <v>11.775</v>
      </c>
      <c r="M23">
        <v>0.35699999999999998</v>
      </c>
      <c r="N23">
        <v>12.132</v>
      </c>
      <c r="O23" s="1">
        <f t="shared" si="2"/>
        <v>1.0085308056872007</v>
      </c>
      <c r="R23" s="1">
        <f t="shared" si="3"/>
        <v>3.9184834123222747</v>
      </c>
      <c r="U23" s="1">
        <f t="shared" si="4"/>
        <v>3.833175355450237</v>
      </c>
      <c r="Z23">
        <f t="shared" si="5"/>
        <v>6.33</v>
      </c>
      <c r="AA23">
        <f t="shared" si="6"/>
        <v>0</v>
      </c>
      <c r="AB23">
        <f t="shared" si="7"/>
        <v>1</v>
      </c>
      <c r="AC23">
        <f t="shared" si="8"/>
        <v>1</v>
      </c>
    </row>
    <row r="24" spans="1:29" x14ac:dyDescent="0.2">
      <c r="A24" t="s">
        <v>23</v>
      </c>
      <c r="B24">
        <v>6.9</v>
      </c>
      <c r="C24">
        <v>2.6880000000000002</v>
      </c>
      <c r="D24">
        <f t="shared" si="1"/>
        <v>9.588000000000001</v>
      </c>
      <c r="F24">
        <v>12.398</v>
      </c>
      <c r="G24">
        <v>9.7189999999999994</v>
      </c>
      <c r="H24">
        <v>22.116999999999901</v>
      </c>
      <c r="I24">
        <v>7.2279999999999998</v>
      </c>
      <c r="J24">
        <v>2.8170000000000002</v>
      </c>
      <c r="K24">
        <v>10.045</v>
      </c>
      <c r="L24">
        <v>11.760999999999999</v>
      </c>
      <c r="M24">
        <v>9.2889999999999997</v>
      </c>
      <c r="N24">
        <v>21.049999999999901</v>
      </c>
      <c r="O24" s="1">
        <f t="shared" si="2"/>
        <v>2.3067375886524717</v>
      </c>
      <c r="R24" s="1">
        <f t="shared" si="3"/>
        <v>1.0476637463496035</v>
      </c>
      <c r="U24" s="1">
        <f t="shared" si="4"/>
        <v>2.1954526491447539</v>
      </c>
      <c r="Z24">
        <f t="shared" si="5"/>
        <v>19.176000000000002</v>
      </c>
      <c r="AA24">
        <f t="shared" si="6"/>
        <v>1</v>
      </c>
      <c r="AB24">
        <f t="shared" si="7"/>
        <v>0</v>
      </c>
      <c r="AC24">
        <f t="shared" si="8"/>
        <v>1</v>
      </c>
    </row>
    <row r="25" spans="1:29" x14ac:dyDescent="0.2">
      <c r="A25" t="s">
        <v>24</v>
      </c>
      <c r="B25">
        <v>24.853000000000002</v>
      </c>
      <c r="C25">
        <v>10.433999999999999</v>
      </c>
      <c r="D25">
        <f t="shared" si="1"/>
        <v>35.286999999999999</v>
      </c>
      <c r="F25">
        <v>67.581000000000003</v>
      </c>
      <c r="G25">
        <v>63.536999999999999</v>
      </c>
      <c r="H25">
        <v>131.11799999999999</v>
      </c>
      <c r="I25">
        <v>24.876999999999999</v>
      </c>
      <c r="J25">
        <v>10.449</v>
      </c>
      <c r="K25">
        <v>35.326000000000001</v>
      </c>
      <c r="L25">
        <v>68.275000000000006</v>
      </c>
      <c r="M25">
        <v>64.007999999999996</v>
      </c>
      <c r="N25">
        <v>132.28299999999999</v>
      </c>
      <c r="O25" s="1">
        <f t="shared" si="2"/>
        <v>3.7157593448012016</v>
      </c>
      <c r="R25" s="1">
        <f t="shared" si="3"/>
        <v>1.0011052228866155</v>
      </c>
      <c r="U25" s="1">
        <f t="shared" si="4"/>
        <v>3.7487743361577914</v>
      </c>
      <c r="Z25">
        <f t="shared" si="5"/>
        <v>70.573999999999998</v>
      </c>
      <c r="AA25">
        <f t="shared" si="6"/>
        <v>1</v>
      </c>
      <c r="AB25">
        <f t="shared" si="7"/>
        <v>0</v>
      </c>
      <c r="AC25">
        <f t="shared" si="8"/>
        <v>1</v>
      </c>
    </row>
    <row r="26" spans="1:29" x14ac:dyDescent="0.2">
      <c r="A26" t="s">
        <v>25</v>
      </c>
      <c r="B26">
        <v>4.2350000000000003</v>
      </c>
      <c r="C26">
        <v>0.222</v>
      </c>
      <c r="D26">
        <f t="shared" si="1"/>
        <v>4.4570000000000007</v>
      </c>
      <c r="F26">
        <v>4.2320000000000002</v>
      </c>
      <c r="G26">
        <v>0.224</v>
      </c>
      <c r="H26">
        <v>4.4560000000000004</v>
      </c>
      <c r="I26">
        <v>6.8289999999999997</v>
      </c>
      <c r="J26">
        <v>0.61399999999999999</v>
      </c>
      <c r="K26">
        <v>7.4429999999999996</v>
      </c>
      <c r="L26">
        <v>6.7510000000000003</v>
      </c>
      <c r="M26">
        <v>0.61699999999999999</v>
      </c>
      <c r="N26">
        <v>7.3680000000000003</v>
      </c>
      <c r="O26" s="1">
        <f t="shared" si="2"/>
        <v>0.9997756338344177</v>
      </c>
      <c r="R26" s="1">
        <f t="shared" si="3"/>
        <v>1.6699573704285391</v>
      </c>
      <c r="U26" s="1">
        <f t="shared" si="4"/>
        <v>1.6531299080098718</v>
      </c>
      <c r="Z26">
        <f t="shared" si="5"/>
        <v>8.9140000000000015</v>
      </c>
      <c r="AA26">
        <f t="shared" si="6"/>
        <v>0</v>
      </c>
      <c r="AB26">
        <f t="shared" si="7"/>
        <v>0</v>
      </c>
      <c r="AC26">
        <f t="shared" si="8"/>
        <v>0</v>
      </c>
    </row>
    <row r="27" spans="1:29" x14ac:dyDescent="0.2">
      <c r="A27" t="s">
        <v>26</v>
      </c>
      <c r="B27">
        <v>57.03</v>
      </c>
      <c r="C27">
        <v>23.524000000000001</v>
      </c>
      <c r="D27">
        <f t="shared" si="1"/>
        <v>80.554000000000002</v>
      </c>
      <c r="F27">
        <v>93.512</v>
      </c>
      <c r="G27">
        <v>81.739999999999995</v>
      </c>
      <c r="H27">
        <v>175.25200000000001</v>
      </c>
      <c r="I27">
        <v>81.489000000000004</v>
      </c>
      <c r="J27">
        <v>23.841000000000001</v>
      </c>
      <c r="K27">
        <v>105.33</v>
      </c>
      <c r="L27">
        <v>114.96899999999999</v>
      </c>
      <c r="M27">
        <v>78.980999999999995</v>
      </c>
      <c r="N27">
        <v>193.95</v>
      </c>
      <c r="O27" s="1">
        <f t="shared" si="2"/>
        <v>2.1755840802443083</v>
      </c>
      <c r="R27" s="1">
        <f t="shared" si="3"/>
        <v>1.3075700772152841</v>
      </c>
      <c r="U27" s="1">
        <f t="shared" si="4"/>
        <v>2.4077016659632045</v>
      </c>
      <c r="Z27">
        <f t="shared" si="5"/>
        <v>161.108</v>
      </c>
      <c r="AA27">
        <f t="shared" si="6"/>
        <v>1</v>
      </c>
      <c r="AB27">
        <f t="shared" si="7"/>
        <v>0</v>
      </c>
      <c r="AC27">
        <f t="shared" si="8"/>
        <v>1</v>
      </c>
    </row>
    <row r="28" spans="1:29" x14ac:dyDescent="0.2">
      <c r="A28" t="s">
        <v>27</v>
      </c>
      <c r="B28">
        <v>98.808999999999997</v>
      </c>
      <c r="C28">
        <v>27.268999999999998</v>
      </c>
      <c r="D28">
        <f t="shared" si="1"/>
        <v>126.078</v>
      </c>
      <c r="F28">
        <v>105.809</v>
      </c>
      <c r="G28">
        <v>28.952000000000002</v>
      </c>
      <c r="H28">
        <v>134.761</v>
      </c>
      <c r="I28">
        <v>97.405000000000001</v>
      </c>
      <c r="J28">
        <v>29.148</v>
      </c>
      <c r="K28">
        <v>126.553</v>
      </c>
      <c r="L28">
        <v>101.157</v>
      </c>
      <c r="M28">
        <v>29.347999999999999</v>
      </c>
      <c r="N28">
        <v>130.505</v>
      </c>
      <c r="O28" s="1">
        <f t="shared" si="2"/>
        <v>1.0688700645632068</v>
      </c>
      <c r="R28" s="1">
        <f t="shared" si="3"/>
        <v>1.0037675090023637</v>
      </c>
      <c r="U28" s="1">
        <f t="shared" si="4"/>
        <v>1.0351131839020289</v>
      </c>
      <c r="Z28">
        <f t="shared" si="5"/>
        <v>252.15600000000001</v>
      </c>
      <c r="AA28">
        <f t="shared" si="6"/>
        <v>0</v>
      </c>
      <c r="AB28">
        <f t="shared" si="7"/>
        <v>0</v>
      </c>
      <c r="AC28">
        <f t="shared" si="8"/>
        <v>0</v>
      </c>
    </row>
    <row r="29" spans="1:29" x14ac:dyDescent="0.2">
      <c r="A29" t="s">
        <v>28</v>
      </c>
      <c r="B29">
        <v>42.545999999999999</v>
      </c>
      <c r="C29">
        <v>14.055999999999999</v>
      </c>
      <c r="D29">
        <f t="shared" si="1"/>
        <v>56.601999999999997</v>
      </c>
      <c r="F29">
        <v>51.671999999999997</v>
      </c>
      <c r="G29">
        <v>24.295999999999999</v>
      </c>
      <c r="H29">
        <v>75.967999999999904</v>
      </c>
      <c r="I29">
        <v>78.364000000000004</v>
      </c>
      <c r="J29">
        <v>15.221</v>
      </c>
      <c r="K29">
        <v>93.584999999999994</v>
      </c>
      <c r="L29">
        <v>86.498000000000005</v>
      </c>
      <c r="M29">
        <v>25.488</v>
      </c>
      <c r="N29">
        <v>111.986</v>
      </c>
      <c r="O29" s="1">
        <f t="shared" si="2"/>
        <v>1.3421433871594628</v>
      </c>
      <c r="R29" s="1">
        <f t="shared" si="3"/>
        <v>1.6533868061199251</v>
      </c>
      <c r="U29" s="1">
        <f t="shared" si="4"/>
        <v>1.978481325748207</v>
      </c>
      <c r="Z29">
        <f t="shared" si="5"/>
        <v>113.20399999999999</v>
      </c>
      <c r="AA29">
        <f t="shared" si="6"/>
        <v>0</v>
      </c>
      <c r="AB29">
        <f t="shared" si="7"/>
        <v>0</v>
      </c>
      <c r="AC29">
        <f t="shared" si="8"/>
        <v>0</v>
      </c>
    </row>
    <row r="30" spans="1:29" x14ac:dyDescent="0.2">
      <c r="A30" t="s">
        <v>32</v>
      </c>
      <c r="B30">
        <v>38.274000000000001</v>
      </c>
      <c r="C30">
        <v>2.069</v>
      </c>
      <c r="D30">
        <f t="shared" si="1"/>
        <v>40.343000000000004</v>
      </c>
      <c r="F30">
        <v>36.250999999999998</v>
      </c>
      <c r="G30">
        <v>2.109</v>
      </c>
      <c r="H30">
        <v>38.36</v>
      </c>
      <c r="I30">
        <v>67.057000000000002</v>
      </c>
      <c r="J30">
        <v>2.1880000000000002</v>
      </c>
      <c r="K30">
        <v>69.245000000000005</v>
      </c>
      <c r="L30">
        <v>66.084000000000003</v>
      </c>
      <c r="M30">
        <v>2.222</v>
      </c>
      <c r="N30">
        <v>68.305999999999997</v>
      </c>
      <c r="O30" s="1">
        <f t="shared" si="2"/>
        <v>0.950846491336787</v>
      </c>
      <c r="R30" s="1">
        <f t="shared" si="3"/>
        <v>1.7164068115906104</v>
      </c>
      <c r="U30" s="1">
        <f t="shared" si="4"/>
        <v>1.693131398259921</v>
      </c>
      <c r="Z30">
        <f t="shared" si="5"/>
        <v>80.686000000000007</v>
      </c>
      <c r="AA30">
        <f t="shared" si="6"/>
        <v>0</v>
      </c>
      <c r="AB30">
        <f t="shared" si="7"/>
        <v>0</v>
      </c>
      <c r="AC30">
        <f t="shared" si="8"/>
        <v>0</v>
      </c>
    </row>
    <row r="31" spans="1:29" x14ac:dyDescent="0.2">
      <c r="A31" t="s">
        <v>33</v>
      </c>
      <c r="B31">
        <v>1.4910000000000001</v>
      </c>
      <c r="C31">
        <v>0.33100000000000002</v>
      </c>
      <c r="D31">
        <f t="shared" si="1"/>
        <v>1.8220000000000001</v>
      </c>
      <c r="F31">
        <v>1.7829999999999999</v>
      </c>
      <c r="G31">
        <v>0.46500000000000002</v>
      </c>
      <c r="H31">
        <v>2.24799999999999</v>
      </c>
      <c r="I31">
        <v>1.204</v>
      </c>
      <c r="J31">
        <v>0.33800000000000002</v>
      </c>
      <c r="K31">
        <v>1.542</v>
      </c>
      <c r="L31">
        <v>1.41</v>
      </c>
      <c r="M31">
        <v>0.48</v>
      </c>
      <c r="N31">
        <v>1.89</v>
      </c>
      <c r="O31" s="1">
        <f t="shared" si="2"/>
        <v>1.2338090010976892</v>
      </c>
      <c r="R31" s="1">
        <f t="shared" si="3"/>
        <v>0.84632272228320526</v>
      </c>
      <c r="U31" s="1">
        <f t="shared" si="4"/>
        <v>1.0373216245883643</v>
      </c>
      <c r="Z31">
        <f t="shared" si="5"/>
        <v>3.6440000000000001</v>
      </c>
      <c r="AA31">
        <f t="shared" si="6"/>
        <v>0</v>
      </c>
      <c r="AB31">
        <f t="shared" si="7"/>
        <v>0</v>
      </c>
      <c r="AC31">
        <f t="shared" si="8"/>
        <v>0</v>
      </c>
    </row>
    <row r="32" spans="1:29" x14ac:dyDescent="0.2">
      <c r="A32" t="s">
        <v>34</v>
      </c>
      <c r="B32">
        <v>26.616</v>
      </c>
      <c r="C32">
        <v>2.83</v>
      </c>
      <c r="D32">
        <f t="shared" si="1"/>
        <v>29.445999999999998</v>
      </c>
      <c r="F32">
        <v>26.286999999999999</v>
      </c>
      <c r="G32">
        <v>2.8420000000000001</v>
      </c>
      <c r="H32">
        <v>29.128999999999898</v>
      </c>
      <c r="I32">
        <v>53.103999999999999</v>
      </c>
      <c r="J32">
        <v>6.194</v>
      </c>
      <c r="K32">
        <v>59.298000000000002</v>
      </c>
      <c r="L32">
        <v>53.521000000000001</v>
      </c>
      <c r="M32">
        <v>6.2670000000000003</v>
      </c>
      <c r="N32">
        <v>59.787999999999997</v>
      </c>
      <c r="O32" s="1">
        <f t="shared" si="2"/>
        <v>0.98923453100590575</v>
      </c>
      <c r="R32" s="1">
        <f t="shared" si="3"/>
        <v>2.0137879508252396</v>
      </c>
      <c r="U32" s="1">
        <f t="shared" si="4"/>
        <v>2.030428581131563</v>
      </c>
      <c r="Z32">
        <f t="shared" si="5"/>
        <v>58.891999999999996</v>
      </c>
      <c r="AA32">
        <f t="shared" si="6"/>
        <v>0</v>
      </c>
      <c r="AB32">
        <f t="shared" si="7"/>
        <v>1</v>
      </c>
      <c r="AC32">
        <f t="shared" si="8"/>
        <v>1</v>
      </c>
    </row>
    <row r="33" spans="1:29" x14ac:dyDescent="0.2">
      <c r="A33" t="s">
        <v>36</v>
      </c>
      <c r="B33">
        <v>6.8769999999999998</v>
      </c>
      <c r="C33">
        <v>1.214</v>
      </c>
      <c r="D33">
        <f t="shared" si="1"/>
        <v>8.0909999999999993</v>
      </c>
      <c r="F33">
        <v>7.5119999999999996</v>
      </c>
      <c r="G33">
        <v>1.5089999999999999</v>
      </c>
      <c r="H33">
        <v>9.0209999999999901</v>
      </c>
      <c r="I33">
        <v>5.6820000000000004</v>
      </c>
      <c r="J33">
        <v>1.0580000000000001</v>
      </c>
      <c r="K33">
        <v>6.74</v>
      </c>
      <c r="L33">
        <v>6.3319999999999999</v>
      </c>
      <c r="M33">
        <v>1.37</v>
      </c>
      <c r="N33">
        <v>7.702</v>
      </c>
      <c r="O33" s="1">
        <f t="shared" si="2"/>
        <v>1.1149425287356312</v>
      </c>
      <c r="R33" s="1">
        <f t="shared" si="3"/>
        <v>0.83302434804103331</v>
      </c>
      <c r="U33" s="1">
        <f t="shared" si="4"/>
        <v>0.95192188851810666</v>
      </c>
      <c r="Z33">
        <f t="shared" si="5"/>
        <v>16.181999999999999</v>
      </c>
      <c r="AA33">
        <f t="shared" si="6"/>
        <v>0</v>
      </c>
      <c r="AB33">
        <f t="shared" si="7"/>
        <v>0</v>
      </c>
      <c r="AC33">
        <f t="shared" si="8"/>
        <v>0</v>
      </c>
    </row>
    <row r="34" spans="1:29" x14ac:dyDescent="0.2">
      <c r="A34" t="s">
        <v>38</v>
      </c>
      <c r="B34">
        <v>31.273</v>
      </c>
      <c r="C34">
        <v>4.8979999999999997</v>
      </c>
      <c r="D34">
        <f t="shared" si="1"/>
        <v>36.170999999999999</v>
      </c>
      <c r="F34">
        <v>30.474</v>
      </c>
      <c r="G34">
        <v>5.0250000000000004</v>
      </c>
      <c r="H34">
        <v>35.499000000000002</v>
      </c>
      <c r="I34">
        <v>30.263999999999999</v>
      </c>
      <c r="J34">
        <v>4.9710000000000001</v>
      </c>
      <c r="K34">
        <v>35.234999999999999</v>
      </c>
      <c r="L34">
        <v>31.484999999999999</v>
      </c>
      <c r="M34">
        <v>5.2590000000000003</v>
      </c>
      <c r="N34">
        <v>36.744</v>
      </c>
      <c r="O34" s="1">
        <f t="shared" si="2"/>
        <v>0.98142158082441744</v>
      </c>
      <c r="R34" s="1">
        <f t="shared" si="3"/>
        <v>0.9741229161482956</v>
      </c>
      <c r="U34" s="1">
        <f t="shared" si="4"/>
        <v>1.0158414199220369</v>
      </c>
      <c r="Z34">
        <f t="shared" si="5"/>
        <v>72.341999999999999</v>
      </c>
      <c r="AA34">
        <f t="shared" si="6"/>
        <v>0</v>
      </c>
      <c r="AB34">
        <f t="shared" si="7"/>
        <v>0</v>
      </c>
      <c r="AC34">
        <f t="shared" si="8"/>
        <v>0</v>
      </c>
    </row>
    <row r="35" spans="1:29" x14ac:dyDescent="0.2">
      <c r="A35" t="s">
        <v>39</v>
      </c>
      <c r="B35">
        <v>142.15600000000001</v>
      </c>
      <c r="C35">
        <v>28.632999999999999</v>
      </c>
      <c r="D35">
        <f t="shared" si="1"/>
        <v>170.78900000000002</v>
      </c>
      <c r="F35">
        <v>148.892</v>
      </c>
      <c r="G35">
        <v>30.056999999999999</v>
      </c>
      <c r="H35">
        <v>178.94899999999899</v>
      </c>
      <c r="I35">
        <v>184.99700000000001</v>
      </c>
      <c r="J35">
        <v>138.26599999999999</v>
      </c>
      <c r="K35">
        <v>323.26299999999998</v>
      </c>
      <c r="L35">
        <v>185.16900000000001</v>
      </c>
      <c r="M35">
        <v>138.44</v>
      </c>
      <c r="N35">
        <v>323.60899999999998</v>
      </c>
      <c r="O35" s="1">
        <f t="shared" si="2"/>
        <v>1.0477782526977673</v>
      </c>
      <c r="R35" s="1">
        <f t="shared" si="3"/>
        <v>1.8927624144412107</v>
      </c>
      <c r="U35" s="1">
        <f t="shared" si="4"/>
        <v>1.8947883060384447</v>
      </c>
      <c r="Z35">
        <f t="shared" si="5"/>
        <v>341.57800000000003</v>
      </c>
      <c r="AA35">
        <f t="shared" si="6"/>
        <v>0</v>
      </c>
      <c r="AB35">
        <f t="shared" si="7"/>
        <v>0</v>
      </c>
      <c r="AC35">
        <f t="shared" si="8"/>
        <v>0</v>
      </c>
    </row>
    <row r="36" spans="1:29" x14ac:dyDescent="0.2">
      <c r="A36" t="s">
        <v>40</v>
      </c>
      <c r="B36">
        <v>36.716999999999999</v>
      </c>
      <c r="C36">
        <v>11.375</v>
      </c>
      <c r="D36">
        <f t="shared" si="1"/>
        <v>48.091999999999999</v>
      </c>
      <c r="F36">
        <v>36.840000000000003</v>
      </c>
      <c r="G36">
        <v>11.557</v>
      </c>
      <c r="H36">
        <v>48.396999999999998</v>
      </c>
      <c r="I36">
        <v>36.634</v>
      </c>
      <c r="J36">
        <v>11.483000000000001</v>
      </c>
      <c r="K36">
        <v>48.116999999999997</v>
      </c>
      <c r="L36">
        <v>38.307000000000002</v>
      </c>
      <c r="M36">
        <v>11.597</v>
      </c>
      <c r="N36">
        <v>49.904000000000003</v>
      </c>
      <c r="O36" s="1">
        <f t="shared" si="2"/>
        <v>1.0063420111453047</v>
      </c>
      <c r="R36" s="1">
        <f t="shared" si="3"/>
        <v>1.0005198369791233</v>
      </c>
      <c r="U36" s="1">
        <f t="shared" si="4"/>
        <v>1.0376777842468603</v>
      </c>
      <c r="Z36">
        <f t="shared" si="5"/>
        <v>96.183999999999997</v>
      </c>
      <c r="AA36">
        <f t="shared" si="6"/>
        <v>0</v>
      </c>
      <c r="AB36">
        <f t="shared" si="7"/>
        <v>0</v>
      </c>
      <c r="AC36">
        <f t="shared" si="8"/>
        <v>0</v>
      </c>
    </row>
    <row r="37" spans="1:29" x14ac:dyDescent="0.2">
      <c r="A37" t="s">
        <v>41</v>
      </c>
      <c r="B37">
        <v>29.928000000000001</v>
      </c>
      <c r="C37">
        <v>9.3979999999999997</v>
      </c>
      <c r="D37">
        <f t="shared" si="1"/>
        <v>39.326000000000001</v>
      </c>
      <c r="F37">
        <v>29.795000000000002</v>
      </c>
      <c r="G37">
        <v>9.5370000000000008</v>
      </c>
      <c r="H37">
        <v>39.332000000000001</v>
      </c>
      <c r="I37">
        <v>31.027999999999999</v>
      </c>
      <c r="J37">
        <v>9.68</v>
      </c>
      <c r="K37">
        <v>40.707999999999998</v>
      </c>
      <c r="L37">
        <v>32.968000000000004</v>
      </c>
      <c r="M37">
        <v>10.019</v>
      </c>
      <c r="N37">
        <v>42.987000000000002</v>
      </c>
      <c r="O37" s="1">
        <f t="shared" si="2"/>
        <v>1.0001525708182881</v>
      </c>
      <c r="R37" s="1">
        <f t="shared" si="3"/>
        <v>1.035142145145705</v>
      </c>
      <c r="U37" s="1">
        <f t="shared" si="4"/>
        <v>1.0930936276254895</v>
      </c>
      <c r="Z37">
        <f t="shared" si="5"/>
        <v>78.652000000000001</v>
      </c>
      <c r="AA37">
        <f t="shared" si="6"/>
        <v>0</v>
      </c>
      <c r="AB37">
        <f t="shared" si="7"/>
        <v>0</v>
      </c>
      <c r="AC37">
        <f t="shared" si="8"/>
        <v>0</v>
      </c>
    </row>
    <row r="38" spans="1:29" x14ac:dyDescent="0.2">
      <c r="A38" t="s">
        <v>43</v>
      </c>
      <c r="B38">
        <v>129.697</v>
      </c>
      <c r="C38">
        <v>10.202</v>
      </c>
      <c r="D38">
        <f t="shared" si="1"/>
        <v>139.899</v>
      </c>
      <c r="F38">
        <v>128.952</v>
      </c>
      <c r="G38">
        <v>10.505000000000001</v>
      </c>
      <c r="H38">
        <v>139.45699999999999</v>
      </c>
      <c r="I38">
        <v>182.267</v>
      </c>
      <c r="J38">
        <v>12.348000000000001</v>
      </c>
      <c r="K38">
        <v>194.61500000000001</v>
      </c>
      <c r="L38">
        <v>192.762</v>
      </c>
      <c r="M38">
        <v>13.32</v>
      </c>
      <c r="N38">
        <v>206.08199999999999</v>
      </c>
      <c r="O38" s="1">
        <f t="shared" si="2"/>
        <v>0.99684057784544555</v>
      </c>
      <c r="R38" s="1">
        <f t="shared" si="3"/>
        <v>1.3911107298837018</v>
      </c>
      <c r="U38" s="1">
        <f t="shared" si="4"/>
        <v>1.4730770055540068</v>
      </c>
      <c r="Z38">
        <f t="shared" si="5"/>
        <v>279.798</v>
      </c>
      <c r="AA38">
        <f t="shared" si="6"/>
        <v>0</v>
      </c>
      <c r="AB38">
        <f t="shared" si="7"/>
        <v>0</v>
      </c>
      <c r="AC38">
        <f t="shared" si="8"/>
        <v>0</v>
      </c>
    </row>
    <row r="39" spans="1:29" x14ac:dyDescent="0.2">
      <c r="A39" t="s">
        <v>46</v>
      </c>
      <c r="B39">
        <v>58.984000000000002</v>
      </c>
      <c r="C39">
        <v>5.2489999999999997</v>
      </c>
      <c r="D39">
        <f t="shared" si="1"/>
        <v>64.233000000000004</v>
      </c>
      <c r="F39">
        <v>55.462000000000003</v>
      </c>
      <c r="G39">
        <v>5.5279999999999996</v>
      </c>
      <c r="H39">
        <v>60.99</v>
      </c>
      <c r="I39">
        <v>138.73400000000001</v>
      </c>
      <c r="J39">
        <v>8.64</v>
      </c>
      <c r="K39">
        <v>147.374</v>
      </c>
      <c r="L39">
        <v>141.49299999999999</v>
      </c>
      <c r="M39">
        <v>8.6920000000000002</v>
      </c>
      <c r="N39">
        <v>150.185</v>
      </c>
      <c r="O39" s="1">
        <f t="shared" si="2"/>
        <v>0.94951193311849047</v>
      </c>
      <c r="R39" s="1">
        <f t="shared" si="3"/>
        <v>2.2943658244204692</v>
      </c>
      <c r="U39" s="1">
        <f t="shared" si="4"/>
        <v>2.3381283763797422</v>
      </c>
      <c r="Z39">
        <f t="shared" si="5"/>
        <v>128.46600000000001</v>
      </c>
      <c r="AA39">
        <f t="shared" si="6"/>
        <v>0</v>
      </c>
      <c r="AB39">
        <f t="shared" si="7"/>
        <v>1</v>
      </c>
      <c r="AC39">
        <f t="shared" si="8"/>
        <v>1</v>
      </c>
    </row>
    <row r="40" spans="1:29" x14ac:dyDescent="0.2">
      <c r="A40" t="s">
        <v>67</v>
      </c>
      <c r="B40">
        <v>400.30799999999999</v>
      </c>
      <c r="C40">
        <v>87.406999999999996</v>
      </c>
      <c r="D40">
        <f t="shared" si="1"/>
        <v>487.71499999999997</v>
      </c>
      <c r="F40">
        <v>387.67399999999998</v>
      </c>
      <c r="G40">
        <v>85.622</v>
      </c>
      <c r="H40">
        <v>473.29599999999999</v>
      </c>
      <c r="I40">
        <v>404.58100000000002</v>
      </c>
      <c r="J40">
        <v>94.963999999999999</v>
      </c>
      <c r="K40">
        <v>499.54500000000002</v>
      </c>
      <c r="L40">
        <v>422.15800000000002</v>
      </c>
      <c r="M40">
        <v>94.884</v>
      </c>
      <c r="N40">
        <v>517.04200000000003</v>
      </c>
      <c r="O40" s="1">
        <f t="shared" si="2"/>
        <v>0.97043560275980856</v>
      </c>
      <c r="R40" s="1">
        <f t="shared" si="3"/>
        <v>1.0242559691623183</v>
      </c>
      <c r="U40" s="1">
        <f t="shared" si="4"/>
        <v>1.060131429215833</v>
      </c>
      <c r="Z40">
        <f t="shared" si="5"/>
        <v>975.43</v>
      </c>
      <c r="AA40">
        <f t="shared" si="6"/>
        <v>0</v>
      </c>
      <c r="AB40">
        <f t="shared" si="7"/>
        <v>0</v>
      </c>
      <c r="AC40">
        <f t="shared" si="8"/>
        <v>0</v>
      </c>
    </row>
    <row r="41" spans="1:29" x14ac:dyDescent="0.2">
      <c r="A41" t="s">
        <v>52</v>
      </c>
      <c r="B41">
        <v>143.74700000000001</v>
      </c>
      <c r="C41">
        <v>19.3</v>
      </c>
      <c r="D41">
        <f t="shared" si="1"/>
        <v>163.04700000000003</v>
      </c>
      <c r="F41">
        <v>150.703</v>
      </c>
      <c r="G41">
        <v>18.510000000000002</v>
      </c>
      <c r="H41">
        <v>169.21299999999999</v>
      </c>
      <c r="I41">
        <v>152.024</v>
      </c>
      <c r="J41">
        <v>49.323999999999998</v>
      </c>
      <c r="K41">
        <v>201.34800000000001</v>
      </c>
      <c r="L41">
        <v>162.077</v>
      </c>
      <c r="M41">
        <v>51.353999999999999</v>
      </c>
      <c r="N41">
        <v>213.43099999999899</v>
      </c>
      <c r="O41" s="1">
        <f t="shared" si="2"/>
        <v>1.0378173164792972</v>
      </c>
      <c r="R41" s="1">
        <f t="shared" si="3"/>
        <v>1.2349077259931185</v>
      </c>
      <c r="U41" s="1">
        <f t="shared" si="4"/>
        <v>1.3090151919385145</v>
      </c>
      <c r="Z41">
        <f t="shared" si="5"/>
        <v>326.09400000000005</v>
      </c>
      <c r="AA41">
        <f t="shared" si="6"/>
        <v>0</v>
      </c>
      <c r="AB41">
        <f t="shared" si="7"/>
        <v>0</v>
      </c>
      <c r="AC41">
        <f t="shared" si="8"/>
        <v>0</v>
      </c>
    </row>
    <row r="42" spans="1:29" x14ac:dyDescent="0.2">
      <c r="A42" t="s">
        <v>53</v>
      </c>
      <c r="B42">
        <v>244.499</v>
      </c>
      <c r="C42">
        <v>60.292999999999999</v>
      </c>
      <c r="D42">
        <f t="shared" si="1"/>
        <v>304.79199999999997</v>
      </c>
      <c r="F42">
        <v>250.423</v>
      </c>
      <c r="G42">
        <v>62.887999999999998</v>
      </c>
      <c r="H42">
        <v>313.31099999999998</v>
      </c>
      <c r="I42">
        <v>451.36099999999999</v>
      </c>
      <c r="J42">
        <v>74.088999999999999</v>
      </c>
      <c r="K42">
        <v>525.45000000000005</v>
      </c>
      <c r="L42">
        <v>453.59</v>
      </c>
      <c r="M42">
        <v>74.777000000000001</v>
      </c>
      <c r="N42">
        <v>528.36699999999996</v>
      </c>
      <c r="O42" s="1">
        <f t="shared" si="2"/>
        <v>1.0279502086668941</v>
      </c>
      <c r="R42" s="1">
        <f t="shared" si="3"/>
        <v>1.7239625711960946</v>
      </c>
      <c r="U42" s="1">
        <f t="shared" si="4"/>
        <v>1.7335330323630542</v>
      </c>
      <c r="Z42">
        <f t="shared" si="5"/>
        <v>609.58399999999995</v>
      </c>
      <c r="AA42">
        <f t="shared" si="6"/>
        <v>0</v>
      </c>
      <c r="AB42">
        <f t="shared" si="7"/>
        <v>0</v>
      </c>
      <c r="AC42">
        <f t="shared" si="8"/>
        <v>0</v>
      </c>
    </row>
    <row r="43" spans="1:29" x14ac:dyDescent="0.2">
      <c r="A43" t="s">
        <v>54</v>
      </c>
      <c r="B43">
        <v>189.36</v>
      </c>
      <c r="C43">
        <v>62.756999999999998</v>
      </c>
      <c r="D43">
        <f t="shared" si="1"/>
        <v>252.11700000000002</v>
      </c>
      <c r="F43">
        <v>189.38200000000001</v>
      </c>
      <c r="G43">
        <v>61.665999999999997</v>
      </c>
      <c r="H43">
        <v>251.048</v>
      </c>
      <c r="I43">
        <v>187.958</v>
      </c>
      <c r="J43">
        <v>61.923999999999999</v>
      </c>
      <c r="K43">
        <v>249.88200000000001</v>
      </c>
      <c r="L43">
        <v>189.40299999999999</v>
      </c>
      <c r="M43">
        <v>62.975999999999999</v>
      </c>
      <c r="N43">
        <v>252.37899999999999</v>
      </c>
      <c r="O43" s="1">
        <f t="shared" si="2"/>
        <v>0.99575990512341483</v>
      </c>
      <c r="R43" s="1">
        <f t="shared" si="3"/>
        <v>0.99113506824212561</v>
      </c>
      <c r="U43" s="1">
        <f t="shared" si="4"/>
        <v>1.0010392000539432</v>
      </c>
      <c r="Z43">
        <f t="shared" si="5"/>
        <v>504.23400000000004</v>
      </c>
      <c r="AA43">
        <f t="shared" si="6"/>
        <v>0</v>
      </c>
      <c r="AB43">
        <f t="shared" si="7"/>
        <v>0</v>
      </c>
      <c r="AC43">
        <f t="shared" si="8"/>
        <v>0</v>
      </c>
    </row>
    <row r="44" spans="1:29" x14ac:dyDescent="0.2">
      <c r="A44" t="s">
        <v>55</v>
      </c>
      <c r="B44">
        <v>84.471999999999994</v>
      </c>
      <c r="C44">
        <v>2.2349999999999999</v>
      </c>
      <c r="D44">
        <f t="shared" si="1"/>
        <v>86.706999999999994</v>
      </c>
      <c r="F44">
        <v>84.83</v>
      </c>
      <c r="G44">
        <v>2.5649999999999999</v>
      </c>
      <c r="H44">
        <v>87.394999999999996</v>
      </c>
      <c r="I44">
        <v>84.727000000000004</v>
      </c>
      <c r="J44">
        <v>2.214</v>
      </c>
      <c r="K44">
        <v>86.941000000000003</v>
      </c>
      <c r="L44">
        <v>84.853999999999999</v>
      </c>
      <c r="M44">
        <v>2.5619999999999998</v>
      </c>
      <c r="N44">
        <v>87.415999999999997</v>
      </c>
      <c r="O44" s="1">
        <f t="shared" si="2"/>
        <v>1.0079347688191265</v>
      </c>
      <c r="R44" s="1">
        <f t="shared" si="3"/>
        <v>1.0026987440460402</v>
      </c>
      <c r="U44" s="1">
        <f t="shared" si="4"/>
        <v>1.0081769637976172</v>
      </c>
      <c r="Z44">
        <f t="shared" si="5"/>
        <v>173.41399999999999</v>
      </c>
      <c r="AA44">
        <f t="shared" si="6"/>
        <v>0</v>
      </c>
      <c r="AB44">
        <f t="shared" si="7"/>
        <v>0</v>
      </c>
      <c r="AC44">
        <f t="shared" si="8"/>
        <v>0</v>
      </c>
    </row>
    <row r="45" spans="1:29" x14ac:dyDescent="0.2">
      <c r="A45" t="s">
        <v>56</v>
      </c>
      <c r="B45">
        <v>357.22</v>
      </c>
      <c r="C45">
        <v>31.152999999999999</v>
      </c>
      <c r="D45">
        <f t="shared" si="1"/>
        <v>388.37300000000005</v>
      </c>
      <c r="F45">
        <v>360.173</v>
      </c>
      <c r="G45">
        <v>30.925999999999998</v>
      </c>
      <c r="H45">
        <v>391.09899999999999</v>
      </c>
      <c r="I45">
        <v>359.58</v>
      </c>
      <c r="J45">
        <v>30.622</v>
      </c>
      <c r="K45">
        <v>390.202</v>
      </c>
      <c r="L45">
        <v>361.06400000000002</v>
      </c>
      <c r="M45">
        <v>31.558</v>
      </c>
      <c r="N45">
        <v>392.62200000000001</v>
      </c>
      <c r="O45" s="1">
        <f t="shared" si="2"/>
        <v>1.0070190255244313</v>
      </c>
      <c r="R45" s="1">
        <f t="shared" si="3"/>
        <v>1.0047093901996276</v>
      </c>
      <c r="U45" s="1">
        <f t="shared" si="4"/>
        <v>1.0109405133724536</v>
      </c>
      <c r="Z45">
        <f t="shared" si="5"/>
        <v>776.74600000000009</v>
      </c>
      <c r="AA45">
        <f t="shared" si="6"/>
        <v>0</v>
      </c>
      <c r="AB45">
        <f t="shared" si="7"/>
        <v>0</v>
      </c>
      <c r="AC45">
        <f t="shared" si="8"/>
        <v>0</v>
      </c>
    </row>
    <row r="46" spans="1:29" x14ac:dyDescent="0.2">
      <c r="A46" t="s">
        <v>116</v>
      </c>
      <c r="B46">
        <v>660.08399999999995</v>
      </c>
      <c r="C46">
        <v>111.86499999999999</v>
      </c>
      <c r="D46">
        <f t="shared" si="1"/>
        <v>771.94899999999996</v>
      </c>
      <c r="F46">
        <v>656.84799999999996</v>
      </c>
      <c r="G46">
        <v>111.414</v>
      </c>
      <c r="H46">
        <v>768.26199999999994</v>
      </c>
      <c r="I46">
        <v>664.78899999999999</v>
      </c>
      <c r="J46">
        <v>167.505</v>
      </c>
      <c r="K46">
        <v>832.29399999999998</v>
      </c>
      <c r="L46">
        <v>654.15099999999995</v>
      </c>
      <c r="M46">
        <v>162.875</v>
      </c>
      <c r="N46">
        <v>817.02599999999995</v>
      </c>
      <c r="O46" s="1">
        <f t="shared" si="2"/>
        <v>0.99522377773661208</v>
      </c>
      <c r="R46" s="1">
        <f t="shared" si="3"/>
        <v>1.078172262675384</v>
      </c>
      <c r="U46" s="1">
        <f t="shared" si="4"/>
        <v>1.0583937539915202</v>
      </c>
      <c r="Z46">
        <f t="shared" si="5"/>
        <v>1543.8979999999999</v>
      </c>
      <c r="AA46">
        <f t="shared" si="6"/>
        <v>0</v>
      </c>
      <c r="AB46">
        <f t="shared" si="7"/>
        <v>0</v>
      </c>
      <c r="AC46">
        <f t="shared" si="8"/>
        <v>0</v>
      </c>
    </row>
    <row r="47" spans="1:29" x14ac:dyDescent="0.2">
      <c r="A47" t="s">
        <v>57</v>
      </c>
      <c r="B47">
        <v>8657.39</v>
      </c>
      <c r="C47">
        <v>44.707000000000001</v>
      </c>
      <c r="D47">
        <f t="shared" si="1"/>
        <v>8702.0969999999998</v>
      </c>
      <c r="F47">
        <v>8624.0210000000006</v>
      </c>
      <c r="G47">
        <v>45.189</v>
      </c>
      <c r="H47">
        <v>8669.2099999999991</v>
      </c>
      <c r="I47">
        <v>8620.5750000000007</v>
      </c>
      <c r="J47">
        <v>45.139000000000003</v>
      </c>
      <c r="K47">
        <v>8665.7139999999999</v>
      </c>
      <c r="L47">
        <v>8582.9660000000003</v>
      </c>
      <c r="M47">
        <v>45.167000000000002</v>
      </c>
      <c r="N47">
        <v>8628.1329999999998</v>
      </c>
      <c r="O47" s="1">
        <f t="shared" si="2"/>
        <v>0.99622079597595836</v>
      </c>
      <c r="R47" s="1">
        <f t="shared" si="3"/>
        <v>0.99581905372923329</v>
      </c>
      <c r="U47" s="1">
        <f t="shared" si="4"/>
        <v>0.99150043949176847</v>
      </c>
      <c r="Z47">
        <f t="shared" si="5"/>
        <v>17404.194</v>
      </c>
      <c r="AA47">
        <f t="shared" si="6"/>
        <v>0</v>
      </c>
      <c r="AB47">
        <f t="shared" si="7"/>
        <v>0</v>
      </c>
      <c r="AC47">
        <f t="shared" si="8"/>
        <v>0</v>
      </c>
    </row>
    <row r="48" spans="1:29" x14ac:dyDescent="0.2">
      <c r="A48" t="s">
        <v>68</v>
      </c>
      <c r="B48">
        <v>243.11699999999999</v>
      </c>
      <c r="C48">
        <v>25.975000000000001</v>
      </c>
      <c r="D48">
        <f t="shared" si="1"/>
        <v>269.09199999999998</v>
      </c>
      <c r="F48">
        <v>360.16300000000001</v>
      </c>
      <c r="G48">
        <v>100.712</v>
      </c>
      <c r="H48">
        <v>460.875</v>
      </c>
      <c r="I48">
        <v>394.48500000000001</v>
      </c>
      <c r="J48">
        <v>44.241</v>
      </c>
      <c r="K48">
        <v>438.726</v>
      </c>
      <c r="L48">
        <v>527.95000000000005</v>
      </c>
      <c r="M48">
        <v>116.408</v>
      </c>
      <c r="N48">
        <v>644.35799999999995</v>
      </c>
      <c r="O48" s="1">
        <f t="shared" si="2"/>
        <v>1.712704205253222</v>
      </c>
      <c r="R48" s="1">
        <f t="shared" si="3"/>
        <v>1.6303940659700029</v>
      </c>
      <c r="U48" s="1">
        <f t="shared" si="4"/>
        <v>2.3945639409569961</v>
      </c>
      <c r="Z48">
        <f t="shared" si="5"/>
        <v>538.18399999999997</v>
      </c>
      <c r="AA48">
        <f t="shared" si="6"/>
        <v>0</v>
      </c>
      <c r="AB48">
        <f t="shared" si="7"/>
        <v>0</v>
      </c>
      <c r="AC48">
        <f t="shared" si="8"/>
        <v>1</v>
      </c>
    </row>
    <row r="49" spans="1:29" x14ac:dyDescent="0.2">
      <c r="A49" t="s">
        <v>71</v>
      </c>
      <c r="B49">
        <v>1.294</v>
      </c>
      <c r="C49">
        <v>1.0089999999999999</v>
      </c>
      <c r="D49">
        <f t="shared" si="1"/>
        <v>2.3029999999999999</v>
      </c>
      <c r="F49">
        <v>4.42</v>
      </c>
      <c r="G49">
        <v>4.7519999999999998</v>
      </c>
      <c r="H49">
        <v>9.1720000000000006</v>
      </c>
      <c r="I49">
        <v>1.175</v>
      </c>
      <c r="J49">
        <v>0.93899999999999995</v>
      </c>
      <c r="K49">
        <v>2.1139999999999999</v>
      </c>
      <c r="L49">
        <v>4.4249999999999998</v>
      </c>
      <c r="M49">
        <v>4.7759999999999998</v>
      </c>
      <c r="N49">
        <v>9.2010000000000005</v>
      </c>
      <c r="O49" s="1">
        <f t="shared" si="2"/>
        <v>3.9826313504125057</v>
      </c>
      <c r="R49" s="1">
        <f t="shared" si="3"/>
        <v>0.91793313069908811</v>
      </c>
      <c r="U49" s="1">
        <f t="shared" si="4"/>
        <v>3.9952236213634391</v>
      </c>
      <c r="Z49">
        <f t="shared" si="5"/>
        <v>4.6059999999999999</v>
      </c>
      <c r="AA49">
        <f t="shared" si="6"/>
        <v>1</v>
      </c>
      <c r="AB49">
        <f t="shared" si="7"/>
        <v>0</v>
      </c>
      <c r="AC49">
        <f t="shared" si="8"/>
        <v>1</v>
      </c>
    </row>
    <row r="50" spans="1:29" x14ac:dyDescent="0.2">
      <c r="A50" t="s">
        <v>72</v>
      </c>
      <c r="B50">
        <v>0.50800000000000001</v>
      </c>
      <c r="C50">
        <v>0.40600000000000003</v>
      </c>
      <c r="D50">
        <f t="shared" si="1"/>
        <v>0.91400000000000003</v>
      </c>
      <c r="F50">
        <v>1.3340000000000001</v>
      </c>
      <c r="G50">
        <v>1.43</v>
      </c>
      <c r="H50">
        <v>2.7639999999999998</v>
      </c>
      <c r="I50">
        <v>0.47599999999999998</v>
      </c>
      <c r="J50">
        <v>0.38300000000000001</v>
      </c>
      <c r="K50">
        <v>0.85899999999999999</v>
      </c>
      <c r="L50">
        <v>1.347</v>
      </c>
      <c r="M50">
        <v>1.4550000000000001</v>
      </c>
      <c r="N50">
        <v>2.802</v>
      </c>
      <c r="O50" s="1">
        <f t="shared" si="2"/>
        <v>3.0240700218818377</v>
      </c>
      <c r="R50" s="1">
        <f t="shared" si="3"/>
        <v>0.93982494529540472</v>
      </c>
      <c r="U50" s="1">
        <f t="shared" si="4"/>
        <v>3.0656455142231946</v>
      </c>
      <c r="Z50">
        <f t="shared" si="5"/>
        <v>1.8280000000000001</v>
      </c>
      <c r="AA50">
        <f t="shared" si="6"/>
        <v>1</v>
      </c>
      <c r="AB50">
        <f t="shared" si="7"/>
        <v>0</v>
      </c>
      <c r="AC50">
        <f t="shared" si="8"/>
        <v>1</v>
      </c>
    </row>
    <row r="51" spans="1:29" x14ac:dyDescent="0.2">
      <c r="A51" t="s">
        <v>74</v>
      </c>
      <c r="B51">
        <v>1.163</v>
      </c>
      <c r="C51">
        <v>0.95499999999999996</v>
      </c>
      <c r="D51">
        <f t="shared" si="1"/>
        <v>2.1179999999999999</v>
      </c>
      <c r="F51">
        <v>4.8280000000000003</v>
      </c>
      <c r="G51">
        <v>5.5919999999999996</v>
      </c>
      <c r="H51">
        <v>10.42</v>
      </c>
      <c r="I51">
        <v>1.0609999999999999</v>
      </c>
      <c r="J51">
        <v>0.89600000000000002</v>
      </c>
      <c r="K51">
        <v>1.9569999999999901</v>
      </c>
      <c r="L51">
        <v>4.8390000000000004</v>
      </c>
      <c r="M51">
        <v>5.593</v>
      </c>
      <c r="N51">
        <v>10.432</v>
      </c>
      <c r="O51" s="1">
        <f t="shared" si="2"/>
        <v>4.9197355996222853</v>
      </c>
      <c r="R51" s="1">
        <f t="shared" si="3"/>
        <v>0.92398489140698314</v>
      </c>
      <c r="U51" s="1">
        <f t="shared" si="4"/>
        <v>4.9254013220018891</v>
      </c>
      <c r="Z51">
        <f t="shared" si="5"/>
        <v>4.2359999999999998</v>
      </c>
      <c r="AA51">
        <f t="shared" si="6"/>
        <v>1</v>
      </c>
      <c r="AB51">
        <f t="shared" si="7"/>
        <v>0</v>
      </c>
      <c r="AC51">
        <f t="shared" si="8"/>
        <v>1</v>
      </c>
    </row>
    <row r="52" spans="1:29" x14ac:dyDescent="0.2">
      <c r="A52" t="s">
        <v>75</v>
      </c>
      <c r="B52">
        <v>3.6999999999999998E-2</v>
      </c>
      <c r="C52">
        <v>2.5999999999999999E-2</v>
      </c>
      <c r="D52">
        <f t="shared" si="1"/>
        <v>6.3E-2</v>
      </c>
      <c r="F52">
        <v>0.20799999999999999</v>
      </c>
      <c r="G52">
        <v>0.19500000000000001</v>
      </c>
      <c r="H52">
        <v>0.40300000000000002</v>
      </c>
      <c r="I52">
        <v>3.5000000000000003E-2</v>
      </c>
      <c r="J52">
        <v>2.4E-2</v>
      </c>
      <c r="K52">
        <v>5.8999999999999997E-2</v>
      </c>
      <c r="L52">
        <v>0.21099999999999999</v>
      </c>
      <c r="M52">
        <v>0.19700000000000001</v>
      </c>
      <c r="N52">
        <v>0.40799999999999997</v>
      </c>
      <c r="O52" s="1">
        <f t="shared" si="2"/>
        <v>6.3968253968253972</v>
      </c>
      <c r="R52" s="1">
        <f t="shared" si="3"/>
        <v>0.9365079365079364</v>
      </c>
      <c r="U52" s="1">
        <f t="shared" si="4"/>
        <v>6.4761904761904754</v>
      </c>
      <c r="Z52">
        <f t="shared" si="5"/>
        <v>0.126</v>
      </c>
      <c r="AA52">
        <f t="shared" si="6"/>
        <v>1</v>
      </c>
      <c r="AB52">
        <f t="shared" si="7"/>
        <v>0</v>
      </c>
      <c r="AC52">
        <f t="shared" si="8"/>
        <v>1</v>
      </c>
    </row>
    <row r="53" spans="1:29" x14ac:dyDescent="0.2">
      <c r="A53" t="s">
        <v>76</v>
      </c>
      <c r="B53">
        <v>8.1000000000000003E-2</v>
      </c>
      <c r="C53">
        <v>0.05</v>
      </c>
      <c r="D53">
        <f t="shared" si="1"/>
        <v>0.13100000000000001</v>
      </c>
      <c r="F53">
        <v>2.3290000000000002</v>
      </c>
      <c r="G53">
        <v>2.4529999999999998</v>
      </c>
      <c r="H53">
        <v>4.782</v>
      </c>
      <c r="I53">
        <v>7.8E-2</v>
      </c>
      <c r="J53">
        <v>4.8000000000000001E-2</v>
      </c>
      <c r="K53">
        <v>0.126</v>
      </c>
      <c r="L53">
        <v>2.3370000000000002</v>
      </c>
      <c r="M53">
        <v>2.4500000000000002</v>
      </c>
      <c r="N53">
        <v>4.7869999999999999</v>
      </c>
      <c r="O53" s="1">
        <f t="shared" si="2"/>
        <v>36.503816793893129</v>
      </c>
      <c r="R53" s="1">
        <f t="shared" si="3"/>
        <v>0.96183206106870223</v>
      </c>
      <c r="U53" s="1">
        <f t="shared" si="4"/>
        <v>36.541984732824424</v>
      </c>
      <c r="Z53">
        <f t="shared" si="5"/>
        <v>0.26200000000000001</v>
      </c>
      <c r="AA53">
        <f t="shared" si="6"/>
        <v>1</v>
      </c>
      <c r="AB53">
        <f t="shared" si="7"/>
        <v>0</v>
      </c>
      <c r="AC53">
        <f t="shared" si="8"/>
        <v>1</v>
      </c>
    </row>
    <row r="54" spans="1:29" x14ac:dyDescent="0.2">
      <c r="A54" t="s">
        <v>77</v>
      </c>
      <c r="B54">
        <v>10.794</v>
      </c>
      <c r="C54">
        <v>3.2229999999999999</v>
      </c>
      <c r="D54">
        <f t="shared" si="1"/>
        <v>14.016999999999999</v>
      </c>
      <c r="F54">
        <v>67.688000000000002</v>
      </c>
      <c r="G54">
        <v>39.381</v>
      </c>
      <c r="H54">
        <v>107.069</v>
      </c>
      <c r="I54">
        <v>28.789000000000001</v>
      </c>
      <c r="J54">
        <v>3.24</v>
      </c>
      <c r="K54">
        <v>32.029000000000003</v>
      </c>
      <c r="L54">
        <v>183.87299999999999</v>
      </c>
      <c r="M54">
        <v>42.661999999999999</v>
      </c>
      <c r="N54">
        <v>226.535</v>
      </c>
      <c r="O54" s="1">
        <f t="shared" si="2"/>
        <v>7.6385103802525514</v>
      </c>
      <c r="R54" s="1">
        <f t="shared" si="3"/>
        <v>2.285011058000999</v>
      </c>
      <c r="U54" s="1">
        <f t="shared" si="4"/>
        <v>16.161446814582295</v>
      </c>
      <c r="Z54">
        <f t="shared" si="5"/>
        <v>28.033999999999999</v>
      </c>
      <c r="AA54">
        <f t="shared" si="6"/>
        <v>1</v>
      </c>
      <c r="AB54">
        <f t="shared" si="7"/>
        <v>1</v>
      </c>
      <c r="AC54">
        <f t="shared" si="8"/>
        <v>1</v>
      </c>
    </row>
    <row r="55" spans="1:29" x14ac:dyDescent="0.2">
      <c r="A55" t="s">
        <v>78</v>
      </c>
      <c r="B55">
        <v>3.5999999999999997E-2</v>
      </c>
      <c r="C55">
        <v>2.5000000000000001E-2</v>
      </c>
      <c r="D55">
        <f t="shared" si="1"/>
        <v>6.0999999999999999E-2</v>
      </c>
      <c r="F55">
        <v>0.33300000000000002</v>
      </c>
      <c r="G55">
        <v>0.314</v>
      </c>
      <c r="H55">
        <v>0.64700000000000002</v>
      </c>
      <c r="I55">
        <v>3.3000000000000002E-2</v>
      </c>
      <c r="J55">
        <v>2.3E-2</v>
      </c>
      <c r="K55">
        <v>5.6000000000000001E-2</v>
      </c>
      <c r="L55">
        <v>0.33400000000000002</v>
      </c>
      <c r="M55">
        <v>0.314</v>
      </c>
      <c r="N55">
        <v>0.64800000000000002</v>
      </c>
      <c r="O55" s="1">
        <f t="shared" si="2"/>
        <v>10.606557377049182</v>
      </c>
      <c r="R55" s="1">
        <f t="shared" si="3"/>
        <v>0.91803278688524592</v>
      </c>
      <c r="U55" s="1">
        <f t="shared" si="4"/>
        <v>10.622950819672132</v>
      </c>
      <c r="Z55">
        <f t="shared" si="5"/>
        <v>0.122</v>
      </c>
      <c r="AA55">
        <f t="shared" si="6"/>
        <v>1</v>
      </c>
      <c r="AB55">
        <f t="shared" si="7"/>
        <v>0</v>
      </c>
      <c r="AC55">
        <f t="shared" si="8"/>
        <v>1</v>
      </c>
    </row>
    <row r="56" spans="1:29" x14ac:dyDescent="0.2">
      <c r="A56" t="s">
        <v>79</v>
      </c>
      <c r="B56">
        <v>9.8569999999999993</v>
      </c>
      <c r="C56">
        <v>2.4790000000000001</v>
      </c>
      <c r="D56">
        <f t="shared" si="1"/>
        <v>12.335999999999999</v>
      </c>
      <c r="F56">
        <v>29.533000000000001</v>
      </c>
      <c r="G56">
        <v>11.808999999999999</v>
      </c>
      <c r="H56">
        <v>41.341999999999999</v>
      </c>
      <c r="I56">
        <v>14.933</v>
      </c>
      <c r="J56">
        <v>1.952</v>
      </c>
      <c r="K56">
        <v>16.884999999999899</v>
      </c>
      <c r="L56">
        <v>70.745999999999995</v>
      </c>
      <c r="M56">
        <v>12.055999999999999</v>
      </c>
      <c r="N56">
        <v>82.801999999999893</v>
      </c>
      <c r="O56" s="1">
        <f t="shared" si="2"/>
        <v>3.3513294422827498</v>
      </c>
      <c r="R56" s="1">
        <f t="shared" si="3"/>
        <v>1.3687581063553746</v>
      </c>
      <c r="U56" s="1">
        <f t="shared" si="4"/>
        <v>6.7122243839169826</v>
      </c>
      <c r="Z56">
        <f t="shared" si="5"/>
        <v>24.671999999999997</v>
      </c>
      <c r="AA56">
        <f t="shared" si="6"/>
        <v>1</v>
      </c>
      <c r="AB56">
        <f t="shared" si="7"/>
        <v>0</v>
      </c>
      <c r="AC56">
        <f t="shared" si="8"/>
        <v>1</v>
      </c>
    </row>
    <row r="57" spans="1:29" x14ac:dyDescent="0.2">
      <c r="A57" t="s">
        <v>80</v>
      </c>
      <c r="B57">
        <v>45.031999999999996</v>
      </c>
      <c r="C57">
        <v>11.115</v>
      </c>
      <c r="D57">
        <f t="shared" si="1"/>
        <v>56.146999999999998</v>
      </c>
      <c r="F57">
        <v>71.835999999999999</v>
      </c>
      <c r="G57">
        <v>22.27</v>
      </c>
      <c r="H57">
        <v>94.105999999999995</v>
      </c>
      <c r="I57">
        <v>54.334000000000003</v>
      </c>
      <c r="J57">
        <v>10.368</v>
      </c>
      <c r="K57">
        <v>64.701999999999998</v>
      </c>
      <c r="L57">
        <v>97.495000000000005</v>
      </c>
      <c r="M57">
        <v>21.466999999999999</v>
      </c>
      <c r="N57">
        <v>118.962</v>
      </c>
      <c r="O57" s="1">
        <f t="shared" si="2"/>
        <v>1.6760646160970309</v>
      </c>
      <c r="R57" s="1">
        <f t="shared" si="3"/>
        <v>1.152367891427859</v>
      </c>
      <c r="U57" s="1">
        <f t="shared" si="4"/>
        <v>2.1187596843998788</v>
      </c>
      <c r="Z57">
        <f t="shared" si="5"/>
        <v>112.294</v>
      </c>
      <c r="AA57">
        <f t="shared" si="6"/>
        <v>0</v>
      </c>
      <c r="AB57">
        <f t="shared" si="7"/>
        <v>0</v>
      </c>
      <c r="AC57">
        <f t="shared" si="8"/>
        <v>1</v>
      </c>
    </row>
    <row r="58" spans="1:29" x14ac:dyDescent="0.2">
      <c r="A58" t="s">
        <v>81</v>
      </c>
      <c r="B58">
        <v>24.388000000000002</v>
      </c>
      <c r="C58">
        <v>8.69</v>
      </c>
      <c r="D58">
        <f t="shared" si="1"/>
        <v>33.078000000000003</v>
      </c>
      <c r="F58">
        <v>64.786000000000001</v>
      </c>
      <c r="G58">
        <v>52.723999999999997</v>
      </c>
      <c r="H58">
        <v>117.509999999999</v>
      </c>
      <c r="I58">
        <v>23.876999999999999</v>
      </c>
      <c r="J58">
        <v>8.3149999999999995</v>
      </c>
      <c r="K58">
        <v>32.192</v>
      </c>
      <c r="L58">
        <v>66.206999999999994</v>
      </c>
      <c r="M58">
        <v>52.149000000000001</v>
      </c>
      <c r="N58">
        <v>118.35599999999999</v>
      </c>
      <c r="O58" s="1">
        <f t="shared" si="2"/>
        <v>3.5525122437873811</v>
      </c>
      <c r="R58" s="1">
        <f t="shared" si="3"/>
        <v>0.97321482556381878</v>
      </c>
      <c r="U58" s="1">
        <f t="shared" si="4"/>
        <v>3.5780881552693629</v>
      </c>
      <c r="Z58">
        <f t="shared" si="5"/>
        <v>66.156000000000006</v>
      </c>
      <c r="AA58">
        <f t="shared" si="6"/>
        <v>1</v>
      </c>
      <c r="AB58">
        <f t="shared" si="7"/>
        <v>0</v>
      </c>
      <c r="AC58">
        <f t="shared" si="8"/>
        <v>1</v>
      </c>
    </row>
    <row r="59" spans="1:29" x14ac:dyDescent="0.2">
      <c r="A59" t="s">
        <v>82</v>
      </c>
      <c r="B59">
        <v>12.459</v>
      </c>
      <c r="C59">
        <v>4.0970000000000004</v>
      </c>
      <c r="D59">
        <f t="shared" si="1"/>
        <v>16.556000000000001</v>
      </c>
      <c r="F59">
        <v>41.363999999999997</v>
      </c>
      <c r="G59">
        <v>34.334000000000003</v>
      </c>
      <c r="H59">
        <v>75.697999999999993</v>
      </c>
      <c r="I59">
        <v>11.897</v>
      </c>
      <c r="J59">
        <v>3.9009999999999998</v>
      </c>
      <c r="K59">
        <v>15.798</v>
      </c>
      <c r="L59">
        <v>42.052</v>
      </c>
      <c r="M59">
        <v>34.003999999999998</v>
      </c>
      <c r="N59">
        <v>76.055999999999997</v>
      </c>
      <c r="O59" s="1">
        <f t="shared" si="2"/>
        <v>4.5722396714182159</v>
      </c>
      <c r="R59" s="1">
        <f t="shared" si="3"/>
        <v>0.95421599420149794</v>
      </c>
      <c r="U59" s="1">
        <f t="shared" si="4"/>
        <v>4.593863251993235</v>
      </c>
      <c r="Z59">
        <f t="shared" si="5"/>
        <v>33.112000000000002</v>
      </c>
      <c r="AA59">
        <f t="shared" si="6"/>
        <v>1</v>
      </c>
      <c r="AB59">
        <f t="shared" si="7"/>
        <v>0</v>
      </c>
      <c r="AC59">
        <f t="shared" si="8"/>
        <v>1</v>
      </c>
    </row>
    <row r="60" spans="1:29" x14ac:dyDescent="0.2">
      <c r="A60" t="s">
        <v>83</v>
      </c>
      <c r="B60">
        <v>14.756</v>
      </c>
      <c r="C60">
        <v>4.82</v>
      </c>
      <c r="D60">
        <f t="shared" si="1"/>
        <v>19.576000000000001</v>
      </c>
      <c r="F60">
        <v>47.914999999999999</v>
      </c>
      <c r="G60">
        <v>38.542000000000002</v>
      </c>
      <c r="H60">
        <v>86.456999999999994</v>
      </c>
      <c r="I60">
        <v>14.741</v>
      </c>
      <c r="J60">
        <v>4.883</v>
      </c>
      <c r="K60">
        <v>19.623999999999999</v>
      </c>
      <c r="L60">
        <v>45.841999999999999</v>
      </c>
      <c r="M60">
        <v>37.616</v>
      </c>
      <c r="N60">
        <v>83.457999999999998</v>
      </c>
      <c r="O60" s="1">
        <f t="shared" si="2"/>
        <v>4.416479362484675</v>
      </c>
      <c r="R60" s="1">
        <f t="shared" si="3"/>
        <v>1.0024519820187985</v>
      </c>
      <c r="U60" s="1">
        <f t="shared" si="4"/>
        <v>4.263281569268492</v>
      </c>
      <c r="Z60">
        <f t="shared" si="5"/>
        <v>39.152000000000001</v>
      </c>
      <c r="AA60">
        <f t="shared" si="6"/>
        <v>1</v>
      </c>
      <c r="AB60">
        <f t="shared" si="7"/>
        <v>0</v>
      </c>
      <c r="AC60">
        <f t="shared" si="8"/>
        <v>1</v>
      </c>
    </row>
    <row r="61" spans="1:29" x14ac:dyDescent="0.2">
      <c r="A61" t="s">
        <v>84</v>
      </c>
      <c r="B61">
        <v>29.125</v>
      </c>
      <c r="C61">
        <v>17.039000000000001</v>
      </c>
      <c r="D61">
        <f t="shared" si="1"/>
        <v>46.164000000000001</v>
      </c>
      <c r="F61">
        <v>298.62799999999999</v>
      </c>
      <c r="G61">
        <v>366.28800000000001</v>
      </c>
      <c r="H61">
        <v>664.91599999999903</v>
      </c>
      <c r="I61">
        <v>49.002000000000002</v>
      </c>
      <c r="J61">
        <v>16.64</v>
      </c>
      <c r="K61">
        <v>65.641999999999996</v>
      </c>
      <c r="L61">
        <v>350.34500000000003</v>
      </c>
      <c r="M61">
        <v>365.78100000000001</v>
      </c>
      <c r="N61">
        <v>716.12599999999998</v>
      </c>
      <c r="O61" s="1">
        <f t="shared" si="2"/>
        <v>14.403344597521857</v>
      </c>
      <c r="R61" s="1">
        <f t="shared" si="3"/>
        <v>1.4219305086214364</v>
      </c>
      <c r="U61" s="1">
        <f t="shared" si="4"/>
        <v>15.512650550212285</v>
      </c>
      <c r="Z61">
        <f t="shared" si="5"/>
        <v>92.328000000000003</v>
      </c>
      <c r="AA61">
        <f t="shared" si="6"/>
        <v>1</v>
      </c>
      <c r="AB61">
        <f t="shared" si="7"/>
        <v>0</v>
      </c>
      <c r="AC61">
        <f t="shared" si="8"/>
        <v>1</v>
      </c>
    </row>
    <row r="62" spans="1:29" x14ac:dyDescent="0.2">
      <c r="A62" t="s">
        <v>85</v>
      </c>
      <c r="B62">
        <v>32.722000000000001</v>
      </c>
      <c r="C62">
        <v>11.198</v>
      </c>
      <c r="D62">
        <f t="shared" si="1"/>
        <v>43.92</v>
      </c>
      <c r="F62">
        <v>102.605</v>
      </c>
      <c r="G62">
        <v>86.507000000000005</v>
      </c>
      <c r="H62">
        <v>189.11199999999999</v>
      </c>
      <c r="I62">
        <v>33.115000000000002</v>
      </c>
      <c r="J62">
        <v>10.864000000000001</v>
      </c>
      <c r="K62">
        <v>43.978999999999999</v>
      </c>
      <c r="L62">
        <v>101.467</v>
      </c>
      <c r="M62">
        <v>85.456000000000003</v>
      </c>
      <c r="N62">
        <v>186.923</v>
      </c>
      <c r="O62" s="1">
        <f t="shared" si="2"/>
        <v>4.3058287795992713</v>
      </c>
      <c r="R62" s="1">
        <f t="shared" si="3"/>
        <v>1.0013433515482695</v>
      </c>
      <c r="U62" s="1">
        <f t="shared" si="4"/>
        <v>4.2559881602914391</v>
      </c>
      <c r="Z62">
        <f t="shared" si="5"/>
        <v>87.84</v>
      </c>
      <c r="AA62">
        <f t="shared" si="6"/>
        <v>1</v>
      </c>
      <c r="AB62">
        <f t="shared" si="7"/>
        <v>0</v>
      </c>
      <c r="AC62">
        <f t="shared" si="8"/>
        <v>1</v>
      </c>
    </row>
    <row r="63" spans="1:29" x14ac:dyDescent="0.2">
      <c r="A63" t="s">
        <v>86</v>
      </c>
      <c r="B63">
        <v>21.545000000000002</v>
      </c>
      <c r="C63">
        <v>7.5389999999999997</v>
      </c>
      <c r="D63">
        <f t="shared" si="1"/>
        <v>29.084000000000003</v>
      </c>
      <c r="F63">
        <v>55.128999999999998</v>
      </c>
      <c r="G63">
        <v>43.987000000000002</v>
      </c>
      <c r="H63">
        <v>99.116</v>
      </c>
      <c r="I63">
        <v>20.472999999999999</v>
      </c>
      <c r="J63">
        <v>7.1879999999999997</v>
      </c>
      <c r="K63">
        <v>27.660999999999898</v>
      </c>
      <c r="L63">
        <v>56.375</v>
      </c>
      <c r="M63">
        <v>45.093000000000004</v>
      </c>
      <c r="N63">
        <v>101.468</v>
      </c>
      <c r="O63" s="1">
        <f t="shared" si="2"/>
        <v>3.407921881446843</v>
      </c>
      <c r="R63" s="1">
        <f t="shared" si="3"/>
        <v>0.95107275477925646</v>
      </c>
      <c r="U63" s="1">
        <f t="shared" si="4"/>
        <v>3.4887910878833721</v>
      </c>
      <c r="Z63">
        <f t="shared" si="5"/>
        <v>58.168000000000006</v>
      </c>
      <c r="AA63">
        <f t="shared" si="6"/>
        <v>1</v>
      </c>
      <c r="AB63">
        <f t="shared" si="7"/>
        <v>0</v>
      </c>
      <c r="AC63">
        <f t="shared" si="8"/>
        <v>1</v>
      </c>
    </row>
    <row r="64" spans="1:29" x14ac:dyDescent="0.2">
      <c r="A64" t="s">
        <v>87</v>
      </c>
      <c r="B64">
        <v>88.534000000000006</v>
      </c>
      <c r="C64">
        <v>21.904</v>
      </c>
      <c r="D64">
        <f t="shared" si="1"/>
        <v>110.438</v>
      </c>
      <c r="F64">
        <v>331.68599999999998</v>
      </c>
      <c r="G64">
        <v>79.703999999999994</v>
      </c>
      <c r="H64">
        <v>411.39</v>
      </c>
      <c r="I64">
        <v>122.07899999999999</v>
      </c>
      <c r="J64">
        <v>18.349</v>
      </c>
      <c r="K64">
        <v>140.428</v>
      </c>
      <c r="L64">
        <v>514.26099999999997</v>
      </c>
      <c r="M64">
        <v>77.265000000000001</v>
      </c>
      <c r="N64">
        <v>591.52599999999995</v>
      </c>
      <c r="O64" s="1">
        <f t="shared" si="2"/>
        <v>3.7250765135188972</v>
      </c>
      <c r="R64" s="1">
        <f t="shared" si="3"/>
        <v>1.2715550806787519</v>
      </c>
      <c r="U64" s="1">
        <f t="shared" si="4"/>
        <v>5.3561817490356578</v>
      </c>
      <c r="Z64">
        <f t="shared" si="5"/>
        <v>220.876</v>
      </c>
      <c r="AA64">
        <f t="shared" si="6"/>
        <v>1</v>
      </c>
      <c r="AB64">
        <f t="shared" si="7"/>
        <v>0</v>
      </c>
      <c r="AC64">
        <f t="shared" si="8"/>
        <v>1</v>
      </c>
    </row>
    <row r="65" spans="1:29" x14ac:dyDescent="0.2">
      <c r="A65" t="s">
        <v>88</v>
      </c>
      <c r="B65">
        <v>33.606000000000002</v>
      </c>
      <c r="C65">
        <v>12.161</v>
      </c>
      <c r="D65">
        <f t="shared" si="1"/>
        <v>45.767000000000003</v>
      </c>
      <c r="F65">
        <v>129.511</v>
      </c>
      <c r="G65">
        <v>114.759</v>
      </c>
      <c r="H65">
        <v>244.26999999999899</v>
      </c>
      <c r="I65">
        <v>33.448999999999998</v>
      </c>
      <c r="J65">
        <v>12.529</v>
      </c>
      <c r="K65">
        <v>45.977999999999902</v>
      </c>
      <c r="L65">
        <v>132.86000000000001</v>
      </c>
      <c r="M65">
        <v>113.7</v>
      </c>
      <c r="N65">
        <v>246.56</v>
      </c>
      <c r="O65" s="1">
        <f t="shared" si="2"/>
        <v>5.3372517315969796</v>
      </c>
      <c r="R65" s="1">
        <f t="shared" si="3"/>
        <v>1.0046103087377345</v>
      </c>
      <c r="U65" s="1">
        <f t="shared" si="4"/>
        <v>5.3872877837743349</v>
      </c>
      <c r="Z65">
        <f t="shared" si="5"/>
        <v>91.534000000000006</v>
      </c>
      <c r="AA65">
        <f t="shared" si="6"/>
        <v>1</v>
      </c>
      <c r="AB65">
        <f t="shared" si="7"/>
        <v>0</v>
      </c>
      <c r="AC65">
        <f t="shared" si="8"/>
        <v>1</v>
      </c>
    </row>
    <row r="66" spans="1:29" x14ac:dyDescent="0.2">
      <c r="A66" t="s">
        <v>89</v>
      </c>
      <c r="B66">
        <v>4.1000000000000002E-2</v>
      </c>
      <c r="C66">
        <v>2.8000000000000001E-2</v>
      </c>
      <c r="D66">
        <f t="shared" si="1"/>
        <v>6.9000000000000006E-2</v>
      </c>
      <c r="F66">
        <v>0.5</v>
      </c>
      <c r="G66">
        <v>0.47399999999999998</v>
      </c>
      <c r="H66">
        <v>0.97399999999999998</v>
      </c>
      <c r="I66">
        <v>4.1000000000000002E-2</v>
      </c>
      <c r="J66">
        <v>2.7E-2</v>
      </c>
      <c r="K66">
        <v>6.8000000000000005E-2</v>
      </c>
      <c r="L66">
        <v>0.497</v>
      </c>
      <c r="M66">
        <v>0.48199999999999998</v>
      </c>
      <c r="N66">
        <v>0.97899999999999998</v>
      </c>
      <c r="O66" s="1">
        <f t="shared" si="2"/>
        <v>14.115942028985506</v>
      </c>
      <c r="R66" s="1">
        <f t="shared" si="3"/>
        <v>0.98550724637681153</v>
      </c>
      <c r="U66" s="1">
        <f t="shared" si="4"/>
        <v>14.188405797101447</v>
      </c>
      <c r="Z66">
        <f t="shared" si="5"/>
        <v>0.13800000000000001</v>
      </c>
      <c r="AA66">
        <f t="shared" si="6"/>
        <v>1</v>
      </c>
      <c r="AB66">
        <f t="shared" si="7"/>
        <v>0</v>
      </c>
      <c r="AC66">
        <f t="shared" si="8"/>
        <v>1</v>
      </c>
    </row>
    <row r="67" spans="1:29" x14ac:dyDescent="0.2">
      <c r="A67" t="s">
        <v>90</v>
      </c>
      <c r="B67">
        <v>2.9000000000000001E-2</v>
      </c>
      <c r="C67">
        <v>1.7999999999999999E-2</v>
      </c>
      <c r="D67">
        <f t="shared" ref="D67:D81" si="9">B67+C67</f>
        <v>4.7E-2</v>
      </c>
      <c r="F67">
        <v>0.13900000000000001</v>
      </c>
      <c r="G67">
        <v>0.125</v>
      </c>
      <c r="H67">
        <v>0.26400000000000001</v>
      </c>
      <c r="I67">
        <v>2.8000000000000001E-2</v>
      </c>
      <c r="J67">
        <v>1.7999999999999999E-2</v>
      </c>
      <c r="K67">
        <v>4.5999999999999999E-2</v>
      </c>
      <c r="L67">
        <v>0.13700000000000001</v>
      </c>
      <c r="M67">
        <v>0.124</v>
      </c>
      <c r="N67">
        <v>0.26100000000000001</v>
      </c>
      <c r="O67" s="1">
        <f t="shared" ref="O67:O81" si="10">H67/$D67</f>
        <v>5.6170212765957448</v>
      </c>
      <c r="R67" s="1">
        <f t="shared" ref="R67:R81" si="11">K67/$D67</f>
        <v>0.97872340425531912</v>
      </c>
      <c r="U67" s="1">
        <f t="shared" ref="U67:U81" si="12">N67/$D67</f>
        <v>5.5531914893617023</v>
      </c>
      <c r="Z67">
        <f t="shared" ref="Z67:Z81" si="13">$Y$2*D67</f>
        <v>9.4E-2</v>
      </c>
      <c r="AA67">
        <f t="shared" ref="AA67:AA81" si="14">IF(H67&gt;$Z67,1,0)</f>
        <v>1</v>
      </c>
      <c r="AB67">
        <f t="shared" ref="AB67:AB81" si="15">IF(K67&gt;$Z67,1,0)</f>
        <v>0</v>
      </c>
      <c r="AC67">
        <f t="shared" ref="AC67:AC81" si="16">IF(N67&gt;$Z67,1,0)</f>
        <v>1</v>
      </c>
    </row>
    <row r="68" spans="1:29" x14ac:dyDescent="0.2">
      <c r="A68" t="s">
        <v>91</v>
      </c>
      <c r="B68">
        <v>44.52</v>
      </c>
      <c r="C68">
        <v>25.733000000000001</v>
      </c>
      <c r="D68">
        <f t="shared" si="9"/>
        <v>70.253</v>
      </c>
      <c r="F68">
        <v>197.12799999999999</v>
      </c>
      <c r="G68">
        <v>187.40600000000001</v>
      </c>
      <c r="H68">
        <v>384.53399999999999</v>
      </c>
      <c r="I68">
        <v>44.45</v>
      </c>
      <c r="J68">
        <v>26.463000000000001</v>
      </c>
      <c r="K68">
        <v>70.912999999999997</v>
      </c>
      <c r="L68">
        <v>192.898</v>
      </c>
      <c r="M68">
        <v>187.51300000000001</v>
      </c>
      <c r="N68">
        <v>380.411</v>
      </c>
      <c r="O68" s="1">
        <f t="shared" si="10"/>
        <v>5.4735598479780219</v>
      </c>
      <c r="R68" s="1">
        <f t="shared" si="11"/>
        <v>1.0093946166000027</v>
      </c>
      <c r="U68" s="1">
        <f t="shared" si="12"/>
        <v>5.4148719627631561</v>
      </c>
      <c r="Z68">
        <f t="shared" si="13"/>
        <v>140.506</v>
      </c>
      <c r="AA68">
        <f t="shared" si="14"/>
        <v>1</v>
      </c>
      <c r="AB68">
        <f t="shared" si="15"/>
        <v>0</v>
      </c>
      <c r="AC68">
        <f t="shared" si="16"/>
        <v>1</v>
      </c>
    </row>
    <row r="69" spans="1:29" x14ac:dyDescent="0.2">
      <c r="A69" t="s">
        <v>92</v>
      </c>
      <c r="B69">
        <v>14.74</v>
      </c>
      <c r="C69">
        <v>5.2690000000000001</v>
      </c>
      <c r="D69">
        <f t="shared" si="9"/>
        <v>20.009</v>
      </c>
      <c r="F69">
        <v>340.42899999999997</v>
      </c>
      <c r="G69">
        <v>419.553</v>
      </c>
      <c r="H69">
        <v>759.98199999999997</v>
      </c>
      <c r="I69">
        <v>20.501000000000001</v>
      </c>
      <c r="J69">
        <v>5.375</v>
      </c>
      <c r="K69">
        <v>25.876000000000001</v>
      </c>
      <c r="L69">
        <v>414.67899999999997</v>
      </c>
      <c r="M69">
        <v>425.096</v>
      </c>
      <c r="N69">
        <v>839.77499999999998</v>
      </c>
      <c r="O69" s="1">
        <f t="shared" si="10"/>
        <v>37.982008096356637</v>
      </c>
      <c r="R69" s="1">
        <f t="shared" si="11"/>
        <v>1.2932180518766556</v>
      </c>
      <c r="U69" s="1">
        <f t="shared" si="12"/>
        <v>41.969863561397368</v>
      </c>
      <c r="Z69">
        <f t="shared" si="13"/>
        <v>40.018000000000001</v>
      </c>
      <c r="AA69">
        <f t="shared" si="14"/>
        <v>1</v>
      </c>
      <c r="AB69">
        <f t="shared" si="15"/>
        <v>0</v>
      </c>
      <c r="AC69">
        <f t="shared" si="16"/>
        <v>1</v>
      </c>
    </row>
    <row r="70" spans="1:29" x14ac:dyDescent="0.2">
      <c r="A70" t="s">
        <v>93</v>
      </c>
      <c r="B70">
        <v>56.582000000000001</v>
      </c>
      <c r="C70">
        <v>19.859000000000002</v>
      </c>
      <c r="D70">
        <f t="shared" si="9"/>
        <v>76.441000000000003</v>
      </c>
      <c r="F70">
        <v>298.86</v>
      </c>
      <c r="G70">
        <v>268.27800000000002</v>
      </c>
      <c r="H70">
        <v>567.13800000000003</v>
      </c>
      <c r="I70">
        <v>57.115000000000002</v>
      </c>
      <c r="J70">
        <v>19.760000000000002</v>
      </c>
      <c r="K70">
        <v>76.875</v>
      </c>
      <c r="L70">
        <v>293.48700000000002</v>
      </c>
      <c r="M70">
        <v>266.57600000000002</v>
      </c>
      <c r="N70">
        <v>560.06299999999999</v>
      </c>
      <c r="O70" s="1">
        <f t="shared" si="10"/>
        <v>7.4192906947842125</v>
      </c>
      <c r="R70" s="1">
        <f t="shared" si="11"/>
        <v>1.0056775814026504</v>
      </c>
      <c r="U70" s="1">
        <f t="shared" si="12"/>
        <v>7.3267356523331717</v>
      </c>
      <c r="Z70">
        <f t="shared" si="13"/>
        <v>152.88200000000001</v>
      </c>
      <c r="AA70">
        <f t="shared" si="14"/>
        <v>1</v>
      </c>
      <c r="AB70">
        <f t="shared" si="15"/>
        <v>0</v>
      </c>
      <c r="AC70">
        <f t="shared" si="16"/>
        <v>1</v>
      </c>
    </row>
    <row r="71" spans="1:29" x14ac:dyDescent="0.2">
      <c r="A71" t="s">
        <v>96</v>
      </c>
      <c r="B71">
        <v>0.04</v>
      </c>
      <c r="C71">
        <v>2.5000000000000001E-2</v>
      </c>
      <c r="D71">
        <f t="shared" si="9"/>
        <v>6.5000000000000002E-2</v>
      </c>
      <c r="F71">
        <v>0.38300000000000001</v>
      </c>
      <c r="G71">
        <v>0.245</v>
      </c>
      <c r="H71">
        <v>0.628</v>
      </c>
      <c r="I71">
        <v>3.7999999999999999E-2</v>
      </c>
      <c r="J71">
        <v>2.3E-2</v>
      </c>
      <c r="K71">
        <v>6.0999999999999999E-2</v>
      </c>
      <c r="L71">
        <v>0.25800000000000001</v>
      </c>
      <c r="M71">
        <v>0.246</v>
      </c>
      <c r="N71">
        <v>0.504</v>
      </c>
      <c r="O71" s="1">
        <f t="shared" si="10"/>
        <v>9.661538461538461</v>
      </c>
      <c r="R71" s="1">
        <f t="shared" si="11"/>
        <v>0.93846153846153846</v>
      </c>
      <c r="U71" s="1">
        <f t="shared" si="12"/>
        <v>7.7538461538461538</v>
      </c>
      <c r="Z71">
        <f t="shared" si="13"/>
        <v>0.13</v>
      </c>
      <c r="AA71">
        <f t="shared" si="14"/>
        <v>1</v>
      </c>
      <c r="AB71">
        <f t="shared" si="15"/>
        <v>0</v>
      </c>
      <c r="AC71">
        <f t="shared" si="16"/>
        <v>1</v>
      </c>
    </row>
    <row r="72" spans="1:29" x14ac:dyDescent="0.2">
      <c r="A72" t="s">
        <v>98</v>
      </c>
      <c r="B72">
        <v>70.781000000000006</v>
      </c>
      <c r="C72">
        <v>2.25</v>
      </c>
      <c r="D72">
        <f t="shared" si="9"/>
        <v>73.031000000000006</v>
      </c>
      <c r="F72">
        <v>67.549000000000007</v>
      </c>
      <c r="G72">
        <v>3.2610000000000001</v>
      </c>
      <c r="H72">
        <v>70.81</v>
      </c>
      <c r="I72">
        <v>66.897000000000006</v>
      </c>
      <c r="J72">
        <v>2.8250000000000002</v>
      </c>
      <c r="K72">
        <v>69.721999999999994</v>
      </c>
      <c r="L72">
        <v>71.756</v>
      </c>
      <c r="M72">
        <v>4.2480000000000002</v>
      </c>
      <c r="N72">
        <v>76.004000000000005</v>
      </c>
      <c r="O72" s="1">
        <f t="shared" si="10"/>
        <v>0.96958825704153029</v>
      </c>
      <c r="R72" s="1">
        <f t="shared" si="11"/>
        <v>0.95469047390834016</v>
      </c>
      <c r="U72" s="1">
        <f t="shared" si="12"/>
        <v>1.0407087401240569</v>
      </c>
      <c r="Z72">
        <f t="shared" si="13"/>
        <v>146.06200000000001</v>
      </c>
      <c r="AA72">
        <f t="shared" si="14"/>
        <v>0</v>
      </c>
      <c r="AB72">
        <f t="shared" si="15"/>
        <v>0</v>
      </c>
      <c r="AC72">
        <f t="shared" si="16"/>
        <v>0</v>
      </c>
    </row>
    <row r="73" spans="1:29" x14ac:dyDescent="0.2">
      <c r="A73" t="s">
        <v>99</v>
      </c>
      <c r="B73">
        <v>131.74199999999999</v>
      </c>
      <c r="C73">
        <v>73.402000000000001</v>
      </c>
      <c r="D73">
        <f t="shared" si="9"/>
        <v>205.14400000000001</v>
      </c>
      <c r="F73">
        <v>252.74700000000001</v>
      </c>
      <c r="G73">
        <v>259.46100000000001</v>
      </c>
      <c r="H73">
        <v>512.20799999999997</v>
      </c>
      <c r="I73">
        <v>165.46</v>
      </c>
      <c r="J73">
        <v>73.587000000000003</v>
      </c>
      <c r="K73">
        <v>239.047</v>
      </c>
      <c r="L73">
        <v>293.279</v>
      </c>
      <c r="M73">
        <v>264.55599999999998</v>
      </c>
      <c r="N73">
        <v>557.83500000000004</v>
      </c>
      <c r="O73" s="1">
        <f t="shared" si="10"/>
        <v>2.496821744725656</v>
      </c>
      <c r="R73" s="1">
        <f t="shared" si="11"/>
        <v>1.1652643996412275</v>
      </c>
      <c r="U73" s="1">
        <f t="shared" si="12"/>
        <v>2.719236243809227</v>
      </c>
      <c r="Z73">
        <f t="shared" si="13"/>
        <v>410.28800000000001</v>
      </c>
      <c r="AA73">
        <f t="shared" si="14"/>
        <v>1</v>
      </c>
      <c r="AB73">
        <f t="shared" si="15"/>
        <v>0</v>
      </c>
      <c r="AC73">
        <f t="shared" si="16"/>
        <v>1</v>
      </c>
    </row>
    <row r="74" spans="1:29" x14ac:dyDescent="0.2">
      <c r="A74" t="s">
        <v>100</v>
      </c>
      <c r="B74">
        <v>126.084</v>
      </c>
      <c r="C74">
        <v>3.7080000000000002</v>
      </c>
      <c r="D74">
        <f t="shared" si="9"/>
        <v>129.792</v>
      </c>
      <c r="F74">
        <v>124.995</v>
      </c>
      <c r="G74">
        <v>4.8970000000000002</v>
      </c>
      <c r="H74">
        <v>129.892</v>
      </c>
      <c r="I74">
        <v>156.48400000000001</v>
      </c>
      <c r="J74">
        <v>73.756</v>
      </c>
      <c r="K74">
        <v>230.24</v>
      </c>
      <c r="L74">
        <v>167.77199999999999</v>
      </c>
      <c r="M74">
        <v>76.632999999999996</v>
      </c>
      <c r="N74">
        <v>244.40499999999901</v>
      </c>
      <c r="O74" s="1">
        <f t="shared" si="10"/>
        <v>1.0007704635108481</v>
      </c>
      <c r="R74" s="1">
        <f t="shared" si="11"/>
        <v>1.7739151873767258</v>
      </c>
      <c r="U74" s="1">
        <f t="shared" si="12"/>
        <v>1.8830513436883551</v>
      </c>
      <c r="Z74">
        <f t="shared" si="13"/>
        <v>259.584</v>
      </c>
      <c r="AA74">
        <f t="shared" si="14"/>
        <v>0</v>
      </c>
      <c r="AB74">
        <f t="shared" si="15"/>
        <v>0</v>
      </c>
      <c r="AC74">
        <f t="shared" si="16"/>
        <v>0</v>
      </c>
    </row>
    <row r="75" spans="1:29" x14ac:dyDescent="0.2">
      <c r="A75" t="s">
        <v>102</v>
      </c>
      <c r="B75">
        <v>36.561999999999998</v>
      </c>
      <c r="C75">
        <v>9.032</v>
      </c>
      <c r="D75">
        <f t="shared" si="9"/>
        <v>45.593999999999994</v>
      </c>
      <c r="F75">
        <v>57.44</v>
      </c>
      <c r="G75">
        <v>16.655999999999999</v>
      </c>
      <c r="H75">
        <v>74.096000000000004</v>
      </c>
      <c r="I75">
        <v>46.091000000000001</v>
      </c>
      <c r="J75">
        <v>8.1739999999999995</v>
      </c>
      <c r="K75">
        <v>54.265000000000001</v>
      </c>
      <c r="L75">
        <v>72.341999999999999</v>
      </c>
      <c r="M75">
        <v>16.071999999999999</v>
      </c>
      <c r="N75">
        <v>88.414000000000001</v>
      </c>
      <c r="O75" s="1">
        <f t="shared" si="10"/>
        <v>1.6251261130850554</v>
      </c>
      <c r="R75" s="1">
        <f t="shared" si="11"/>
        <v>1.1901785322630172</v>
      </c>
      <c r="U75" s="1">
        <f t="shared" si="12"/>
        <v>1.9391586612273548</v>
      </c>
      <c r="Z75">
        <f t="shared" si="13"/>
        <v>91.187999999999988</v>
      </c>
      <c r="AA75">
        <f t="shared" si="14"/>
        <v>0</v>
      </c>
      <c r="AB75">
        <f t="shared" si="15"/>
        <v>0</v>
      </c>
      <c r="AC75">
        <f t="shared" si="16"/>
        <v>0</v>
      </c>
    </row>
    <row r="76" spans="1:29" x14ac:dyDescent="0.2">
      <c r="A76" t="s">
        <v>103</v>
      </c>
      <c r="B76">
        <v>256.43</v>
      </c>
      <c r="C76">
        <v>12.31</v>
      </c>
      <c r="D76">
        <f t="shared" si="9"/>
        <v>268.74</v>
      </c>
      <c r="F76">
        <v>359.92599999999999</v>
      </c>
      <c r="G76">
        <v>82.641000000000005</v>
      </c>
      <c r="H76">
        <v>442.56700000000001</v>
      </c>
      <c r="I76">
        <v>252.74700000000001</v>
      </c>
      <c r="J76">
        <v>14.083</v>
      </c>
      <c r="K76">
        <v>266.83</v>
      </c>
      <c r="L76">
        <v>337.78500000000003</v>
      </c>
      <c r="M76">
        <v>87.144999999999996</v>
      </c>
      <c r="N76">
        <v>424.93</v>
      </c>
      <c r="O76" s="1">
        <f t="shared" si="10"/>
        <v>1.6468222073379475</v>
      </c>
      <c r="R76" s="1">
        <f t="shared" si="11"/>
        <v>0.99289275880032735</v>
      </c>
      <c r="U76" s="1">
        <f t="shared" si="12"/>
        <v>1.5811937188360496</v>
      </c>
      <c r="Z76">
        <f t="shared" si="13"/>
        <v>537.48</v>
      </c>
      <c r="AA76">
        <f t="shared" si="14"/>
        <v>0</v>
      </c>
      <c r="AB76">
        <f t="shared" si="15"/>
        <v>0</v>
      </c>
      <c r="AC76">
        <f t="shared" si="16"/>
        <v>0</v>
      </c>
    </row>
    <row r="77" spans="1:29" x14ac:dyDescent="0.2">
      <c r="A77" t="s">
        <v>104</v>
      </c>
      <c r="B77">
        <v>241.24299999999999</v>
      </c>
      <c r="C77">
        <v>23.312000000000001</v>
      </c>
      <c r="D77">
        <f t="shared" si="9"/>
        <v>264.55500000000001</v>
      </c>
      <c r="F77">
        <v>244.18</v>
      </c>
      <c r="G77">
        <v>23.321000000000002</v>
      </c>
      <c r="H77">
        <v>267.50099999999998</v>
      </c>
      <c r="I77">
        <v>412</v>
      </c>
      <c r="J77">
        <v>347.52800000000002</v>
      </c>
      <c r="K77">
        <v>759.52800000000002</v>
      </c>
      <c r="L77">
        <v>413.94900000000001</v>
      </c>
      <c r="M77">
        <v>348.9</v>
      </c>
      <c r="N77">
        <v>762.84899999999902</v>
      </c>
      <c r="O77" s="1">
        <f t="shared" si="10"/>
        <v>1.0111356806713159</v>
      </c>
      <c r="R77" s="1">
        <f t="shared" si="11"/>
        <v>2.8709644497363498</v>
      </c>
      <c r="U77" s="1">
        <f t="shared" si="12"/>
        <v>2.8835176050348661</v>
      </c>
      <c r="Z77">
        <f t="shared" si="13"/>
        <v>529.11</v>
      </c>
      <c r="AA77">
        <f t="shared" si="14"/>
        <v>0</v>
      </c>
      <c r="AB77">
        <f t="shared" si="15"/>
        <v>1</v>
      </c>
      <c r="AC77">
        <f t="shared" si="16"/>
        <v>1</v>
      </c>
    </row>
    <row r="78" spans="1:29" x14ac:dyDescent="0.2">
      <c r="A78" t="s">
        <v>107</v>
      </c>
      <c r="B78">
        <v>615.63199999999995</v>
      </c>
      <c r="C78">
        <v>73.173000000000002</v>
      </c>
      <c r="D78">
        <f t="shared" si="9"/>
        <v>688.80499999999995</v>
      </c>
      <c r="F78">
        <v>640.87199999999996</v>
      </c>
      <c r="G78">
        <v>76.748000000000005</v>
      </c>
      <c r="H78">
        <v>717.62</v>
      </c>
      <c r="I78">
        <v>1706.5250000000001</v>
      </c>
      <c r="J78">
        <v>136.03299999999999</v>
      </c>
      <c r="K78">
        <v>1842.558</v>
      </c>
      <c r="L78">
        <v>1795.124</v>
      </c>
      <c r="M78">
        <v>137.154</v>
      </c>
      <c r="N78">
        <v>1932.278</v>
      </c>
      <c r="O78" s="1">
        <f t="shared" si="10"/>
        <v>1.0418333200252612</v>
      </c>
      <c r="R78" s="1">
        <f t="shared" si="11"/>
        <v>2.675006714527334</v>
      </c>
      <c r="U78" s="1">
        <f t="shared" si="12"/>
        <v>2.8052612858501318</v>
      </c>
      <c r="Z78">
        <f t="shared" si="13"/>
        <v>1377.61</v>
      </c>
      <c r="AA78">
        <f t="shared" si="14"/>
        <v>0</v>
      </c>
      <c r="AB78">
        <f t="shared" si="15"/>
        <v>1</v>
      </c>
      <c r="AC78">
        <f t="shared" si="16"/>
        <v>1</v>
      </c>
    </row>
    <row r="79" spans="1:29" x14ac:dyDescent="0.2">
      <c r="A79" t="s">
        <v>108</v>
      </c>
      <c r="B79">
        <v>84.013999999999996</v>
      </c>
      <c r="C79">
        <v>17.204999999999998</v>
      </c>
      <c r="D79">
        <f t="shared" si="9"/>
        <v>101.21899999999999</v>
      </c>
      <c r="F79">
        <v>89.753</v>
      </c>
      <c r="G79">
        <v>17.895</v>
      </c>
      <c r="H79">
        <v>107.648</v>
      </c>
      <c r="I79">
        <v>97.722999999999999</v>
      </c>
      <c r="J79">
        <v>17.971</v>
      </c>
      <c r="K79">
        <v>115.694</v>
      </c>
      <c r="L79">
        <v>100.99</v>
      </c>
      <c r="M79">
        <v>18.952999999999999</v>
      </c>
      <c r="N79">
        <v>119.943</v>
      </c>
      <c r="O79" s="1">
        <f t="shared" si="10"/>
        <v>1.0635157430917122</v>
      </c>
      <c r="R79" s="1">
        <f t="shared" si="11"/>
        <v>1.1430067477449888</v>
      </c>
      <c r="U79" s="1">
        <f t="shared" si="12"/>
        <v>1.1849850324543811</v>
      </c>
      <c r="Z79">
        <f t="shared" si="13"/>
        <v>202.43799999999999</v>
      </c>
      <c r="AA79">
        <f t="shared" si="14"/>
        <v>0</v>
      </c>
      <c r="AB79">
        <f t="shared" si="15"/>
        <v>0</v>
      </c>
      <c r="AC79">
        <f t="shared" si="16"/>
        <v>0</v>
      </c>
    </row>
    <row r="80" spans="1:29" x14ac:dyDescent="0.2">
      <c r="A80" t="s">
        <v>109</v>
      </c>
      <c r="B80">
        <v>504.11799999999999</v>
      </c>
      <c r="C80">
        <v>15.795</v>
      </c>
      <c r="D80">
        <f t="shared" si="9"/>
        <v>519.91300000000001</v>
      </c>
      <c r="F80">
        <v>401.38299999999998</v>
      </c>
      <c r="G80">
        <v>40.576999999999998</v>
      </c>
      <c r="H80">
        <v>441.96</v>
      </c>
      <c r="I80">
        <v>468.673</v>
      </c>
      <c r="J80">
        <v>191.4</v>
      </c>
      <c r="K80">
        <v>660.07299999999998</v>
      </c>
      <c r="L80">
        <v>496.17700000000002</v>
      </c>
      <c r="M80">
        <v>218.98099999999999</v>
      </c>
      <c r="N80">
        <v>715.15800000000002</v>
      </c>
      <c r="O80" s="1">
        <f t="shared" si="10"/>
        <v>0.85006529938662811</v>
      </c>
      <c r="R80" s="1">
        <f t="shared" si="11"/>
        <v>1.2695835649425962</v>
      </c>
      <c r="U80" s="1">
        <f t="shared" si="12"/>
        <v>1.3755339835703282</v>
      </c>
      <c r="Z80">
        <f t="shared" si="13"/>
        <v>1039.826</v>
      </c>
      <c r="AA80">
        <f t="shared" si="14"/>
        <v>0</v>
      </c>
      <c r="AB80">
        <f t="shared" si="15"/>
        <v>0</v>
      </c>
      <c r="AC80">
        <f t="shared" si="16"/>
        <v>0</v>
      </c>
    </row>
    <row r="81" spans="1:29" x14ac:dyDescent="0.2">
      <c r="A81" t="s">
        <v>111</v>
      </c>
      <c r="B81">
        <v>85.513000000000005</v>
      </c>
      <c r="C81">
        <v>2.3919999999999999</v>
      </c>
      <c r="D81">
        <f t="shared" si="9"/>
        <v>87.905000000000001</v>
      </c>
      <c r="F81">
        <v>85.756</v>
      </c>
      <c r="G81">
        <v>3.4060000000000001</v>
      </c>
      <c r="H81">
        <v>89.162000000000006</v>
      </c>
      <c r="I81">
        <v>85.17</v>
      </c>
      <c r="J81">
        <v>2.387</v>
      </c>
      <c r="K81">
        <v>87.557000000000002</v>
      </c>
      <c r="L81">
        <v>85.516000000000005</v>
      </c>
      <c r="M81">
        <v>3.2570000000000001</v>
      </c>
      <c r="N81">
        <v>88.772999999999996</v>
      </c>
      <c r="O81" s="1">
        <f t="shared" si="10"/>
        <v>1.0142995278994369</v>
      </c>
      <c r="R81" s="1">
        <f t="shared" si="11"/>
        <v>0.99604118082020365</v>
      </c>
      <c r="U81" s="1">
        <f t="shared" si="12"/>
        <v>1.0098742961151241</v>
      </c>
      <c r="Z81">
        <f t="shared" si="13"/>
        <v>175.81</v>
      </c>
      <c r="AA81">
        <f t="shared" si="14"/>
        <v>0</v>
      </c>
      <c r="AB81">
        <f t="shared" si="15"/>
        <v>0</v>
      </c>
      <c r="AC8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1D5-3FD4-4E4C-B1B8-177287944F07}">
  <dimension ref="A1:M109"/>
  <sheetViews>
    <sheetView zoomScale="110" zoomScaleNormal="110" workbookViewId="0">
      <selection activeCell="A93" sqref="A93"/>
    </sheetView>
  </sheetViews>
  <sheetFormatPr baseColWidth="10" defaultRowHeight="16" x14ac:dyDescent="0.2"/>
  <cols>
    <col min="1" max="1" width="24.6640625" customWidth="1"/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6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</row>
    <row r="2" spans="1:6" x14ac:dyDescent="0.2">
      <c r="A2" t="s">
        <v>5</v>
      </c>
      <c r="B2">
        <v>1.2E-2</v>
      </c>
      <c r="C2">
        <v>8.0000000000000002E-3</v>
      </c>
      <c r="D2">
        <v>3.0000000000000001E-3</v>
      </c>
      <c r="E2">
        <v>2.4E-2</v>
      </c>
      <c r="F2">
        <f t="shared" ref="F2:F33" si="0">C2+D2</f>
        <v>1.0999999999999999E-2</v>
      </c>
    </row>
    <row r="3" spans="1:6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si="0"/>
        <v>1.9E-2</v>
      </c>
    </row>
    <row r="4" spans="1:6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</row>
    <row r="5" spans="1:6" x14ac:dyDescent="0.2">
      <c r="A5" t="s">
        <v>4</v>
      </c>
      <c r="B5">
        <v>1.6E-2</v>
      </c>
      <c r="C5">
        <v>2.5000000000000001E-2</v>
      </c>
      <c r="D5">
        <v>1.7000000000000001E-2</v>
      </c>
      <c r="E5">
        <v>2.5999999999999999E-2</v>
      </c>
      <c r="F5">
        <f t="shared" si="0"/>
        <v>4.2000000000000003E-2</v>
      </c>
    </row>
    <row r="6" spans="1:6" x14ac:dyDescent="0.2">
      <c r="A6" t="s">
        <v>90</v>
      </c>
      <c r="B6">
        <v>1.6E-2</v>
      </c>
      <c r="C6">
        <v>2.9000000000000001E-2</v>
      </c>
      <c r="D6">
        <v>1.7999999999999999E-2</v>
      </c>
      <c r="E6">
        <v>2.7E-2</v>
      </c>
      <c r="F6">
        <f t="shared" si="0"/>
        <v>4.7E-2</v>
      </c>
    </row>
    <row r="7" spans="1:6" x14ac:dyDescent="0.2">
      <c r="A7" t="s">
        <v>14</v>
      </c>
      <c r="B7">
        <v>1.6E-2</v>
      </c>
      <c r="C7">
        <v>3.6999999999999998E-2</v>
      </c>
      <c r="D7">
        <v>2.4E-2</v>
      </c>
      <c r="E7">
        <v>3.3000000000000002E-2</v>
      </c>
      <c r="F7">
        <f t="shared" si="0"/>
        <v>6.0999999999999999E-2</v>
      </c>
    </row>
    <row r="8" spans="1:6" x14ac:dyDescent="0.2">
      <c r="A8" t="s">
        <v>78</v>
      </c>
      <c r="B8">
        <v>1.6E-2</v>
      </c>
      <c r="C8">
        <v>3.5999999999999997E-2</v>
      </c>
      <c r="D8">
        <v>2.5000000000000001E-2</v>
      </c>
      <c r="E8">
        <v>3.2000000000000001E-2</v>
      </c>
      <c r="F8">
        <f t="shared" si="0"/>
        <v>6.0999999999999999E-2</v>
      </c>
    </row>
    <row r="9" spans="1:6" x14ac:dyDescent="0.2">
      <c r="A9" t="s">
        <v>75</v>
      </c>
      <c r="B9">
        <v>1.6E-2</v>
      </c>
      <c r="C9">
        <v>3.6999999999999998E-2</v>
      </c>
      <c r="D9">
        <v>2.5999999999999999E-2</v>
      </c>
      <c r="E9">
        <v>0.03</v>
      </c>
      <c r="F9">
        <f t="shared" si="0"/>
        <v>6.3E-2</v>
      </c>
    </row>
    <row r="10" spans="1:6" x14ac:dyDescent="0.2">
      <c r="A10" t="s">
        <v>96</v>
      </c>
      <c r="B10">
        <v>2.3E-2</v>
      </c>
      <c r="C10">
        <v>0.04</v>
      </c>
      <c r="D10">
        <v>2.5000000000000001E-2</v>
      </c>
      <c r="E10">
        <v>2.9000000000000001E-2</v>
      </c>
      <c r="F10">
        <f t="shared" si="0"/>
        <v>6.5000000000000002E-2</v>
      </c>
    </row>
    <row r="11" spans="1:6" x14ac:dyDescent="0.2">
      <c r="A11" t="s">
        <v>89</v>
      </c>
      <c r="B11">
        <v>1.7000000000000001E-2</v>
      </c>
      <c r="C11">
        <v>4.1000000000000002E-2</v>
      </c>
      <c r="D11">
        <v>2.8000000000000001E-2</v>
      </c>
      <c r="E11">
        <v>2.9000000000000001E-2</v>
      </c>
      <c r="F11">
        <f t="shared" si="0"/>
        <v>6.9000000000000006E-2</v>
      </c>
    </row>
    <row r="12" spans="1:6" x14ac:dyDescent="0.2">
      <c r="A12" t="s">
        <v>15</v>
      </c>
      <c r="B12">
        <v>1.9E-2</v>
      </c>
      <c r="C12">
        <v>6.6000000000000003E-2</v>
      </c>
      <c r="D12">
        <v>4.1000000000000002E-2</v>
      </c>
      <c r="E12">
        <v>3.5000000000000003E-2</v>
      </c>
      <c r="F12">
        <f t="shared" si="0"/>
        <v>0.10700000000000001</v>
      </c>
    </row>
    <row r="13" spans="1:6" x14ac:dyDescent="0.2">
      <c r="A13" t="s">
        <v>17</v>
      </c>
      <c r="B13">
        <v>0.02</v>
      </c>
      <c r="C13">
        <v>7.2999999999999995E-2</v>
      </c>
      <c r="D13">
        <v>4.4999999999999998E-2</v>
      </c>
      <c r="E13">
        <v>2.9000000000000001E-2</v>
      </c>
      <c r="F13">
        <f t="shared" si="0"/>
        <v>0.11799999999999999</v>
      </c>
    </row>
    <row r="14" spans="1:6" x14ac:dyDescent="0.2">
      <c r="A14" t="s">
        <v>6</v>
      </c>
      <c r="B14">
        <v>2.4E-2</v>
      </c>
      <c r="C14">
        <v>7.5999999999999998E-2</v>
      </c>
      <c r="D14">
        <v>4.8000000000000001E-2</v>
      </c>
      <c r="E14">
        <v>2.9000000000000001E-2</v>
      </c>
      <c r="F14">
        <f t="shared" si="0"/>
        <v>0.124</v>
      </c>
    </row>
    <row r="15" spans="1:6" x14ac:dyDescent="0.2">
      <c r="A15" t="s">
        <v>76</v>
      </c>
      <c r="B15">
        <v>2.1000000000000001E-2</v>
      </c>
      <c r="C15">
        <v>8.1000000000000003E-2</v>
      </c>
      <c r="D15">
        <v>0.05</v>
      </c>
      <c r="E15">
        <v>3.3000000000000002E-2</v>
      </c>
      <c r="F15">
        <f t="shared" si="0"/>
        <v>0.13100000000000001</v>
      </c>
    </row>
    <row r="16" spans="1:6" x14ac:dyDescent="0.2">
      <c r="A16" t="s">
        <v>8</v>
      </c>
      <c r="B16">
        <v>6.9000000000000006E-2</v>
      </c>
      <c r="C16">
        <v>0.41399999999999998</v>
      </c>
      <c r="D16">
        <v>0.17499999999999999</v>
      </c>
      <c r="E16">
        <v>9.0999999999999998E-2</v>
      </c>
      <c r="F16">
        <f t="shared" si="0"/>
        <v>0.58899999999999997</v>
      </c>
    </row>
    <row r="17" spans="1:6" x14ac:dyDescent="0.2">
      <c r="A17" t="s">
        <v>72</v>
      </c>
      <c r="B17">
        <v>0.10100000000000001</v>
      </c>
      <c r="C17">
        <v>0.50800000000000001</v>
      </c>
      <c r="D17">
        <v>0.40600000000000003</v>
      </c>
      <c r="E17">
        <v>0.11700000000000001</v>
      </c>
      <c r="F17">
        <f t="shared" si="0"/>
        <v>0.91400000000000003</v>
      </c>
    </row>
    <row r="18" spans="1:6" x14ac:dyDescent="0.2">
      <c r="A18" t="s">
        <v>3</v>
      </c>
      <c r="B18">
        <v>0.17899999999999999</v>
      </c>
      <c r="C18">
        <v>0.88700000000000001</v>
      </c>
      <c r="D18">
        <v>0.73799999999999999</v>
      </c>
      <c r="E18">
        <v>0.16500000000000001</v>
      </c>
      <c r="F18">
        <f t="shared" si="0"/>
        <v>1.625</v>
      </c>
    </row>
    <row r="19" spans="1:6" x14ac:dyDescent="0.2">
      <c r="A19" t="s">
        <v>33</v>
      </c>
      <c r="B19">
        <v>0.105</v>
      </c>
      <c r="C19">
        <v>1.4910000000000001</v>
      </c>
      <c r="D19">
        <v>0.33100000000000002</v>
      </c>
      <c r="E19">
        <v>9.6000000000000002E-2</v>
      </c>
      <c r="F19">
        <f t="shared" si="0"/>
        <v>1.8220000000000001</v>
      </c>
    </row>
    <row r="20" spans="1:6" x14ac:dyDescent="0.2">
      <c r="A20" t="s">
        <v>74</v>
      </c>
      <c r="B20">
        <v>0.18</v>
      </c>
      <c r="C20">
        <v>1.163</v>
      </c>
      <c r="D20">
        <v>0.95499999999999996</v>
      </c>
      <c r="E20">
        <v>0.28199999999999997</v>
      </c>
      <c r="F20">
        <f t="shared" si="0"/>
        <v>2.1179999999999999</v>
      </c>
    </row>
    <row r="21" spans="1:6" x14ac:dyDescent="0.2">
      <c r="A21" t="s">
        <v>71</v>
      </c>
      <c r="B21">
        <v>0.27700000000000002</v>
      </c>
      <c r="C21">
        <v>1.294</v>
      </c>
      <c r="D21">
        <v>1.0089999999999999</v>
      </c>
      <c r="E21">
        <v>0.245</v>
      </c>
      <c r="F21">
        <f t="shared" si="0"/>
        <v>2.3029999999999999</v>
      </c>
    </row>
    <row r="22" spans="1:6" x14ac:dyDescent="0.2">
      <c r="A22" t="s">
        <v>21</v>
      </c>
      <c r="B22">
        <v>0.252</v>
      </c>
      <c r="C22">
        <v>2.996</v>
      </c>
      <c r="D22">
        <v>0.16900000000000001</v>
      </c>
      <c r="E22">
        <v>0.03</v>
      </c>
      <c r="F22">
        <f t="shared" si="0"/>
        <v>3.165</v>
      </c>
    </row>
    <row r="23" spans="1:6" x14ac:dyDescent="0.2">
      <c r="A23" t="s">
        <v>25</v>
      </c>
      <c r="B23">
        <v>1.1579999999999999</v>
      </c>
      <c r="C23">
        <v>4.2350000000000003</v>
      </c>
      <c r="D23">
        <v>0.222</v>
      </c>
      <c r="E23">
        <v>4.2999999999999997E-2</v>
      </c>
      <c r="F23">
        <f t="shared" si="0"/>
        <v>4.4570000000000007</v>
      </c>
    </row>
    <row r="24" spans="1:6" x14ac:dyDescent="0.2">
      <c r="A24" t="s">
        <v>16</v>
      </c>
      <c r="B24">
        <v>0.47199999999999998</v>
      </c>
      <c r="C24">
        <v>4.4619999999999997</v>
      </c>
      <c r="D24">
        <v>2.0259999999999998</v>
      </c>
      <c r="E24">
        <v>0.57499999999999996</v>
      </c>
      <c r="F24">
        <f t="shared" si="0"/>
        <v>6.4879999999999995</v>
      </c>
    </row>
    <row r="25" spans="1:6" x14ac:dyDescent="0.2">
      <c r="A25" t="s">
        <v>36</v>
      </c>
      <c r="B25">
        <v>0.20599999999999999</v>
      </c>
      <c r="C25">
        <v>6.8769999999999998</v>
      </c>
      <c r="D25">
        <v>1.214</v>
      </c>
      <c r="E25">
        <v>0.20699999999999999</v>
      </c>
      <c r="F25">
        <f t="shared" si="0"/>
        <v>8.0909999999999993</v>
      </c>
    </row>
    <row r="26" spans="1:6" x14ac:dyDescent="0.2">
      <c r="A26" t="s">
        <v>23</v>
      </c>
      <c r="B26">
        <v>0.64300000000000002</v>
      </c>
      <c r="C26">
        <v>6.9</v>
      </c>
      <c r="D26">
        <v>2.6880000000000002</v>
      </c>
      <c r="E26">
        <v>0.75</v>
      </c>
      <c r="F26">
        <f t="shared" si="0"/>
        <v>9.588000000000001</v>
      </c>
    </row>
    <row r="27" spans="1:6" x14ac:dyDescent="0.2">
      <c r="A27" t="s">
        <v>79</v>
      </c>
      <c r="B27">
        <v>0.23699999999999999</v>
      </c>
      <c r="C27">
        <v>9.8569999999999993</v>
      </c>
      <c r="D27">
        <v>2.4790000000000001</v>
      </c>
      <c r="E27">
        <v>0.248</v>
      </c>
      <c r="F27">
        <f t="shared" si="0"/>
        <v>12.335999999999999</v>
      </c>
    </row>
    <row r="28" spans="1:6" x14ac:dyDescent="0.2">
      <c r="A28" t="s">
        <v>0</v>
      </c>
      <c r="B28">
        <v>5.758</v>
      </c>
      <c r="C28">
        <v>11.147</v>
      </c>
      <c r="D28">
        <v>1.575</v>
      </c>
      <c r="E28">
        <v>8.5000000000000006E-2</v>
      </c>
      <c r="F28">
        <f t="shared" si="0"/>
        <v>12.722</v>
      </c>
    </row>
    <row r="29" spans="1:6" x14ac:dyDescent="0.2">
      <c r="A29" t="s">
        <v>77</v>
      </c>
      <c r="B29">
        <v>0.52</v>
      </c>
      <c r="C29">
        <v>10.794</v>
      </c>
      <c r="D29">
        <v>3.2229999999999999</v>
      </c>
      <c r="E29">
        <v>0.85399999999999998</v>
      </c>
      <c r="F29">
        <f t="shared" si="0"/>
        <v>14.016999999999999</v>
      </c>
    </row>
    <row r="30" spans="1:6" x14ac:dyDescent="0.2">
      <c r="A30" t="s">
        <v>82</v>
      </c>
      <c r="B30">
        <v>1.0529999999999999</v>
      </c>
      <c r="C30">
        <v>12.459</v>
      </c>
      <c r="D30">
        <v>4.0970000000000004</v>
      </c>
      <c r="E30">
        <v>1.3129999999999999</v>
      </c>
      <c r="F30">
        <f t="shared" si="0"/>
        <v>16.556000000000001</v>
      </c>
    </row>
    <row r="31" spans="1:6" x14ac:dyDescent="0.2">
      <c r="A31" t="s">
        <v>9</v>
      </c>
      <c r="B31">
        <v>0.16600000000000001</v>
      </c>
      <c r="C31">
        <v>17.440000000000001</v>
      </c>
      <c r="D31">
        <v>0.20899999999999999</v>
      </c>
      <c r="E31">
        <v>2.5000000000000001E-2</v>
      </c>
      <c r="F31">
        <f t="shared" si="0"/>
        <v>17.649000000000001</v>
      </c>
    </row>
    <row r="32" spans="1:6" x14ac:dyDescent="0.2">
      <c r="A32" t="s">
        <v>7</v>
      </c>
      <c r="B32">
        <v>0.92800000000000005</v>
      </c>
      <c r="C32">
        <v>13.13</v>
      </c>
      <c r="D32">
        <v>5.8710000000000004</v>
      </c>
      <c r="E32">
        <v>0.43099999999999999</v>
      </c>
      <c r="F32">
        <f t="shared" si="0"/>
        <v>19.001000000000001</v>
      </c>
    </row>
    <row r="33" spans="1:6" x14ac:dyDescent="0.2">
      <c r="A33" t="s">
        <v>83</v>
      </c>
      <c r="B33">
        <v>1.3260000000000001</v>
      </c>
      <c r="C33">
        <v>14.756</v>
      </c>
      <c r="D33">
        <v>4.82</v>
      </c>
      <c r="E33">
        <v>1.653</v>
      </c>
      <c r="F33">
        <f t="shared" si="0"/>
        <v>19.576000000000001</v>
      </c>
    </row>
    <row r="34" spans="1:6" x14ac:dyDescent="0.2">
      <c r="A34" t="s">
        <v>92</v>
      </c>
      <c r="B34">
        <v>1.337</v>
      </c>
      <c r="C34">
        <v>14.74</v>
      </c>
      <c r="D34">
        <v>5.2690000000000001</v>
      </c>
      <c r="E34">
        <v>2.1419999999999999</v>
      </c>
      <c r="F34">
        <f t="shared" ref="F34:F65" si="1">C34+D34</f>
        <v>20.009</v>
      </c>
    </row>
    <row r="35" spans="1:6" x14ac:dyDescent="0.2">
      <c r="A35" t="s">
        <v>10</v>
      </c>
      <c r="B35">
        <v>1.48</v>
      </c>
      <c r="C35">
        <v>15.51</v>
      </c>
      <c r="D35">
        <v>5.0369999999999999</v>
      </c>
      <c r="E35">
        <v>1.099</v>
      </c>
      <c r="F35">
        <f t="shared" si="1"/>
        <v>20.547000000000001</v>
      </c>
    </row>
    <row r="36" spans="1:6" x14ac:dyDescent="0.2">
      <c r="A36" t="s">
        <v>20</v>
      </c>
      <c r="B36">
        <v>0.68500000000000005</v>
      </c>
      <c r="C36">
        <v>14.962</v>
      </c>
      <c r="D36">
        <v>5.7370000000000001</v>
      </c>
      <c r="E36">
        <v>1.401</v>
      </c>
      <c r="F36">
        <f t="shared" si="1"/>
        <v>20.698999999999998</v>
      </c>
    </row>
    <row r="37" spans="1:6" x14ac:dyDescent="0.2">
      <c r="A37" t="s">
        <v>86</v>
      </c>
      <c r="B37">
        <v>2.06</v>
      </c>
      <c r="C37">
        <v>21.545000000000002</v>
      </c>
      <c r="D37">
        <v>7.5389999999999997</v>
      </c>
      <c r="E37">
        <v>2.238</v>
      </c>
      <c r="F37">
        <f t="shared" si="1"/>
        <v>29.084000000000003</v>
      </c>
    </row>
    <row r="38" spans="1:6" x14ac:dyDescent="0.2">
      <c r="A38" t="s">
        <v>34</v>
      </c>
      <c r="B38">
        <v>5.508</v>
      </c>
      <c r="C38">
        <v>26.616</v>
      </c>
      <c r="D38">
        <v>2.83</v>
      </c>
      <c r="E38">
        <v>0.06</v>
      </c>
      <c r="F38">
        <f t="shared" si="1"/>
        <v>29.445999999999998</v>
      </c>
    </row>
    <row r="39" spans="1:6" x14ac:dyDescent="0.2">
      <c r="A39" t="s">
        <v>81</v>
      </c>
      <c r="B39">
        <v>2.278</v>
      </c>
      <c r="C39">
        <v>24.388000000000002</v>
      </c>
      <c r="D39">
        <v>8.69</v>
      </c>
      <c r="E39">
        <v>2.625</v>
      </c>
      <c r="F39">
        <f t="shared" si="1"/>
        <v>33.078000000000003</v>
      </c>
    </row>
    <row r="40" spans="1:6" x14ac:dyDescent="0.2">
      <c r="A40" t="s">
        <v>24</v>
      </c>
      <c r="B40">
        <v>2.1539999999999999</v>
      </c>
      <c r="C40">
        <v>24.853000000000002</v>
      </c>
      <c r="D40">
        <v>10.433999999999999</v>
      </c>
      <c r="E40">
        <v>2.1360000000000001</v>
      </c>
      <c r="F40">
        <f t="shared" si="1"/>
        <v>35.286999999999999</v>
      </c>
    </row>
    <row r="41" spans="1:6" x14ac:dyDescent="0.2">
      <c r="A41" t="s">
        <v>38</v>
      </c>
      <c r="B41">
        <v>23.234000000000002</v>
      </c>
      <c r="C41">
        <v>31.273</v>
      </c>
      <c r="D41">
        <v>4.8979999999999997</v>
      </c>
      <c r="E41">
        <v>3.7999999999999999E-2</v>
      </c>
      <c r="F41">
        <f t="shared" si="1"/>
        <v>36.170999999999999</v>
      </c>
    </row>
    <row r="42" spans="1:6" x14ac:dyDescent="0.2">
      <c r="A42" t="s">
        <v>41</v>
      </c>
      <c r="B42">
        <v>25.077000000000002</v>
      </c>
      <c r="C42">
        <v>29.928000000000001</v>
      </c>
      <c r="D42">
        <v>9.3979999999999997</v>
      </c>
      <c r="E42">
        <v>4.2000000000000003E-2</v>
      </c>
      <c r="F42">
        <f t="shared" si="1"/>
        <v>39.326000000000001</v>
      </c>
    </row>
    <row r="43" spans="1:6" x14ac:dyDescent="0.2">
      <c r="A43" t="s">
        <v>32</v>
      </c>
      <c r="B43">
        <v>2.6659999999999999</v>
      </c>
      <c r="C43">
        <v>38.274000000000001</v>
      </c>
      <c r="D43">
        <v>2.069</v>
      </c>
      <c r="E43">
        <v>5.2999999999999999E-2</v>
      </c>
      <c r="F43">
        <f t="shared" si="1"/>
        <v>40.343000000000004</v>
      </c>
    </row>
    <row r="44" spans="1:6" x14ac:dyDescent="0.2">
      <c r="A44" t="s">
        <v>12</v>
      </c>
      <c r="B44">
        <v>3.1840000000000002</v>
      </c>
      <c r="C44">
        <v>32.494</v>
      </c>
      <c r="D44">
        <v>11.010999999999999</v>
      </c>
      <c r="E44">
        <v>2.21</v>
      </c>
      <c r="F44">
        <f t="shared" si="1"/>
        <v>43.504999999999995</v>
      </c>
    </row>
    <row r="45" spans="1:6" x14ac:dyDescent="0.2">
      <c r="A45" t="s">
        <v>85</v>
      </c>
      <c r="B45">
        <v>3.4409999999999998</v>
      </c>
      <c r="C45">
        <v>32.722000000000001</v>
      </c>
      <c r="D45">
        <v>11.198</v>
      </c>
      <c r="E45">
        <v>3.3519999999999999</v>
      </c>
      <c r="F45">
        <f t="shared" si="1"/>
        <v>43.92</v>
      </c>
    </row>
    <row r="46" spans="1:6" x14ac:dyDescent="0.2">
      <c r="A46" t="s">
        <v>13</v>
      </c>
      <c r="B46">
        <v>1.6759999999999999</v>
      </c>
      <c r="C46">
        <v>30.713000000000001</v>
      </c>
      <c r="D46">
        <v>13.426</v>
      </c>
      <c r="E46">
        <v>1.6140000000000001</v>
      </c>
      <c r="F46">
        <f t="shared" si="1"/>
        <v>44.139000000000003</v>
      </c>
    </row>
    <row r="47" spans="1:6" x14ac:dyDescent="0.2">
      <c r="A47" t="s">
        <v>102</v>
      </c>
      <c r="B47">
        <v>1.083</v>
      </c>
      <c r="C47">
        <v>36.561999999999998</v>
      </c>
      <c r="D47">
        <v>9.032</v>
      </c>
      <c r="E47">
        <v>1.1859999999999999</v>
      </c>
      <c r="F47">
        <f t="shared" si="1"/>
        <v>45.593999999999994</v>
      </c>
    </row>
    <row r="48" spans="1:6" x14ac:dyDescent="0.2">
      <c r="A48" t="s">
        <v>88</v>
      </c>
      <c r="B48">
        <v>3.3769999999999998</v>
      </c>
      <c r="C48">
        <v>33.606000000000002</v>
      </c>
      <c r="D48">
        <v>12.161</v>
      </c>
      <c r="E48">
        <v>3.3109999999999999</v>
      </c>
      <c r="F48">
        <f t="shared" si="1"/>
        <v>45.767000000000003</v>
      </c>
    </row>
    <row r="49" spans="1:6" x14ac:dyDescent="0.2">
      <c r="A49" t="s">
        <v>84</v>
      </c>
      <c r="B49">
        <v>2.9079999999999999</v>
      </c>
      <c r="C49">
        <v>29.125</v>
      </c>
      <c r="D49">
        <v>17.039000000000001</v>
      </c>
      <c r="E49">
        <v>4.0389999999999997</v>
      </c>
      <c r="F49">
        <f t="shared" si="1"/>
        <v>46.164000000000001</v>
      </c>
    </row>
    <row r="50" spans="1:6" x14ac:dyDescent="0.2">
      <c r="A50" t="s">
        <v>40</v>
      </c>
      <c r="B50">
        <v>49.573999999999998</v>
      </c>
      <c r="C50">
        <v>36.716999999999999</v>
      </c>
      <c r="D50">
        <v>11.375</v>
      </c>
      <c r="E50">
        <v>0.04</v>
      </c>
      <c r="F50">
        <f t="shared" si="1"/>
        <v>48.091999999999999</v>
      </c>
    </row>
    <row r="51" spans="1:6" x14ac:dyDescent="0.2">
      <c r="A51" t="s">
        <v>80</v>
      </c>
      <c r="B51">
        <v>0.98499999999999999</v>
      </c>
      <c r="C51">
        <v>45.031999999999996</v>
      </c>
      <c r="D51">
        <v>11.115</v>
      </c>
      <c r="E51">
        <v>1.0069999999999999</v>
      </c>
      <c r="F51">
        <f t="shared" si="1"/>
        <v>56.146999999999998</v>
      </c>
    </row>
    <row r="52" spans="1:6" x14ac:dyDescent="0.2">
      <c r="A52" t="s">
        <v>28</v>
      </c>
      <c r="B52">
        <v>1.4910000000000001</v>
      </c>
      <c r="C52">
        <v>42.545999999999999</v>
      </c>
      <c r="D52">
        <v>14.055999999999999</v>
      </c>
      <c r="E52">
        <v>1.333</v>
      </c>
      <c r="F52">
        <f t="shared" si="1"/>
        <v>56.601999999999997</v>
      </c>
    </row>
    <row r="53" spans="1:6" x14ac:dyDescent="0.2">
      <c r="A53" t="s">
        <v>46</v>
      </c>
      <c r="B53">
        <v>2.0760000000000001</v>
      </c>
      <c r="C53">
        <v>58.984000000000002</v>
      </c>
      <c r="D53">
        <v>5.2489999999999997</v>
      </c>
      <c r="E53">
        <v>0.11899999999999999</v>
      </c>
      <c r="F53">
        <f t="shared" si="1"/>
        <v>64.233000000000004</v>
      </c>
    </row>
    <row r="54" spans="1:6" x14ac:dyDescent="0.2">
      <c r="A54" t="s">
        <v>19</v>
      </c>
      <c r="B54">
        <v>0.39800000000000002</v>
      </c>
      <c r="C54">
        <v>68.611000000000004</v>
      </c>
      <c r="D54">
        <v>0.41599999999999998</v>
      </c>
      <c r="E54">
        <v>2.4E-2</v>
      </c>
      <c r="F54">
        <f t="shared" si="1"/>
        <v>69.027000000000001</v>
      </c>
    </row>
    <row r="55" spans="1:6" x14ac:dyDescent="0.2">
      <c r="A55" t="s">
        <v>91</v>
      </c>
      <c r="B55">
        <v>3.536</v>
      </c>
      <c r="C55">
        <v>44.52</v>
      </c>
      <c r="D55">
        <v>25.733000000000001</v>
      </c>
      <c r="E55">
        <v>3.8119999999999998</v>
      </c>
      <c r="F55">
        <f t="shared" si="1"/>
        <v>70.253</v>
      </c>
    </row>
    <row r="56" spans="1:6" x14ac:dyDescent="0.2">
      <c r="A56" t="s">
        <v>98</v>
      </c>
      <c r="B56">
        <v>0.71799999999999997</v>
      </c>
      <c r="C56">
        <v>70.781000000000006</v>
      </c>
      <c r="D56">
        <v>2.25</v>
      </c>
      <c r="E56">
        <v>7.6749999999999998</v>
      </c>
      <c r="F56">
        <f t="shared" si="1"/>
        <v>73.031000000000006</v>
      </c>
    </row>
    <row r="57" spans="1:6" x14ac:dyDescent="0.2">
      <c r="A57" t="s">
        <v>93</v>
      </c>
      <c r="B57">
        <v>5.5869999999999997</v>
      </c>
      <c r="C57">
        <v>56.582000000000001</v>
      </c>
      <c r="D57">
        <v>19.859000000000002</v>
      </c>
      <c r="E57">
        <v>4.7679999999999998</v>
      </c>
      <c r="F57">
        <f t="shared" si="1"/>
        <v>76.441000000000003</v>
      </c>
    </row>
    <row r="58" spans="1:6" x14ac:dyDescent="0.2">
      <c r="A58" t="s">
        <v>26</v>
      </c>
      <c r="B58">
        <v>2.4359999999999999</v>
      </c>
      <c r="C58">
        <v>57.03</v>
      </c>
      <c r="D58">
        <v>23.524000000000001</v>
      </c>
      <c r="E58">
        <v>2.5059999999999998</v>
      </c>
      <c r="F58">
        <f t="shared" si="1"/>
        <v>80.554000000000002</v>
      </c>
    </row>
    <row r="59" spans="1:6" x14ac:dyDescent="0.2">
      <c r="A59" t="s">
        <v>55</v>
      </c>
      <c r="B59">
        <v>2.0329999999999999</v>
      </c>
      <c r="C59">
        <v>84.471999999999994</v>
      </c>
      <c r="D59">
        <v>2.2349999999999999</v>
      </c>
      <c r="E59">
        <v>0.75700000000000001</v>
      </c>
      <c r="F59">
        <f t="shared" si="1"/>
        <v>86.706999999999994</v>
      </c>
    </row>
    <row r="60" spans="1:6" x14ac:dyDescent="0.2">
      <c r="A60" t="s">
        <v>111</v>
      </c>
      <c r="B60">
        <v>1.929</v>
      </c>
      <c r="C60">
        <v>85.513000000000005</v>
      </c>
      <c r="D60">
        <v>2.3919999999999999</v>
      </c>
      <c r="E60">
        <v>0.90800000000000003</v>
      </c>
      <c r="F60">
        <f t="shared" si="1"/>
        <v>87.905000000000001</v>
      </c>
    </row>
    <row r="61" spans="1:6" x14ac:dyDescent="0.2">
      <c r="A61" t="s">
        <v>108</v>
      </c>
      <c r="B61">
        <v>65.322000000000003</v>
      </c>
      <c r="C61">
        <v>84.013999999999996</v>
      </c>
      <c r="D61">
        <v>17.204999999999998</v>
      </c>
      <c r="E61">
        <v>3.4000000000000002E-2</v>
      </c>
      <c r="F61">
        <f t="shared" si="1"/>
        <v>101.21899999999999</v>
      </c>
    </row>
    <row r="62" spans="1:6" x14ac:dyDescent="0.2">
      <c r="A62" t="s">
        <v>70</v>
      </c>
      <c r="B62">
        <v>9.3109999999999999</v>
      </c>
      <c r="C62">
        <v>52.936999999999998</v>
      </c>
      <c r="D62">
        <v>52.311</v>
      </c>
      <c r="E62">
        <v>8.6590000000000007</v>
      </c>
      <c r="F62">
        <f t="shared" si="1"/>
        <v>105.24799999999999</v>
      </c>
    </row>
    <row r="63" spans="1:6" x14ac:dyDescent="0.2">
      <c r="A63" t="s">
        <v>87</v>
      </c>
      <c r="B63">
        <v>1.4830000000000001</v>
      </c>
      <c r="C63">
        <v>88.534000000000006</v>
      </c>
      <c r="D63">
        <v>21.904</v>
      </c>
      <c r="E63">
        <v>1.151</v>
      </c>
      <c r="F63">
        <f t="shared" si="1"/>
        <v>110.438</v>
      </c>
    </row>
    <row r="64" spans="1:6" x14ac:dyDescent="0.2">
      <c r="A64" t="s">
        <v>11</v>
      </c>
      <c r="B64">
        <v>3.3559999999999999</v>
      </c>
      <c r="C64">
        <v>78.563000000000002</v>
      </c>
      <c r="D64">
        <v>32.387</v>
      </c>
      <c r="E64">
        <v>1.75</v>
      </c>
      <c r="F64">
        <f t="shared" si="1"/>
        <v>110.95</v>
      </c>
    </row>
    <row r="65" spans="1:6" x14ac:dyDescent="0.2">
      <c r="A65" t="s">
        <v>27</v>
      </c>
      <c r="B65">
        <v>1.6359999999999999</v>
      </c>
      <c r="C65">
        <v>98.808999999999997</v>
      </c>
      <c r="D65">
        <v>27.268999999999998</v>
      </c>
      <c r="E65">
        <v>2.7850000000000001</v>
      </c>
      <c r="F65">
        <f t="shared" si="1"/>
        <v>126.078</v>
      </c>
    </row>
    <row r="66" spans="1:6" x14ac:dyDescent="0.2">
      <c r="A66" t="s">
        <v>100</v>
      </c>
      <c r="B66">
        <v>3.21</v>
      </c>
      <c r="C66">
        <v>126.084</v>
      </c>
      <c r="D66">
        <v>3.7080000000000002</v>
      </c>
      <c r="E66">
        <v>3.1059999999999999</v>
      </c>
      <c r="F66">
        <f t="shared" ref="F66:F97" si="2">C66+D66</f>
        <v>129.792</v>
      </c>
    </row>
    <row r="67" spans="1:6" x14ac:dyDescent="0.2">
      <c r="A67" t="s">
        <v>43</v>
      </c>
      <c r="B67">
        <v>4.5439999999999996</v>
      </c>
      <c r="C67">
        <v>129.697</v>
      </c>
      <c r="D67">
        <v>10.202</v>
      </c>
      <c r="E67">
        <v>0.46400000000000002</v>
      </c>
      <c r="F67">
        <f t="shared" si="2"/>
        <v>139.899</v>
      </c>
    </row>
    <row r="68" spans="1:6" x14ac:dyDescent="0.2">
      <c r="A68" t="s">
        <v>52</v>
      </c>
      <c r="B68">
        <v>158.11500000000001</v>
      </c>
      <c r="C68">
        <v>143.74700000000001</v>
      </c>
      <c r="D68">
        <v>19.3</v>
      </c>
      <c r="E68">
        <v>0.23699999999999999</v>
      </c>
      <c r="F68">
        <f t="shared" si="2"/>
        <v>163.04700000000003</v>
      </c>
    </row>
    <row r="69" spans="1:6" x14ac:dyDescent="0.2">
      <c r="A69" t="s">
        <v>18</v>
      </c>
      <c r="B69">
        <v>5.048</v>
      </c>
      <c r="C69">
        <v>141.08699999999999</v>
      </c>
      <c r="D69">
        <v>29.227</v>
      </c>
      <c r="E69">
        <v>4.125</v>
      </c>
      <c r="F69">
        <f t="shared" si="2"/>
        <v>170.31399999999999</v>
      </c>
    </row>
    <row r="70" spans="1:6" x14ac:dyDescent="0.2">
      <c r="A70" t="s">
        <v>39</v>
      </c>
      <c r="B70">
        <v>0.83699999999999997</v>
      </c>
      <c r="C70">
        <v>142.15600000000001</v>
      </c>
      <c r="D70">
        <v>28.632999999999999</v>
      </c>
      <c r="E70">
        <v>1.1319999999999999</v>
      </c>
      <c r="F70">
        <f t="shared" si="2"/>
        <v>170.78900000000002</v>
      </c>
    </row>
    <row r="71" spans="1:6" x14ac:dyDescent="0.2">
      <c r="A71" t="s">
        <v>99</v>
      </c>
      <c r="B71">
        <v>5.3639999999999999</v>
      </c>
      <c r="C71">
        <v>131.74199999999999</v>
      </c>
      <c r="D71">
        <v>73.402000000000001</v>
      </c>
      <c r="E71">
        <v>5.633</v>
      </c>
      <c r="F71">
        <f t="shared" si="2"/>
        <v>205.14400000000001</v>
      </c>
    </row>
    <row r="72" spans="1:6" x14ac:dyDescent="0.2">
      <c r="A72" t="s">
        <v>54</v>
      </c>
      <c r="B72">
        <v>508.97199999999998</v>
      </c>
      <c r="C72">
        <v>189.36</v>
      </c>
      <c r="D72">
        <v>62.756999999999998</v>
      </c>
      <c r="E72">
        <v>0.11700000000000001</v>
      </c>
      <c r="F72">
        <f t="shared" si="2"/>
        <v>252.11700000000002</v>
      </c>
    </row>
    <row r="73" spans="1:6" x14ac:dyDescent="0.2">
      <c r="A73" t="s">
        <v>104</v>
      </c>
      <c r="B73">
        <v>1.345</v>
      </c>
      <c r="C73">
        <v>241.24299999999999</v>
      </c>
      <c r="D73">
        <v>23.312000000000001</v>
      </c>
      <c r="E73">
        <v>4.3780000000000001</v>
      </c>
      <c r="F73">
        <f t="shared" si="2"/>
        <v>264.55500000000001</v>
      </c>
    </row>
    <row r="74" spans="1:6" x14ac:dyDescent="0.2">
      <c r="A74" t="s">
        <v>103</v>
      </c>
      <c r="B74">
        <v>1.6950000000000001</v>
      </c>
      <c r="C74">
        <v>256.43</v>
      </c>
      <c r="D74">
        <v>12.31</v>
      </c>
      <c r="E74">
        <v>2.194</v>
      </c>
      <c r="F74">
        <f t="shared" si="2"/>
        <v>268.74</v>
      </c>
    </row>
    <row r="75" spans="1:6" x14ac:dyDescent="0.2">
      <c r="A75" t="s">
        <v>68</v>
      </c>
      <c r="B75">
        <v>2.9380000000000002</v>
      </c>
      <c r="C75">
        <v>243.11699999999999</v>
      </c>
      <c r="D75">
        <v>25.975000000000001</v>
      </c>
      <c r="E75">
        <v>2.2040000000000002</v>
      </c>
      <c r="F75">
        <f t="shared" si="2"/>
        <v>269.09199999999998</v>
      </c>
    </row>
    <row r="76" spans="1:6" x14ac:dyDescent="0.2">
      <c r="A76" t="s">
        <v>53</v>
      </c>
      <c r="B76">
        <v>69.122</v>
      </c>
      <c r="C76">
        <v>244.499</v>
      </c>
      <c r="D76">
        <v>60.292999999999999</v>
      </c>
      <c r="E76">
        <v>0.23799999999999999</v>
      </c>
      <c r="F76">
        <f t="shared" si="2"/>
        <v>304.79199999999997</v>
      </c>
    </row>
    <row r="77" spans="1:6" x14ac:dyDescent="0.2">
      <c r="A77" t="s">
        <v>105</v>
      </c>
      <c r="B77">
        <v>3.1110000000000002</v>
      </c>
      <c r="C77">
        <v>225.50299999999999</v>
      </c>
      <c r="D77">
        <v>116.779</v>
      </c>
      <c r="E77">
        <v>9.218</v>
      </c>
      <c r="F77">
        <f t="shared" si="2"/>
        <v>342.28199999999998</v>
      </c>
    </row>
    <row r="78" spans="1:6" x14ac:dyDescent="0.2">
      <c r="A78" t="s">
        <v>44</v>
      </c>
      <c r="B78">
        <v>1.679</v>
      </c>
      <c r="C78">
        <v>192.286</v>
      </c>
      <c r="D78">
        <v>154.11799999999999</v>
      </c>
      <c r="E78">
        <v>3.6840000000000002</v>
      </c>
      <c r="F78">
        <f t="shared" si="2"/>
        <v>346.404</v>
      </c>
    </row>
    <row r="79" spans="1:6" x14ac:dyDescent="0.2">
      <c r="A79" t="s">
        <v>56</v>
      </c>
      <c r="B79">
        <v>270.95400000000001</v>
      </c>
      <c r="C79">
        <v>357.22</v>
      </c>
      <c r="D79">
        <v>31.152999999999999</v>
      </c>
      <c r="E79">
        <v>0.113</v>
      </c>
      <c r="F79">
        <f t="shared" si="2"/>
        <v>388.37300000000005</v>
      </c>
    </row>
    <row r="80" spans="1:6" x14ac:dyDescent="0.2">
      <c r="A80" t="s">
        <v>73</v>
      </c>
      <c r="B80">
        <v>30.577000000000002</v>
      </c>
      <c r="C80">
        <v>206.90899999999999</v>
      </c>
      <c r="D80">
        <v>190.52799999999999</v>
      </c>
      <c r="E80">
        <v>23.329000000000001</v>
      </c>
      <c r="F80">
        <f t="shared" si="2"/>
        <v>397.43700000000001</v>
      </c>
    </row>
    <row r="81" spans="1:6" x14ac:dyDescent="0.2">
      <c r="A81" t="s">
        <v>67</v>
      </c>
      <c r="B81">
        <v>394.71</v>
      </c>
      <c r="C81">
        <v>400.30799999999999</v>
      </c>
      <c r="D81">
        <v>87.406999999999996</v>
      </c>
      <c r="E81">
        <v>0.155</v>
      </c>
      <c r="F81">
        <f t="shared" si="2"/>
        <v>487.71499999999997</v>
      </c>
    </row>
    <row r="82" spans="1:6" x14ac:dyDescent="0.2">
      <c r="A82" t="s">
        <v>109</v>
      </c>
      <c r="B82">
        <v>22.917000000000002</v>
      </c>
      <c r="C82">
        <v>504.11799999999999</v>
      </c>
      <c r="D82">
        <v>15.795</v>
      </c>
      <c r="E82">
        <v>5.2839999999999998</v>
      </c>
      <c r="F82">
        <f t="shared" si="2"/>
        <v>519.91300000000001</v>
      </c>
    </row>
    <row r="83" spans="1:6" x14ac:dyDescent="0.2">
      <c r="A83" t="s">
        <v>107</v>
      </c>
      <c r="B83">
        <v>22.213999999999999</v>
      </c>
      <c r="C83">
        <v>615.63199999999995</v>
      </c>
      <c r="D83">
        <v>73.173000000000002</v>
      </c>
      <c r="E83">
        <v>1.3380000000000001</v>
      </c>
      <c r="F83">
        <f t="shared" si="2"/>
        <v>688.80499999999995</v>
      </c>
    </row>
    <row r="84" spans="1:6" x14ac:dyDescent="0.2">
      <c r="A84" t="s">
        <v>116</v>
      </c>
      <c r="B84">
        <v>1536.914</v>
      </c>
      <c r="C84">
        <v>660.08399999999995</v>
      </c>
      <c r="D84">
        <v>111.86499999999999</v>
      </c>
      <c r="E84">
        <v>0.27900000000000003</v>
      </c>
      <c r="F84">
        <f t="shared" si="2"/>
        <v>771.94899999999996</v>
      </c>
    </row>
    <row r="85" spans="1:6" x14ac:dyDescent="0.2">
      <c r="A85" t="s">
        <v>112</v>
      </c>
      <c r="B85">
        <v>14.808</v>
      </c>
      <c r="C85">
        <v>1005.378</v>
      </c>
      <c r="D85">
        <v>110.256</v>
      </c>
      <c r="E85">
        <v>8.4920000000000009</v>
      </c>
      <c r="F85">
        <f t="shared" si="2"/>
        <v>1115.634</v>
      </c>
    </row>
    <row r="86" spans="1:6" x14ac:dyDescent="0.2">
      <c r="A86" t="s">
        <v>47</v>
      </c>
      <c r="B86">
        <v>70.355000000000004</v>
      </c>
      <c r="C86">
        <v>757.072</v>
      </c>
      <c r="D86">
        <v>511.80700000000002</v>
      </c>
      <c r="E86">
        <v>88.165000000000006</v>
      </c>
      <c r="F86">
        <f t="shared" si="2"/>
        <v>1268.8789999999999</v>
      </c>
    </row>
    <row r="87" spans="1:6" x14ac:dyDescent="0.2">
      <c r="A87" t="s">
        <v>106</v>
      </c>
      <c r="B87">
        <v>6.3970000000000002</v>
      </c>
      <c r="C87">
        <v>1321.431</v>
      </c>
      <c r="D87">
        <v>100.34</v>
      </c>
      <c r="E87">
        <v>15.163</v>
      </c>
      <c r="F87">
        <f t="shared" si="2"/>
        <v>1421.771</v>
      </c>
    </row>
    <row r="88" spans="1:6" x14ac:dyDescent="0.2">
      <c r="A88" t="s">
        <v>29</v>
      </c>
      <c r="B88">
        <v>4.6829999999999998</v>
      </c>
      <c r="C88">
        <v>1371.2170000000001</v>
      </c>
      <c r="D88">
        <v>55.271999999999998</v>
      </c>
      <c r="E88">
        <v>9.8170000000000002</v>
      </c>
      <c r="F88">
        <f t="shared" si="2"/>
        <v>1426.489</v>
      </c>
    </row>
    <row r="89" spans="1:6" x14ac:dyDescent="0.2">
      <c r="A89" t="s">
        <v>101</v>
      </c>
      <c r="B89">
        <v>41.454999999999998</v>
      </c>
      <c r="C89">
        <v>1544.7429999999999</v>
      </c>
      <c r="D89">
        <v>382.18599999999998</v>
      </c>
      <c r="E89">
        <v>49.871000000000002</v>
      </c>
      <c r="F89">
        <f t="shared" si="2"/>
        <v>1926.9289999999999</v>
      </c>
    </row>
    <row r="90" spans="1:6" x14ac:dyDescent="0.2">
      <c r="A90" t="s">
        <v>31</v>
      </c>
      <c r="B90">
        <v>145.96700000000001</v>
      </c>
      <c r="C90">
        <v>1043.0229999999999</v>
      </c>
      <c r="D90">
        <v>1019.94</v>
      </c>
      <c r="E90">
        <v>117.413</v>
      </c>
      <c r="F90">
        <f t="shared" si="2"/>
        <v>2062.9629999999997</v>
      </c>
    </row>
    <row r="91" spans="1:6" x14ac:dyDescent="0.2">
      <c r="A91" t="s">
        <v>22</v>
      </c>
      <c r="B91">
        <v>30.753</v>
      </c>
      <c r="C91">
        <v>1636.202</v>
      </c>
      <c r="D91">
        <v>492.923</v>
      </c>
      <c r="E91">
        <v>9.6370000000000005</v>
      </c>
      <c r="F91">
        <f t="shared" si="2"/>
        <v>2129.125</v>
      </c>
    </row>
    <row r="92" spans="1:6" x14ac:dyDescent="0.2">
      <c r="A92" t="s">
        <v>48</v>
      </c>
      <c r="B92">
        <v>90.915000000000006</v>
      </c>
      <c r="C92">
        <v>1723.357</v>
      </c>
      <c r="D92">
        <v>1059.2560000000001</v>
      </c>
      <c r="E92">
        <v>130.32599999999999</v>
      </c>
      <c r="F92">
        <f t="shared" si="2"/>
        <v>2782.6130000000003</v>
      </c>
    </row>
    <row r="93" spans="1:6" x14ac:dyDescent="0.2">
      <c r="A93" t="s">
        <v>97</v>
      </c>
      <c r="B93">
        <v>49.795999999999999</v>
      </c>
      <c r="C93">
        <v>1957.9649999999999</v>
      </c>
      <c r="D93">
        <v>930.98299999999995</v>
      </c>
      <c r="E93">
        <v>52.508000000000003</v>
      </c>
      <c r="F93">
        <f t="shared" si="2"/>
        <v>2888.9479999999999</v>
      </c>
    </row>
    <row r="94" spans="1:6" x14ac:dyDescent="0.2">
      <c r="A94" t="s">
        <v>110</v>
      </c>
      <c r="B94">
        <v>272.642</v>
      </c>
      <c r="C94">
        <v>1789.2750000000001</v>
      </c>
      <c r="D94">
        <v>1356.1690000000001</v>
      </c>
      <c r="E94">
        <v>360.185</v>
      </c>
      <c r="F94">
        <f t="shared" si="2"/>
        <v>3145.4440000000004</v>
      </c>
    </row>
    <row r="95" spans="1:6" x14ac:dyDescent="0.2">
      <c r="A95" t="s">
        <v>30</v>
      </c>
      <c r="B95">
        <v>30.565999999999999</v>
      </c>
      <c r="C95">
        <v>3461.5509999999999</v>
      </c>
      <c r="D95">
        <v>453.07499999999999</v>
      </c>
      <c r="E95">
        <v>18.472000000000001</v>
      </c>
      <c r="F95">
        <f t="shared" si="2"/>
        <v>3914.6259999999997</v>
      </c>
    </row>
    <row r="96" spans="1:6" x14ac:dyDescent="0.2">
      <c r="A96" t="s">
        <v>51</v>
      </c>
      <c r="B96">
        <v>178.14</v>
      </c>
      <c r="C96">
        <v>3458.5239999999999</v>
      </c>
      <c r="D96">
        <v>533.14499999999998</v>
      </c>
      <c r="E96">
        <v>7.3479999999999999</v>
      </c>
      <c r="F96">
        <f t="shared" si="2"/>
        <v>3991.6689999999999</v>
      </c>
    </row>
    <row r="97" spans="1:6" x14ac:dyDescent="0.2">
      <c r="A97" t="s">
        <v>95</v>
      </c>
      <c r="B97">
        <v>89.858000000000004</v>
      </c>
      <c r="C97">
        <v>2965.8739999999998</v>
      </c>
      <c r="D97">
        <v>1160.329</v>
      </c>
      <c r="E97">
        <v>48.872999999999998</v>
      </c>
      <c r="F97">
        <f t="shared" si="2"/>
        <v>4126.2029999999995</v>
      </c>
    </row>
    <row r="98" spans="1:6" x14ac:dyDescent="0.2">
      <c r="A98" t="s">
        <v>113</v>
      </c>
      <c r="B98">
        <v>93.537000000000006</v>
      </c>
      <c r="C98">
        <v>3867.3310000000001</v>
      </c>
      <c r="D98">
        <v>441.23399999999998</v>
      </c>
      <c r="E98">
        <v>17.507999999999999</v>
      </c>
      <c r="F98">
        <f t="shared" ref="F98:F109" si="3">C98+D98</f>
        <v>4308.5650000000005</v>
      </c>
    </row>
    <row r="99" spans="1:6" x14ac:dyDescent="0.2">
      <c r="A99" t="s">
        <v>45</v>
      </c>
      <c r="B99">
        <v>22.321999999999999</v>
      </c>
      <c r="C99">
        <v>3791.1570000000002</v>
      </c>
      <c r="D99">
        <v>656.51300000000003</v>
      </c>
      <c r="E99">
        <v>27.768999999999998</v>
      </c>
      <c r="F99">
        <f t="shared" si="3"/>
        <v>4447.67</v>
      </c>
    </row>
    <row r="100" spans="1:6" x14ac:dyDescent="0.2">
      <c r="A100" t="s">
        <v>117</v>
      </c>
      <c r="B100">
        <v>1358.165</v>
      </c>
      <c r="C100">
        <v>4654.7380000000003</v>
      </c>
      <c r="D100">
        <v>1219.796</v>
      </c>
      <c r="E100">
        <v>4.0140000000000002</v>
      </c>
      <c r="F100">
        <f t="shared" si="3"/>
        <v>5874.5340000000006</v>
      </c>
    </row>
    <row r="101" spans="1:6" x14ac:dyDescent="0.2">
      <c r="A101" t="s">
        <v>49</v>
      </c>
      <c r="B101">
        <v>123.03700000000001</v>
      </c>
      <c r="C101">
        <v>5980.9359999999997</v>
      </c>
      <c r="D101">
        <v>952.15499999999997</v>
      </c>
      <c r="E101">
        <v>71.513999999999996</v>
      </c>
      <c r="F101">
        <f t="shared" si="3"/>
        <v>6933.0909999999994</v>
      </c>
    </row>
    <row r="102" spans="1:6" x14ac:dyDescent="0.2">
      <c r="A102" t="s">
        <v>35</v>
      </c>
      <c r="B102">
        <v>244.952</v>
      </c>
      <c r="C102">
        <v>3087.712</v>
      </c>
      <c r="D102">
        <v>4225.2250000000004</v>
      </c>
      <c r="E102">
        <v>219.357</v>
      </c>
      <c r="F102">
        <f t="shared" si="3"/>
        <v>7312.9369999999999</v>
      </c>
    </row>
    <row r="103" spans="1:6" x14ac:dyDescent="0.2">
      <c r="A103" t="s">
        <v>69</v>
      </c>
      <c r="B103">
        <v>598.70899999999995</v>
      </c>
      <c r="C103">
        <v>4116.26</v>
      </c>
      <c r="D103">
        <v>3969.0479999999998</v>
      </c>
      <c r="E103">
        <v>514.25599999999997</v>
      </c>
      <c r="F103">
        <f t="shared" si="3"/>
        <v>8085.308</v>
      </c>
    </row>
    <row r="104" spans="1:6" x14ac:dyDescent="0.2">
      <c r="A104" t="s">
        <v>57</v>
      </c>
      <c r="B104">
        <v>19.013000000000002</v>
      </c>
      <c r="C104">
        <v>8657.39</v>
      </c>
      <c r="D104">
        <v>44.707000000000001</v>
      </c>
      <c r="E104">
        <v>6.5279999999999996</v>
      </c>
      <c r="F104">
        <f t="shared" si="3"/>
        <v>8702.0969999999998</v>
      </c>
    </row>
    <row r="105" spans="1:6" x14ac:dyDescent="0.2">
      <c r="A105" t="s">
        <v>50</v>
      </c>
      <c r="B105">
        <v>112.248</v>
      </c>
      <c r="C105">
        <v>6821.348</v>
      </c>
      <c r="D105">
        <v>2430.2370000000001</v>
      </c>
      <c r="E105">
        <v>166.45099999999999</v>
      </c>
      <c r="F105">
        <f t="shared" si="3"/>
        <v>9251.5849999999991</v>
      </c>
    </row>
    <row r="106" spans="1:6" x14ac:dyDescent="0.2">
      <c r="A106" t="s">
        <v>118</v>
      </c>
      <c r="B106">
        <v>3951.002</v>
      </c>
      <c r="C106">
        <v>8425.1509999999998</v>
      </c>
      <c r="D106">
        <v>2350.1480000000001</v>
      </c>
      <c r="E106">
        <v>3.2189999999999999</v>
      </c>
      <c r="F106">
        <f t="shared" si="3"/>
        <v>10775.298999999999</v>
      </c>
    </row>
    <row r="107" spans="1:6" x14ac:dyDescent="0.2">
      <c r="A107" t="s">
        <v>94</v>
      </c>
      <c r="B107">
        <v>193.79900000000001</v>
      </c>
      <c r="C107">
        <v>8111.8440000000001</v>
      </c>
      <c r="D107">
        <v>2719.7669999999998</v>
      </c>
      <c r="E107">
        <v>100.161</v>
      </c>
      <c r="F107">
        <f t="shared" si="3"/>
        <v>10831.611000000001</v>
      </c>
    </row>
    <row r="108" spans="1:6" x14ac:dyDescent="0.2">
      <c r="A108" t="s">
        <v>42</v>
      </c>
      <c r="B108">
        <v>63.691000000000003</v>
      </c>
      <c r="C108">
        <v>8328.1419999999998</v>
      </c>
      <c r="D108">
        <v>3849.7559999999999</v>
      </c>
      <c r="E108">
        <v>167.369</v>
      </c>
      <c r="F108">
        <f t="shared" si="3"/>
        <v>12177.897999999999</v>
      </c>
    </row>
    <row r="109" spans="1:6" x14ac:dyDescent="0.2">
      <c r="A109" t="s">
        <v>37</v>
      </c>
      <c r="B109">
        <v>606.37800000000004</v>
      </c>
      <c r="C109">
        <v>8727.8379999999997</v>
      </c>
      <c r="D109">
        <v>4416.9089999999997</v>
      </c>
      <c r="E109">
        <v>475.16800000000001</v>
      </c>
      <c r="F109">
        <f t="shared" si="3"/>
        <v>13144.746999999999</v>
      </c>
    </row>
  </sheetData>
  <sortState xmlns:xlrd2="http://schemas.microsoft.com/office/spreadsheetml/2017/richdata2" ref="A2:M109">
    <sortCondition ref="F2:F10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08D-1427-E648-966F-7ABB7C9483DB}">
  <dimension ref="A1:L76"/>
  <sheetViews>
    <sheetView tabSelected="1" workbookViewId="0">
      <selection sqref="A1:I1048576"/>
    </sheetView>
  </sheetViews>
  <sheetFormatPr baseColWidth="10" defaultRowHeight="16" x14ac:dyDescent="0.2"/>
  <cols>
    <col min="1" max="1" width="19.5" customWidth="1"/>
  </cols>
  <sheetData>
    <row r="1" spans="1:12" x14ac:dyDescent="0.2">
      <c r="A1" t="s">
        <v>147</v>
      </c>
      <c r="B1" t="s">
        <v>139</v>
      </c>
      <c r="C1" t="s">
        <v>59</v>
      </c>
      <c r="D1" t="s">
        <v>60</v>
      </c>
      <c r="E1" t="s">
        <v>140</v>
      </c>
      <c r="F1" t="s">
        <v>139</v>
      </c>
      <c r="G1" t="s">
        <v>59</v>
      </c>
      <c r="H1" t="s">
        <v>141</v>
      </c>
      <c r="I1" t="s">
        <v>146</v>
      </c>
      <c r="J1" t="s">
        <v>142</v>
      </c>
      <c r="K1" t="s">
        <v>146</v>
      </c>
    </row>
    <row r="2" spans="1:12" x14ac:dyDescent="0.2">
      <c r="A2" t="s">
        <v>19</v>
      </c>
      <c r="B2">
        <v>70.488</v>
      </c>
      <c r="C2">
        <v>0.45600000000000002</v>
      </c>
      <c r="D2">
        <v>7.8E-2</v>
      </c>
      <c r="E2">
        <v>71.022000000000006</v>
      </c>
      <c r="F2">
        <v>0.14299999999999999</v>
      </c>
      <c r="G2">
        <v>8.1000000000000003E-2</v>
      </c>
      <c r="H2">
        <v>0.22399999999999901</v>
      </c>
      <c r="I2">
        <f>H2/E2</f>
        <v>3.1539522964715017E-3</v>
      </c>
      <c r="J2" t="s">
        <v>143</v>
      </c>
      <c r="K2">
        <f>H2/E2</f>
        <v>3.1539522964715017E-3</v>
      </c>
      <c r="L2" t="s">
        <v>64</v>
      </c>
    </row>
    <row r="3" spans="1:12" x14ac:dyDescent="0.2">
      <c r="A3" t="s">
        <v>38</v>
      </c>
      <c r="B3">
        <v>33.649000000000001</v>
      </c>
      <c r="C3">
        <v>5.0279999999999996</v>
      </c>
      <c r="D3">
        <v>5.7000000000000002E-2</v>
      </c>
      <c r="E3">
        <v>38.734000000000002</v>
      </c>
      <c r="F3">
        <v>0.114</v>
      </c>
      <c r="G3">
        <v>0.03</v>
      </c>
      <c r="H3">
        <v>0.14399999999999999</v>
      </c>
      <c r="I3">
        <f>H3/E3</f>
        <v>3.7176640677441001E-3</v>
      </c>
      <c r="J3" t="s">
        <v>64</v>
      </c>
      <c r="K3">
        <f t="shared" ref="K3:K64" si="0">H3/E3</f>
        <v>3.7176640677441001E-3</v>
      </c>
      <c r="L3">
        <f>MIN(K:K)</f>
        <v>3.1539522964715017E-3</v>
      </c>
    </row>
    <row r="4" spans="1:12" x14ac:dyDescent="0.2">
      <c r="A4" t="s">
        <v>9</v>
      </c>
      <c r="B4">
        <v>17.541</v>
      </c>
      <c r="C4">
        <v>0.20899999999999999</v>
      </c>
      <c r="D4">
        <v>2.4E-2</v>
      </c>
      <c r="E4">
        <v>17.774000000000001</v>
      </c>
      <c r="F4">
        <v>0.123</v>
      </c>
      <c r="G4">
        <v>1.2999999999999999E-2</v>
      </c>
      <c r="H4">
        <v>0.13600000000000001</v>
      </c>
      <c r="I4">
        <f>H4/E4</f>
        <v>7.6516259705187353E-3</v>
      </c>
      <c r="J4">
        <f>MIN(E:E)</f>
        <v>4.8000000000000001E-2</v>
      </c>
      <c r="K4">
        <f t="shared" si="0"/>
        <v>7.6516259705187353E-3</v>
      </c>
      <c r="L4" t="s">
        <v>63</v>
      </c>
    </row>
    <row r="5" spans="1:12" x14ac:dyDescent="0.2">
      <c r="A5" t="s">
        <v>54</v>
      </c>
      <c r="B5">
        <v>189.36</v>
      </c>
      <c r="C5">
        <v>62.756999999999998</v>
      </c>
      <c r="D5">
        <v>0.11700000000000001</v>
      </c>
      <c r="E5">
        <v>252.23400000000001</v>
      </c>
      <c r="F5">
        <v>5.8150000000000004</v>
      </c>
      <c r="G5">
        <v>1.6140000000000001</v>
      </c>
      <c r="H5">
        <v>7.4290000000000003</v>
      </c>
      <c r="I5">
        <f>H5/E5</f>
        <v>2.9452809692587043E-2</v>
      </c>
      <c r="J5" t="s">
        <v>63</v>
      </c>
      <c r="K5">
        <f t="shared" si="0"/>
        <v>2.9452809692587043E-2</v>
      </c>
      <c r="L5">
        <f>MAX(K:K)</f>
        <v>2432.7970297029824</v>
      </c>
    </row>
    <row r="6" spans="1:12" x14ac:dyDescent="0.2">
      <c r="A6" t="s">
        <v>56</v>
      </c>
      <c r="B6">
        <v>357.22</v>
      </c>
      <c r="C6">
        <v>31.152999999999999</v>
      </c>
      <c r="D6">
        <v>0.113</v>
      </c>
      <c r="E6">
        <v>388.48599999999999</v>
      </c>
      <c r="F6">
        <v>0.57299999999999995</v>
      </c>
      <c r="G6">
        <v>13.381</v>
      </c>
      <c r="H6">
        <v>13.954000000000001</v>
      </c>
      <c r="I6">
        <f>H6/E6</f>
        <v>3.5918926293354206E-2</v>
      </c>
      <c r="J6">
        <f>MAX(E:E)</f>
        <v>772.22799999999995</v>
      </c>
      <c r="K6">
        <f t="shared" si="0"/>
        <v>3.5918926293354206E-2</v>
      </c>
      <c r="L6" t="s">
        <v>65</v>
      </c>
    </row>
    <row r="7" spans="1:12" x14ac:dyDescent="0.2">
      <c r="A7" t="s">
        <v>40</v>
      </c>
      <c r="B7">
        <v>45.558999999999997</v>
      </c>
      <c r="C7">
        <v>12.029</v>
      </c>
      <c r="D7">
        <v>0.122</v>
      </c>
      <c r="E7">
        <v>57.709999999999901</v>
      </c>
      <c r="F7">
        <v>3.0169999999999999</v>
      </c>
      <c r="G7">
        <v>1.0109999999999999</v>
      </c>
      <c r="H7">
        <v>4.0279999999999996</v>
      </c>
      <c r="I7">
        <f>H7/E7</f>
        <v>6.9797262172933749E-2</v>
      </c>
      <c r="J7" t="s">
        <v>144</v>
      </c>
      <c r="K7">
        <f t="shared" si="0"/>
        <v>6.9797262172933749E-2</v>
      </c>
      <c r="L7">
        <f>HARMEAN(K:K)</f>
        <v>8.808391155248245E-2</v>
      </c>
    </row>
    <row r="8" spans="1:12" x14ac:dyDescent="0.2">
      <c r="A8" t="s">
        <v>32</v>
      </c>
      <c r="B8">
        <v>39.497999999999998</v>
      </c>
      <c r="C8">
        <v>2.234</v>
      </c>
      <c r="D8">
        <v>0.11600000000000001</v>
      </c>
      <c r="E8">
        <v>41.847999999999999</v>
      </c>
      <c r="F8">
        <v>1.9570000000000001</v>
      </c>
      <c r="G8">
        <v>1.47</v>
      </c>
      <c r="H8">
        <v>3.427</v>
      </c>
      <c r="I8">
        <f>H8/E8</f>
        <v>8.1891607723188681E-2</v>
      </c>
      <c r="J8">
        <f>AVERAGE(E:E)</f>
        <v>95.714253333333275</v>
      </c>
      <c r="K8">
        <f t="shared" si="0"/>
        <v>8.1891607723188681E-2</v>
      </c>
    </row>
    <row r="9" spans="1:12" x14ac:dyDescent="0.2">
      <c r="A9" t="s">
        <v>116</v>
      </c>
      <c r="B9">
        <v>660.08399999999995</v>
      </c>
      <c r="C9">
        <v>111.86499999999999</v>
      </c>
      <c r="D9">
        <v>0.27900000000000003</v>
      </c>
      <c r="E9">
        <v>772.22799999999995</v>
      </c>
      <c r="F9">
        <v>67.284000000000006</v>
      </c>
      <c r="G9">
        <v>34.914999999999999</v>
      </c>
      <c r="H9">
        <v>102.199</v>
      </c>
      <c r="I9">
        <f>H9/E9</f>
        <v>0.1323430385844595</v>
      </c>
      <c r="J9" t="s">
        <v>121</v>
      </c>
      <c r="K9">
        <f t="shared" si="0"/>
        <v>0.1323430385844595</v>
      </c>
    </row>
    <row r="10" spans="1:12" x14ac:dyDescent="0.2">
      <c r="A10" t="s">
        <v>107</v>
      </c>
      <c r="B10">
        <v>615.63199999999995</v>
      </c>
      <c r="C10">
        <v>73.173000000000002</v>
      </c>
      <c r="D10">
        <v>1.3380000000000001</v>
      </c>
      <c r="E10">
        <v>690.14299999999901</v>
      </c>
      <c r="F10">
        <v>136.84299999999999</v>
      </c>
      <c r="G10">
        <v>39.552999999999997</v>
      </c>
      <c r="H10">
        <v>176.39599999999999</v>
      </c>
      <c r="I10">
        <f>H10/E10</f>
        <v>0.25559340600426322</v>
      </c>
      <c r="J10">
        <f>MEDIAN(E:E)</f>
        <v>38.734000000000002</v>
      </c>
      <c r="K10">
        <f t="shared" si="0"/>
        <v>0.25559340600426322</v>
      </c>
    </row>
    <row r="11" spans="1:12" x14ac:dyDescent="0.2">
      <c r="A11" t="s">
        <v>39</v>
      </c>
      <c r="B11">
        <v>142.15600000000001</v>
      </c>
      <c r="C11">
        <v>28.632999999999999</v>
      </c>
      <c r="D11">
        <v>1.1319999999999999</v>
      </c>
      <c r="E11">
        <v>171.92099999999999</v>
      </c>
      <c r="F11">
        <v>52.768999999999998</v>
      </c>
      <c r="G11">
        <v>5.8049999999999997</v>
      </c>
      <c r="H11">
        <v>58.573999999999998</v>
      </c>
      <c r="I11">
        <f>H11/E11</f>
        <v>0.34070299730690257</v>
      </c>
      <c r="K11">
        <f t="shared" si="0"/>
        <v>0.34070299730690257</v>
      </c>
    </row>
    <row r="12" spans="1:12" x14ac:dyDescent="0.2">
      <c r="A12" t="s">
        <v>104</v>
      </c>
      <c r="B12">
        <v>241.24299999999999</v>
      </c>
      <c r="C12">
        <v>23.312000000000001</v>
      </c>
      <c r="D12">
        <v>4.3780000000000001</v>
      </c>
      <c r="E12">
        <v>268.93299999999999</v>
      </c>
      <c r="F12">
        <v>84.590999999999994</v>
      </c>
      <c r="G12">
        <v>10.670999999999999</v>
      </c>
      <c r="H12">
        <v>95.262</v>
      </c>
      <c r="I12">
        <f>H12/E12</f>
        <v>0.35422205530745576</v>
      </c>
      <c r="K12">
        <f t="shared" si="0"/>
        <v>0.35422205530745576</v>
      </c>
    </row>
    <row r="13" spans="1:12" x14ac:dyDescent="0.2">
      <c r="A13" t="s">
        <v>21</v>
      </c>
      <c r="B13">
        <v>3.1760000000000002</v>
      </c>
      <c r="C13">
        <v>0.16600000000000001</v>
      </c>
      <c r="D13">
        <v>0.03</v>
      </c>
      <c r="E13">
        <v>3.3719999999999999</v>
      </c>
      <c r="F13">
        <v>1.0109999999999999</v>
      </c>
      <c r="G13">
        <v>0.255</v>
      </c>
      <c r="H13">
        <v>1.266</v>
      </c>
      <c r="I13">
        <f>H13/E13</f>
        <v>0.37544483985765126</v>
      </c>
      <c r="J13" t="s">
        <v>145</v>
      </c>
      <c r="K13">
        <f t="shared" si="0"/>
        <v>0.37544483985765126</v>
      </c>
    </row>
    <row r="14" spans="1:12" x14ac:dyDescent="0.2">
      <c r="A14" t="s">
        <v>46</v>
      </c>
      <c r="B14">
        <v>58.484000000000002</v>
      </c>
      <c r="C14">
        <v>5.43</v>
      </c>
      <c r="D14">
        <v>0.17699999999999999</v>
      </c>
      <c r="E14">
        <v>64.090999999999994</v>
      </c>
      <c r="F14">
        <v>12.659000000000001</v>
      </c>
      <c r="G14">
        <v>13.266</v>
      </c>
      <c r="H14">
        <v>25.925000000000001</v>
      </c>
      <c r="I14">
        <f>H14/E14</f>
        <v>0.40450297233620952</v>
      </c>
      <c r="J14" s="4" t="s">
        <v>64</v>
      </c>
      <c r="K14">
        <f t="shared" si="0"/>
        <v>0.40450297233620952</v>
      </c>
    </row>
    <row r="15" spans="1:12" x14ac:dyDescent="0.2">
      <c r="A15" t="s">
        <v>41</v>
      </c>
      <c r="B15">
        <v>36.633000000000003</v>
      </c>
      <c r="C15">
        <v>9.6660000000000004</v>
      </c>
      <c r="D15">
        <v>0.127</v>
      </c>
      <c r="E15">
        <v>46.426000000000002</v>
      </c>
      <c r="F15">
        <v>11.289</v>
      </c>
      <c r="G15">
        <v>14.837</v>
      </c>
      <c r="H15">
        <v>26.125999999999902</v>
      </c>
      <c r="I15">
        <f>H15/E15</f>
        <v>0.56274501356998019</v>
      </c>
      <c r="J15" s="4">
        <f>MIN(H:H)</f>
        <v>0.08</v>
      </c>
      <c r="K15">
        <f t="shared" si="0"/>
        <v>0.56274501356998019</v>
      </c>
    </row>
    <row r="16" spans="1:12" x14ac:dyDescent="0.2">
      <c r="A16" t="s">
        <v>67</v>
      </c>
      <c r="B16">
        <v>400.30799999999999</v>
      </c>
      <c r="C16">
        <v>87.406999999999996</v>
      </c>
      <c r="D16">
        <v>0.155</v>
      </c>
      <c r="E16">
        <v>487.86999999999898</v>
      </c>
      <c r="F16">
        <v>19.88</v>
      </c>
      <c r="G16">
        <v>258.065</v>
      </c>
      <c r="H16">
        <v>277.94499999999999</v>
      </c>
      <c r="I16">
        <f>H16/E16</f>
        <v>0.56971119355566147</v>
      </c>
      <c r="J16" s="4" t="s">
        <v>63</v>
      </c>
      <c r="K16">
        <f t="shared" si="0"/>
        <v>0.56971119355566147</v>
      </c>
    </row>
    <row r="17" spans="1:11" x14ac:dyDescent="0.2">
      <c r="A17" t="s">
        <v>100</v>
      </c>
      <c r="B17">
        <v>126.084</v>
      </c>
      <c r="C17">
        <v>3.7080000000000002</v>
      </c>
      <c r="D17">
        <v>3.1059999999999999</v>
      </c>
      <c r="E17">
        <v>132.898</v>
      </c>
      <c r="F17">
        <v>55.167999999999999</v>
      </c>
      <c r="G17">
        <v>29.911000000000001</v>
      </c>
      <c r="H17">
        <v>85.078999999999994</v>
      </c>
      <c r="I17">
        <f>H17/E17</f>
        <v>0.64018269650408577</v>
      </c>
      <c r="J17" s="4">
        <f>MAX(H:H)</f>
        <v>937.31700000000001</v>
      </c>
      <c r="K17">
        <f t="shared" si="0"/>
        <v>0.64018269650408577</v>
      </c>
    </row>
    <row r="18" spans="1:11" x14ac:dyDescent="0.2">
      <c r="A18" t="s">
        <v>53</v>
      </c>
      <c r="B18">
        <v>244.499</v>
      </c>
      <c r="C18">
        <v>60.292999999999999</v>
      </c>
      <c r="D18">
        <v>0.23799999999999999</v>
      </c>
      <c r="E18">
        <v>305.02999999999997</v>
      </c>
      <c r="F18">
        <v>46.807000000000002</v>
      </c>
      <c r="G18">
        <v>169.75399999999999</v>
      </c>
      <c r="H18">
        <v>216.56099999999901</v>
      </c>
      <c r="I18">
        <f>H18/E18</f>
        <v>0.70996623282955462</v>
      </c>
      <c r="J18" s="4" t="s">
        <v>144</v>
      </c>
      <c r="K18">
        <f t="shared" si="0"/>
        <v>0.70996623282955462</v>
      </c>
    </row>
    <row r="19" spans="1:11" x14ac:dyDescent="0.2">
      <c r="A19" t="s">
        <v>109</v>
      </c>
      <c r="B19">
        <v>504.11799999999999</v>
      </c>
      <c r="C19">
        <v>15.795</v>
      </c>
      <c r="D19">
        <v>5.2839999999999998</v>
      </c>
      <c r="E19">
        <v>525.197</v>
      </c>
      <c r="F19">
        <v>321.69600000000003</v>
      </c>
      <c r="G19">
        <v>68.218999999999994</v>
      </c>
      <c r="H19">
        <v>389.91500000000002</v>
      </c>
      <c r="I19">
        <f>H19/E19</f>
        <v>0.74241665508371146</v>
      </c>
      <c r="J19" s="4">
        <f>AVERAGE(H:H)</f>
        <v>185.75922666666662</v>
      </c>
      <c r="K19">
        <f t="shared" si="0"/>
        <v>0.74241665508371146</v>
      </c>
    </row>
    <row r="20" spans="1:11" x14ac:dyDescent="0.2">
      <c r="A20" t="s">
        <v>108</v>
      </c>
      <c r="B20">
        <v>84.013999999999996</v>
      </c>
      <c r="C20">
        <v>17.204999999999998</v>
      </c>
      <c r="D20">
        <v>3.4000000000000002E-2</v>
      </c>
      <c r="E20">
        <v>101.253</v>
      </c>
      <c r="F20">
        <v>5.0289999999999999</v>
      </c>
      <c r="G20">
        <v>83.981999999999999</v>
      </c>
      <c r="H20">
        <v>89.010999999999996</v>
      </c>
      <c r="I20">
        <f>H20/E20</f>
        <v>0.87909494039682767</v>
      </c>
      <c r="J20" s="4" t="s">
        <v>121</v>
      </c>
      <c r="K20">
        <f t="shared" si="0"/>
        <v>0.87909494039682767</v>
      </c>
    </row>
    <row r="21" spans="1:11" x14ac:dyDescent="0.2">
      <c r="A21" t="s">
        <v>25</v>
      </c>
      <c r="B21">
        <v>4.4189999999999996</v>
      </c>
      <c r="C21">
        <v>0.214</v>
      </c>
      <c r="D21">
        <v>3.9E-2</v>
      </c>
      <c r="E21">
        <v>4.6719999999999997</v>
      </c>
      <c r="F21">
        <v>1.6850000000000001</v>
      </c>
      <c r="G21">
        <v>2.782</v>
      </c>
      <c r="H21">
        <v>4.4669999999999996</v>
      </c>
      <c r="I21">
        <f>H21/E21</f>
        <v>0.95612157534246578</v>
      </c>
      <c r="J21" s="4">
        <f>MEDIAN(H:H)</f>
        <v>93.06</v>
      </c>
      <c r="K21">
        <f t="shared" si="0"/>
        <v>0.95612157534246578</v>
      </c>
    </row>
    <row r="22" spans="1:11" x14ac:dyDescent="0.2">
      <c r="A22" t="s">
        <v>98</v>
      </c>
      <c r="B22">
        <v>69.409000000000006</v>
      </c>
      <c r="C22">
        <v>2.294</v>
      </c>
      <c r="D22">
        <v>7.7789999999999999</v>
      </c>
      <c r="E22">
        <v>79.481999999999999</v>
      </c>
      <c r="F22">
        <v>73.314999999999998</v>
      </c>
      <c r="G22">
        <v>8.9629999999999992</v>
      </c>
      <c r="H22">
        <v>82.277999999999906</v>
      </c>
      <c r="I22">
        <f>H22/E22</f>
        <v>1.0351777761002479</v>
      </c>
      <c r="K22">
        <f t="shared" si="0"/>
        <v>1.0351777761002479</v>
      </c>
    </row>
    <row r="23" spans="1:11" x14ac:dyDescent="0.2">
      <c r="A23" t="s">
        <v>44</v>
      </c>
      <c r="B23">
        <v>192.286</v>
      </c>
      <c r="C23">
        <v>154.11799999999999</v>
      </c>
      <c r="D23">
        <v>3.6840000000000002</v>
      </c>
      <c r="E23">
        <v>350.08800000000002</v>
      </c>
      <c r="F23">
        <v>371.85700000000003</v>
      </c>
      <c r="G23">
        <v>6.5750000000000002</v>
      </c>
      <c r="H23">
        <v>378.43200000000002</v>
      </c>
      <c r="I23">
        <f>H23/E23</f>
        <v>1.0809625008569275</v>
      </c>
      <c r="K23">
        <f t="shared" si="0"/>
        <v>1.0809625008569275</v>
      </c>
    </row>
    <row r="24" spans="1:11" x14ac:dyDescent="0.2">
      <c r="A24" t="s">
        <v>36</v>
      </c>
      <c r="B24">
        <v>7.1840000000000002</v>
      </c>
      <c r="C24">
        <v>1.214</v>
      </c>
      <c r="D24">
        <v>0.17899999999999999</v>
      </c>
      <c r="E24">
        <v>8.577</v>
      </c>
      <c r="F24">
        <v>10.573</v>
      </c>
      <c r="G24">
        <v>0.30399999999999999</v>
      </c>
      <c r="H24">
        <v>10.877000000000001</v>
      </c>
      <c r="I24">
        <f>H24/E24</f>
        <v>1.268159029963857</v>
      </c>
      <c r="K24">
        <f t="shared" si="0"/>
        <v>1.268159029963857</v>
      </c>
    </row>
    <row r="25" spans="1:11" x14ac:dyDescent="0.2">
      <c r="A25" t="s">
        <v>27</v>
      </c>
      <c r="B25">
        <v>98.808999999999997</v>
      </c>
      <c r="C25">
        <v>27.268999999999998</v>
      </c>
      <c r="D25">
        <v>2.7850000000000001</v>
      </c>
      <c r="E25">
        <v>128.863</v>
      </c>
      <c r="F25">
        <v>162.87899999999999</v>
      </c>
      <c r="G25">
        <v>3.4409999999999998</v>
      </c>
      <c r="H25">
        <v>166.32</v>
      </c>
      <c r="I25">
        <f>H25/E25</f>
        <v>1.2906730403606932</v>
      </c>
      <c r="K25">
        <f t="shared" si="0"/>
        <v>1.2906730403606932</v>
      </c>
    </row>
    <row r="26" spans="1:11" x14ac:dyDescent="0.2">
      <c r="A26" t="s">
        <v>102</v>
      </c>
      <c r="B26">
        <v>39.08</v>
      </c>
      <c r="C26">
        <v>8.9320000000000004</v>
      </c>
      <c r="D26">
        <v>1.181</v>
      </c>
      <c r="E26">
        <v>49.192999999999998</v>
      </c>
      <c r="F26">
        <v>63.545999999999999</v>
      </c>
      <c r="G26">
        <v>1.1879999999999999</v>
      </c>
      <c r="H26">
        <v>64.733999999999995</v>
      </c>
      <c r="I26">
        <f>H26/E26</f>
        <v>1.3159189315553026</v>
      </c>
      <c r="K26">
        <f t="shared" si="0"/>
        <v>1.3159189315553026</v>
      </c>
    </row>
    <row r="27" spans="1:11" x14ac:dyDescent="0.2">
      <c r="A27" t="s">
        <v>87</v>
      </c>
      <c r="B27">
        <v>88.534000000000006</v>
      </c>
      <c r="C27">
        <v>21.904</v>
      </c>
      <c r="D27">
        <v>1.151</v>
      </c>
      <c r="E27">
        <v>111.589</v>
      </c>
      <c r="F27">
        <v>148.322</v>
      </c>
      <c r="G27">
        <v>2.198</v>
      </c>
      <c r="H27">
        <v>150.52000000000001</v>
      </c>
      <c r="I27">
        <f>H27/E27</f>
        <v>1.3488784736846824</v>
      </c>
      <c r="K27">
        <f t="shared" si="0"/>
        <v>1.3488784736846824</v>
      </c>
    </row>
    <row r="28" spans="1:11" x14ac:dyDescent="0.2">
      <c r="A28" t="s">
        <v>105</v>
      </c>
      <c r="B28">
        <v>225.50299999999999</v>
      </c>
      <c r="C28">
        <v>116.779</v>
      </c>
      <c r="D28">
        <v>9.218</v>
      </c>
      <c r="E28">
        <v>351.5</v>
      </c>
      <c r="F28">
        <v>500.11200000000002</v>
      </c>
      <c r="G28">
        <v>9.0079999999999991</v>
      </c>
      <c r="H28">
        <v>509.12</v>
      </c>
      <c r="I28">
        <f>H28/E28</f>
        <v>1.4484210526315791</v>
      </c>
      <c r="K28">
        <f t="shared" si="0"/>
        <v>1.4484210526315791</v>
      </c>
    </row>
    <row r="29" spans="1:11" x14ac:dyDescent="0.2">
      <c r="A29" t="s">
        <v>55</v>
      </c>
      <c r="B29">
        <v>85.896000000000001</v>
      </c>
      <c r="C29">
        <v>2.2490000000000001</v>
      </c>
      <c r="D29">
        <v>0.76400000000000001</v>
      </c>
      <c r="E29">
        <v>88.908999999999907</v>
      </c>
      <c r="F29">
        <v>124.17700000000001</v>
      </c>
      <c r="G29">
        <v>5.2619999999999996</v>
      </c>
      <c r="H29">
        <v>129.43899999999999</v>
      </c>
      <c r="I29">
        <f>H29/E29</f>
        <v>1.4558593618193898</v>
      </c>
      <c r="K29">
        <f t="shared" si="0"/>
        <v>1.4558593618193898</v>
      </c>
    </row>
    <row r="30" spans="1:11" x14ac:dyDescent="0.2">
      <c r="A30" t="s">
        <v>111</v>
      </c>
      <c r="B30">
        <v>85.596999999999994</v>
      </c>
      <c r="C30">
        <v>2.399</v>
      </c>
      <c r="D30">
        <v>0.89900000000000002</v>
      </c>
      <c r="E30">
        <v>88.894999999999996</v>
      </c>
      <c r="F30">
        <v>125.28400000000001</v>
      </c>
      <c r="G30">
        <v>5.3639999999999999</v>
      </c>
      <c r="H30">
        <v>130.648</v>
      </c>
      <c r="I30">
        <f>H30/E30</f>
        <v>1.4696889588840767</v>
      </c>
      <c r="K30">
        <f t="shared" si="0"/>
        <v>1.4696889588840767</v>
      </c>
    </row>
    <row r="31" spans="1:11" x14ac:dyDescent="0.2">
      <c r="A31" t="s">
        <v>68</v>
      </c>
      <c r="B31">
        <v>243.11699999999999</v>
      </c>
      <c r="C31">
        <v>25.975000000000001</v>
      </c>
      <c r="D31">
        <v>2.2040000000000002</v>
      </c>
      <c r="E31">
        <v>271.29599999999999</v>
      </c>
      <c r="F31">
        <v>409.13099999999997</v>
      </c>
      <c r="G31">
        <v>6.8970000000000002</v>
      </c>
      <c r="H31">
        <v>416.027999999999</v>
      </c>
      <c r="I31">
        <f>H31/E31</f>
        <v>1.5334837225760756</v>
      </c>
      <c r="K31">
        <f t="shared" si="0"/>
        <v>1.5334837225760756</v>
      </c>
    </row>
    <row r="32" spans="1:11" x14ac:dyDescent="0.2">
      <c r="A32" t="s">
        <v>34</v>
      </c>
      <c r="B32">
        <v>27.797000000000001</v>
      </c>
      <c r="C32">
        <v>2.8849999999999998</v>
      </c>
      <c r="D32">
        <v>6.0999999999999999E-2</v>
      </c>
      <c r="E32">
        <v>30.742999999999999</v>
      </c>
      <c r="F32">
        <v>17.529</v>
      </c>
      <c r="G32">
        <v>32.161000000000001</v>
      </c>
      <c r="H32">
        <v>49.69</v>
      </c>
      <c r="I32">
        <f>H32/E32</f>
        <v>1.6163028982207333</v>
      </c>
      <c r="K32">
        <f t="shared" si="0"/>
        <v>1.6163028982207333</v>
      </c>
    </row>
    <row r="33" spans="1:11" x14ac:dyDescent="0.2">
      <c r="A33" t="s">
        <v>43</v>
      </c>
      <c r="B33">
        <v>129.697</v>
      </c>
      <c r="C33">
        <v>10.202</v>
      </c>
      <c r="D33">
        <v>0.46400000000000002</v>
      </c>
      <c r="E33">
        <v>140.363</v>
      </c>
      <c r="F33">
        <v>202.04599999999999</v>
      </c>
      <c r="G33">
        <v>25.617999999999999</v>
      </c>
      <c r="H33">
        <v>227.66399999999999</v>
      </c>
      <c r="I33">
        <f>H33/E33</f>
        <v>1.6219659026951547</v>
      </c>
      <c r="K33">
        <f t="shared" si="0"/>
        <v>1.6219659026951547</v>
      </c>
    </row>
    <row r="34" spans="1:11" x14ac:dyDescent="0.2">
      <c r="A34" t="s">
        <v>80</v>
      </c>
      <c r="B34">
        <v>46.783000000000001</v>
      </c>
      <c r="C34">
        <v>11.452</v>
      </c>
      <c r="D34">
        <v>1.044</v>
      </c>
      <c r="E34">
        <v>59.278999999999897</v>
      </c>
      <c r="F34">
        <v>96.631</v>
      </c>
      <c r="G34">
        <v>1.4770000000000001</v>
      </c>
      <c r="H34">
        <v>98.108000000000004</v>
      </c>
      <c r="I34">
        <f>H34/E34</f>
        <v>1.6550211710723894</v>
      </c>
      <c r="K34">
        <f t="shared" si="0"/>
        <v>1.6550211710723894</v>
      </c>
    </row>
    <row r="35" spans="1:11" x14ac:dyDescent="0.2">
      <c r="A35" t="s">
        <v>5</v>
      </c>
      <c r="B35">
        <v>1.9E-2</v>
      </c>
      <c r="C35">
        <v>3.0000000000000001E-3</v>
      </c>
      <c r="D35">
        <v>2.5999999999999999E-2</v>
      </c>
      <c r="E35">
        <v>4.8000000000000001E-2</v>
      </c>
      <c r="F35">
        <v>7.2999999999999995E-2</v>
      </c>
      <c r="G35">
        <v>7.0000000000000001E-3</v>
      </c>
      <c r="H35">
        <v>0.08</v>
      </c>
      <c r="I35">
        <f>H35/E35</f>
        <v>1.6666666666666667</v>
      </c>
      <c r="K35">
        <f t="shared" si="0"/>
        <v>1.6666666666666667</v>
      </c>
    </row>
    <row r="36" spans="1:11" x14ac:dyDescent="0.2">
      <c r="A36" t="s">
        <v>33</v>
      </c>
      <c r="B36">
        <v>1.7529999999999999</v>
      </c>
      <c r="C36">
        <v>0.33100000000000002</v>
      </c>
      <c r="D36">
        <v>9.5000000000000001E-2</v>
      </c>
      <c r="E36">
        <v>2.1789999999999998</v>
      </c>
      <c r="F36">
        <v>5.5789999999999997</v>
      </c>
      <c r="G36">
        <v>0.12</v>
      </c>
      <c r="H36">
        <v>5.6989999999999998</v>
      </c>
      <c r="I36">
        <f>H36/E36</f>
        <v>2.6154199173932997</v>
      </c>
      <c r="K36">
        <f t="shared" si="0"/>
        <v>2.6154199173932997</v>
      </c>
    </row>
    <row r="37" spans="1:11" x14ac:dyDescent="0.2">
      <c r="A37" t="s">
        <v>52</v>
      </c>
      <c r="B37">
        <v>143.74700000000001</v>
      </c>
      <c r="C37">
        <v>19.3</v>
      </c>
      <c r="D37">
        <v>0.23699999999999999</v>
      </c>
      <c r="E37">
        <v>163.28399999999999</v>
      </c>
      <c r="F37">
        <v>58.738</v>
      </c>
      <c r="G37">
        <v>419.17399999999998</v>
      </c>
      <c r="H37">
        <v>477.91199999999998</v>
      </c>
      <c r="I37">
        <f>H37/E37</f>
        <v>2.9268758727125745</v>
      </c>
      <c r="K37">
        <f t="shared" si="0"/>
        <v>2.9268758727125745</v>
      </c>
    </row>
    <row r="38" spans="1:11" x14ac:dyDescent="0.2">
      <c r="A38" t="s">
        <v>20</v>
      </c>
      <c r="B38">
        <v>15.243</v>
      </c>
      <c r="C38">
        <v>5.7309999999999999</v>
      </c>
      <c r="D38">
        <v>1.3959999999999999</v>
      </c>
      <c r="E38">
        <v>22.37</v>
      </c>
      <c r="F38">
        <v>78.852999999999994</v>
      </c>
      <c r="G38">
        <v>1.1060000000000001</v>
      </c>
      <c r="H38">
        <v>79.958999999999904</v>
      </c>
      <c r="I38">
        <f>H38/E38</f>
        <v>3.5743853375055834</v>
      </c>
      <c r="K38">
        <f t="shared" si="0"/>
        <v>3.5743853375055834</v>
      </c>
    </row>
    <row r="39" spans="1:11" x14ac:dyDescent="0.2">
      <c r="A39" t="s">
        <v>91</v>
      </c>
      <c r="B39">
        <v>49.723999999999997</v>
      </c>
      <c r="C39">
        <v>25.92</v>
      </c>
      <c r="D39">
        <v>3.923</v>
      </c>
      <c r="E39">
        <v>79.566999999999993</v>
      </c>
      <c r="F39">
        <v>411.37799999999999</v>
      </c>
      <c r="G39">
        <v>4.5880000000000001</v>
      </c>
      <c r="H39">
        <v>415.96600000000001</v>
      </c>
      <c r="I39">
        <f>H39/E39</f>
        <v>5.2278708509809348</v>
      </c>
      <c r="K39">
        <f t="shared" si="0"/>
        <v>5.2278708509809348</v>
      </c>
    </row>
    <row r="40" spans="1:11" x14ac:dyDescent="0.2">
      <c r="A40" t="s">
        <v>13</v>
      </c>
      <c r="B40">
        <v>34.24</v>
      </c>
      <c r="C40">
        <v>14.25</v>
      </c>
      <c r="D40">
        <v>1.7729999999999999</v>
      </c>
      <c r="E40">
        <v>50.262999999999998</v>
      </c>
      <c r="F40">
        <v>260.721</v>
      </c>
      <c r="G40">
        <v>3.036</v>
      </c>
      <c r="H40">
        <v>263.75700000000001</v>
      </c>
      <c r="I40">
        <f>H40/E40</f>
        <v>5.2475379503809965</v>
      </c>
      <c r="K40">
        <f t="shared" si="0"/>
        <v>5.2475379503809965</v>
      </c>
    </row>
    <row r="41" spans="1:11" x14ac:dyDescent="0.2">
      <c r="A41" t="s">
        <v>1</v>
      </c>
      <c r="B41">
        <v>2.4E-2</v>
      </c>
      <c r="C41">
        <v>6.0000000000000001E-3</v>
      </c>
      <c r="D41">
        <v>2.5999999999999999E-2</v>
      </c>
      <c r="E41">
        <v>5.5999999999999897E-2</v>
      </c>
      <c r="F41">
        <v>0.32800000000000001</v>
      </c>
      <c r="G41">
        <v>5.0000000000000001E-3</v>
      </c>
      <c r="H41">
        <v>0.33300000000000002</v>
      </c>
      <c r="I41">
        <f>H41/E41</f>
        <v>5.9464285714285827</v>
      </c>
      <c r="K41">
        <f t="shared" si="0"/>
        <v>5.9464285714285827</v>
      </c>
    </row>
    <row r="42" spans="1:11" x14ac:dyDescent="0.2">
      <c r="A42" t="s">
        <v>10</v>
      </c>
      <c r="B42">
        <v>16.140999999999998</v>
      </c>
      <c r="C42">
        <v>5.0830000000000002</v>
      </c>
      <c r="D42">
        <v>1.125</v>
      </c>
      <c r="E42">
        <v>22.348999999999901</v>
      </c>
      <c r="F42">
        <v>139.13</v>
      </c>
      <c r="G42">
        <v>3.8769999999999998</v>
      </c>
      <c r="H42">
        <v>143.00700000000001</v>
      </c>
      <c r="I42">
        <f>H42/E42</f>
        <v>6.3988097901472392</v>
      </c>
      <c r="K42">
        <f t="shared" si="0"/>
        <v>6.3988097901472392</v>
      </c>
    </row>
    <row r="43" spans="1:11" x14ac:dyDescent="0.2">
      <c r="A43" t="s">
        <v>77</v>
      </c>
      <c r="B43">
        <v>10.379</v>
      </c>
      <c r="C43">
        <v>3.0059999999999998</v>
      </c>
      <c r="D43">
        <v>0.76100000000000001</v>
      </c>
      <c r="E43">
        <v>14.1459999999999</v>
      </c>
      <c r="F43">
        <v>92.272999999999996</v>
      </c>
      <c r="G43">
        <v>0.78700000000000003</v>
      </c>
      <c r="H43">
        <v>93.06</v>
      </c>
      <c r="I43">
        <f>H43/E43</f>
        <v>6.578538102643904</v>
      </c>
      <c r="K43">
        <f t="shared" si="0"/>
        <v>6.578538102643904</v>
      </c>
    </row>
    <row r="44" spans="1:11" x14ac:dyDescent="0.2">
      <c r="A44" t="s">
        <v>24</v>
      </c>
      <c r="B44">
        <v>26.632999999999999</v>
      </c>
      <c r="C44">
        <v>10.593</v>
      </c>
      <c r="D44">
        <v>2.1859999999999999</v>
      </c>
      <c r="E44">
        <v>39.411999999999999</v>
      </c>
      <c r="F44">
        <v>277.39999999999998</v>
      </c>
      <c r="G44">
        <v>1.994</v>
      </c>
      <c r="H44">
        <v>279.39400000000001</v>
      </c>
      <c r="I44">
        <f>H44/E44</f>
        <v>7.0890591697960019</v>
      </c>
      <c r="K44">
        <f t="shared" si="0"/>
        <v>7.0890591697960019</v>
      </c>
    </row>
    <row r="45" spans="1:11" x14ac:dyDescent="0.2">
      <c r="A45" t="s">
        <v>11</v>
      </c>
      <c r="B45">
        <v>78.563000000000002</v>
      </c>
      <c r="C45">
        <v>32.387</v>
      </c>
      <c r="D45">
        <v>1.75</v>
      </c>
      <c r="E45">
        <v>112.7</v>
      </c>
      <c r="F45">
        <v>815.52099999999996</v>
      </c>
      <c r="G45">
        <v>4.8789999999999996</v>
      </c>
      <c r="H45">
        <v>820.4</v>
      </c>
      <c r="I45">
        <f>H45/E45</f>
        <v>7.2795031055900621</v>
      </c>
      <c r="K45">
        <f t="shared" si="0"/>
        <v>7.2795031055900621</v>
      </c>
    </row>
    <row r="46" spans="1:11" x14ac:dyDescent="0.2">
      <c r="A46" t="s">
        <v>86</v>
      </c>
      <c r="B46">
        <v>21.056999999999999</v>
      </c>
      <c r="C46">
        <v>7.2220000000000004</v>
      </c>
      <c r="D46">
        <v>2.08</v>
      </c>
      <c r="E46">
        <v>30.359000000000002</v>
      </c>
      <c r="F46">
        <v>229.006</v>
      </c>
      <c r="G46">
        <v>5.3620000000000001</v>
      </c>
      <c r="H46">
        <v>234.36799999999999</v>
      </c>
      <c r="I46">
        <f>H46/E46</f>
        <v>7.7198853717184353</v>
      </c>
      <c r="K46">
        <f t="shared" si="0"/>
        <v>7.7198853717184353</v>
      </c>
    </row>
    <row r="47" spans="1:11" x14ac:dyDescent="0.2">
      <c r="A47" t="s">
        <v>85</v>
      </c>
      <c r="B47">
        <v>33.790999999999997</v>
      </c>
      <c r="C47">
        <v>11.005000000000001</v>
      </c>
      <c r="D47">
        <v>3.2519999999999998</v>
      </c>
      <c r="E47">
        <v>48.048000000000002</v>
      </c>
      <c r="F47">
        <v>389.33800000000002</v>
      </c>
      <c r="G47">
        <v>7.0590000000000002</v>
      </c>
      <c r="H47">
        <v>396.39699999999999</v>
      </c>
      <c r="I47">
        <f>H47/E47</f>
        <v>8.2500208125208125</v>
      </c>
      <c r="K47">
        <f t="shared" si="0"/>
        <v>8.2500208125208125</v>
      </c>
    </row>
    <row r="48" spans="1:11" x14ac:dyDescent="0.2">
      <c r="A48" t="s">
        <v>12</v>
      </c>
      <c r="B48">
        <v>35.53</v>
      </c>
      <c r="C48">
        <v>11.663</v>
      </c>
      <c r="D48">
        <v>2.3969999999999998</v>
      </c>
      <c r="E48">
        <v>49.589999999999897</v>
      </c>
      <c r="F48">
        <v>414.47199999999998</v>
      </c>
      <c r="G48">
        <v>7.8920000000000003</v>
      </c>
      <c r="H48">
        <v>422.36399999999998</v>
      </c>
      <c r="I48">
        <f>H48/E48</f>
        <v>8.5171203871748506</v>
      </c>
      <c r="K48">
        <f t="shared" si="0"/>
        <v>8.5171203871748506</v>
      </c>
    </row>
    <row r="49" spans="1:11" x14ac:dyDescent="0.2">
      <c r="A49" t="s">
        <v>23</v>
      </c>
      <c r="B49">
        <v>7.21</v>
      </c>
      <c r="C49">
        <v>2.645</v>
      </c>
      <c r="D49">
        <v>0.73799999999999999</v>
      </c>
      <c r="E49">
        <v>10.593</v>
      </c>
      <c r="F49">
        <v>92.117999999999995</v>
      </c>
      <c r="G49">
        <v>0.65400000000000003</v>
      </c>
      <c r="H49">
        <v>92.771999999999906</v>
      </c>
      <c r="I49">
        <f>H49/E49</f>
        <v>8.7578589634664308</v>
      </c>
      <c r="K49">
        <f t="shared" si="0"/>
        <v>8.7578589634664308</v>
      </c>
    </row>
    <row r="50" spans="1:11" x14ac:dyDescent="0.2">
      <c r="A50" t="s">
        <v>81</v>
      </c>
      <c r="B50">
        <v>23.972999999999999</v>
      </c>
      <c r="C50">
        <v>8.2100000000000009</v>
      </c>
      <c r="D50">
        <v>2.4140000000000001</v>
      </c>
      <c r="E50">
        <v>34.597000000000001</v>
      </c>
      <c r="F50">
        <v>300.36399999999998</v>
      </c>
      <c r="G50">
        <v>5.8789999999999996</v>
      </c>
      <c r="H50">
        <v>306.24299999999999</v>
      </c>
      <c r="I50">
        <f>H50/E50</f>
        <v>8.8517212475070082</v>
      </c>
      <c r="K50">
        <f t="shared" si="0"/>
        <v>8.8517212475070082</v>
      </c>
    </row>
    <row r="51" spans="1:11" x14ac:dyDescent="0.2">
      <c r="A51" t="s">
        <v>82</v>
      </c>
      <c r="B51">
        <v>12.016</v>
      </c>
      <c r="C51">
        <v>3.8119999999999998</v>
      </c>
      <c r="D51">
        <v>1.2050000000000001</v>
      </c>
      <c r="E51">
        <v>17.033000000000001</v>
      </c>
      <c r="F51">
        <v>148.161</v>
      </c>
      <c r="G51">
        <v>3.1619999999999999</v>
      </c>
      <c r="H51">
        <v>151.32300000000001</v>
      </c>
      <c r="I51">
        <f>H51/E51</f>
        <v>8.8841073210826043</v>
      </c>
      <c r="K51">
        <f t="shared" si="0"/>
        <v>8.8841073210826043</v>
      </c>
    </row>
    <row r="52" spans="1:11" x14ac:dyDescent="0.2">
      <c r="A52" t="s">
        <v>16</v>
      </c>
      <c r="B52">
        <v>4.8689999999999998</v>
      </c>
      <c r="C52">
        <v>2.0129999999999999</v>
      </c>
      <c r="D52">
        <v>0.56699999999999995</v>
      </c>
      <c r="E52">
        <v>7.4489999999999998</v>
      </c>
      <c r="F52">
        <v>67.724999999999994</v>
      </c>
      <c r="G52">
        <v>0.51700000000000002</v>
      </c>
      <c r="H52">
        <v>68.241999999999905</v>
      </c>
      <c r="I52">
        <f>H52/E52</f>
        <v>9.1612296952610954</v>
      </c>
      <c r="K52">
        <f t="shared" si="0"/>
        <v>9.1612296952610954</v>
      </c>
    </row>
    <row r="53" spans="1:11" x14ac:dyDescent="0.2">
      <c r="A53" t="s">
        <v>88</v>
      </c>
      <c r="B53">
        <v>34.293999999999997</v>
      </c>
      <c r="C53">
        <v>11.92</v>
      </c>
      <c r="D53">
        <v>3.4249999999999998</v>
      </c>
      <c r="E53">
        <v>49.638999999999903</v>
      </c>
      <c r="F53">
        <v>461.26900000000001</v>
      </c>
      <c r="G53">
        <v>8.99</v>
      </c>
      <c r="H53">
        <v>470.25900000000001</v>
      </c>
      <c r="I53">
        <f>H53/E53</f>
        <v>9.4735792421281833</v>
      </c>
      <c r="K53">
        <f t="shared" si="0"/>
        <v>9.4735792421281833</v>
      </c>
    </row>
    <row r="54" spans="1:11" x14ac:dyDescent="0.2">
      <c r="A54" t="s">
        <v>71</v>
      </c>
      <c r="B54">
        <v>1.494</v>
      </c>
      <c r="C54">
        <v>0.92900000000000005</v>
      </c>
      <c r="D54">
        <v>0.19500000000000001</v>
      </c>
      <c r="E54">
        <v>2.6179999999999999</v>
      </c>
      <c r="F54">
        <v>27.446999999999999</v>
      </c>
      <c r="G54">
        <v>0.26900000000000002</v>
      </c>
      <c r="H54">
        <v>27.715999999999902</v>
      </c>
      <c r="I54">
        <f>H54/E54</f>
        <v>10.586707410236786</v>
      </c>
      <c r="K54">
        <f t="shared" si="0"/>
        <v>10.586707410236786</v>
      </c>
    </row>
    <row r="55" spans="1:11" x14ac:dyDescent="0.2">
      <c r="A55" t="s">
        <v>83</v>
      </c>
      <c r="B55">
        <v>14.177</v>
      </c>
      <c r="C55">
        <v>4.5430000000000001</v>
      </c>
      <c r="D55">
        <v>1.52</v>
      </c>
      <c r="E55">
        <v>20.239999999999998</v>
      </c>
      <c r="F55">
        <v>211.399</v>
      </c>
      <c r="G55">
        <v>3.927</v>
      </c>
      <c r="H55">
        <v>215.32599999999999</v>
      </c>
      <c r="I55">
        <f>H55/E55</f>
        <v>10.638636363636364</v>
      </c>
      <c r="K55">
        <f t="shared" si="0"/>
        <v>10.638636363636364</v>
      </c>
    </row>
    <row r="56" spans="1:11" x14ac:dyDescent="0.2">
      <c r="A56" t="s">
        <v>93</v>
      </c>
      <c r="B56">
        <v>61.036999999999999</v>
      </c>
      <c r="C56">
        <v>20.411000000000001</v>
      </c>
      <c r="D56">
        <v>5.0289999999999999</v>
      </c>
      <c r="E56">
        <v>86.477000000000004</v>
      </c>
      <c r="F56">
        <v>922.69200000000001</v>
      </c>
      <c r="G56">
        <v>14.625</v>
      </c>
      <c r="H56">
        <v>937.31700000000001</v>
      </c>
      <c r="I56">
        <f>H56/E56</f>
        <v>10.838916706176208</v>
      </c>
      <c r="K56">
        <f t="shared" si="0"/>
        <v>10.838916706176208</v>
      </c>
    </row>
    <row r="57" spans="1:11" x14ac:dyDescent="0.2">
      <c r="A57" t="s">
        <v>72</v>
      </c>
      <c r="B57">
        <v>0.69799999999999995</v>
      </c>
      <c r="C57">
        <v>0.38400000000000001</v>
      </c>
      <c r="D57">
        <v>0.109</v>
      </c>
      <c r="E57">
        <v>1.1909999999999901</v>
      </c>
      <c r="F57">
        <v>13.241</v>
      </c>
      <c r="G57">
        <v>9.8000000000000004E-2</v>
      </c>
      <c r="H57">
        <v>13.339</v>
      </c>
      <c r="I57">
        <f>H57/E57</f>
        <v>11.199832073887583</v>
      </c>
      <c r="K57">
        <f t="shared" si="0"/>
        <v>11.199832073887583</v>
      </c>
    </row>
    <row r="58" spans="1:11" x14ac:dyDescent="0.2">
      <c r="A58" t="s">
        <v>8</v>
      </c>
      <c r="B58">
        <v>0.57799999999999996</v>
      </c>
      <c r="C58">
        <v>0.17599999999999999</v>
      </c>
      <c r="D58">
        <v>0.09</v>
      </c>
      <c r="E58">
        <v>0.84399999999999997</v>
      </c>
      <c r="F58">
        <v>9.6120000000000001</v>
      </c>
      <c r="G58">
        <v>5.8000000000000003E-2</v>
      </c>
      <c r="H58">
        <v>9.67</v>
      </c>
      <c r="I58">
        <f>H58/E58</f>
        <v>11.457345971563981</v>
      </c>
      <c r="K58">
        <f t="shared" si="0"/>
        <v>11.457345971563981</v>
      </c>
    </row>
    <row r="59" spans="1:11" x14ac:dyDescent="0.2">
      <c r="A59" t="s">
        <v>3</v>
      </c>
      <c r="B59">
        <v>1.109</v>
      </c>
      <c r="C59">
        <v>0.73799999999999999</v>
      </c>
      <c r="D59">
        <v>0.16500000000000001</v>
      </c>
      <c r="E59">
        <v>2.012</v>
      </c>
      <c r="F59">
        <v>25.24</v>
      </c>
      <c r="G59">
        <v>0.217</v>
      </c>
      <c r="H59">
        <v>25.456999999999901</v>
      </c>
      <c r="I59">
        <f>H59/E59</f>
        <v>12.652584493041701</v>
      </c>
      <c r="K59">
        <f t="shared" si="0"/>
        <v>12.652584493041701</v>
      </c>
    </row>
    <row r="60" spans="1:11" x14ac:dyDescent="0.2">
      <c r="A60" t="s">
        <v>74</v>
      </c>
      <c r="B60">
        <v>1.391</v>
      </c>
      <c r="C60">
        <v>0.88500000000000001</v>
      </c>
      <c r="D60">
        <v>0.19800000000000001</v>
      </c>
      <c r="E60">
        <v>2.47399999999999</v>
      </c>
      <c r="F60">
        <v>31.904</v>
      </c>
      <c r="G60">
        <v>0.27600000000000002</v>
      </c>
      <c r="H60">
        <v>32.18</v>
      </c>
      <c r="I60">
        <f>H60/E60</f>
        <v>13.007275666936188</v>
      </c>
      <c r="K60">
        <f t="shared" si="0"/>
        <v>13.007275666936188</v>
      </c>
    </row>
    <row r="61" spans="1:11" x14ac:dyDescent="0.2">
      <c r="A61" t="s">
        <v>84</v>
      </c>
      <c r="B61">
        <v>31.175000000000001</v>
      </c>
      <c r="C61">
        <v>17.25</v>
      </c>
      <c r="D61">
        <v>4.1020000000000003</v>
      </c>
      <c r="E61">
        <v>52.527000000000001</v>
      </c>
      <c r="F61">
        <v>800.13499999999999</v>
      </c>
      <c r="G61">
        <v>4.8789999999999996</v>
      </c>
      <c r="H61">
        <v>805.01400000000001</v>
      </c>
      <c r="I61">
        <f>H61/E61</f>
        <v>15.325718202067508</v>
      </c>
      <c r="K61">
        <f t="shared" si="0"/>
        <v>15.325718202067508</v>
      </c>
    </row>
    <row r="62" spans="1:11" x14ac:dyDescent="0.2">
      <c r="A62" t="s">
        <v>79</v>
      </c>
      <c r="B62">
        <v>9.3190000000000008</v>
      </c>
      <c r="C62">
        <v>2.339</v>
      </c>
      <c r="D62">
        <v>0.20599999999999999</v>
      </c>
      <c r="E62">
        <v>11.864000000000001</v>
      </c>
      <c r="F62">
        <v>237.02799999999999</v>
      </c>
      <c r="G62">
        <v>1.3979999999999999</v>
      </c>
      <c r="H62">
        <v>238.42599999999999</v>
      </c>
      <c r="I62">
        <f>H62/E62</f>
        <v>20.096594740391097</v>
      </c>
      <c r="K62">
        <f t="shared" si="0"/>
        <v>20.096594740391097</v>
      </c>
    </row>
    <row r="63" spans="1:11" x14ac:dyDescent="0.2">
      <c r="A63" t="s">
        <v>92</v>
      </c>
      <c r="B63">
        <v>13.917</v>
      </c>
      <c r="C63">
        <v>5.2110000000000003</v>
      </c>
      <c r="D63">
        <v>2.1309999999999998</v>
      </c>
      <c r="E63">
        <v>21.259</v>
      </c>
      <c r="F63">
        <v>566.18200000000002</v>
      </c>
      <c r="G63">
        <v>1.6120000000000001</v>
      </c>
      <c r="H63">
        <v>567.79399999999998</v>
      </c>
      <c r="I63">
        <f>H63/E63</f>
        <v>26.708405851639306</v>
      </c>
      <c r="K63">
        <f t="shared" si="0"/>
        <v>26.708405851639306</v>
      </c>
    </row>
    <row r="64" spans="1:11" x14ac:dyDescent="0.2">
      <c r="A64" t="s">
        <v>7</v>
      </c>
      <c r="B64">
        <v>14.891</v>
      </c>
      <c r="C64">
        <v>5.8520000000000003</v>
      </c>
      <c r="D64">
        <v>0.432</v>
      </c>
      <c r="E64">
        <v>21.175000000000001</v>
      </c>
      <c r="F64">
        <v>770.91300000000001</v>
      </c>
      <c r="G64">
        <v>4.3410000000000002</v>
      </c>
      <c r="H64">
        <v>775.25400000000002</v>
      </c>
      <c r="I64">
        <f>H64/E64</f>
        <v>36.611759149940966</v>
      </c>
      <c r="K64">
        <f t="shared" si="0"/>
        <v>36.611759149940966</v>
      </c>
    </row>
    <row r="65" spans="1:11" x14ac:dyDescent="0.2">
      <c r="A65" t="s">
        <v>2</v>
      </c>
      <c r="B65">
        <v>3.4000000000000002E-2</v>
      </c>
      <c r="C65">
        <v>1.2999999999999999E-2</v>
      </c>
      <c r="D65">
        <v>2.7E-2</v>
      </c>
      <c r="E65">
        <v>7.3999999999999996E-2</v>
      </c>
      <c r="F65">
        <v>10.348000000000001</v>
      </c>
      <c r="G65">
        <v>4.4999999999999998E-2</v>
      </c>
      <c r="H65">
        <v>10.393000000000001</v>
      </c>
      <c r="I65">
        <f>H65/E65</f>
        <v>140.44594594594597</v>
      </c>
      <c r="K65">
        <f t="shared" ref="K65:K68" si="1">H65/E65</f>
        <v>140.44594594594597</v>
      </c>
    </row>
    <row r="66" spans="1:11" x14ac:dyDescent="0.2">
      <c r="A66" t="s">
        <v>4</v>
      </c>
      <c r="B66">
        <v>4.4999999999999998E-2</v>
      </c>
      <c r="C66">
        <v>1.7000000000000001E-2</v>
      </c>
      <c r="D66">
        <v>2.5999999999999999E-2</v>
      </c>
      <c r="E66">
        <v>8.7999999999999995E-2</v>
      </c>
      <c r="F66">
        <v>18.356999999999999</v>
      </c>
      <c r="G66">
        <v>7.4999999999999997E-2</v>
      </c>
      <c r="H66">
        <v>18.431999999999999</v>
      </c>
      <c r="I66">
        <f>H66/E66</f>
        <v>209.45454545454544</v>
      </c>
      <c r="K66">
        <f t="shared" si="1"/>
        <v>209.45454545454544</v>
      </c>
    </row>
    <row r="67" spans="1:11" x14ac:dyDescent="0.2">
      <c r="A67" t="s">
        <v>90</v>
      </c>
      <c r="B67">
        <v>4.9000000000000002E-2</v>
      </c>
      <c r="C67">
        <v>1.9E-2</v>
      </c>
      <c r="D67">
        <v>2.7E-2</v>
      </c>
      <c r="E67">
        <v>9.5000000000000001E-2</v>
      </c>
      <c r="F67">
        <v>21.805</v>
      </c>
      <c r="G67">
        <v>9.5000000000000001E-2</v>
      </c>
      <c r="H67">
        <v>21.9</v>
      </c>
      <c r="I67">
        <f>H67/E67</f>
        <v>230.52631578947367</v>
      </c>
      <c r="K67">
        <f t="shared" si="1"/>
        <v>230.52631578947367</v>
      </c>
    </row>
    <row r="68" spans="1:11" x14ac:dyDescent="0.2">
      <c r="A68" t="s">
        <v>14</v>
      </c>
      <c r="B68">
        <v>5.8999999999999997E-2</v>
      </c>
      <c r="C68">
        <v>2.1999999999999999E-2</v>
      </c>
      <c r="D68">
        <v>2.7E-2</v>
      </c>
      <c r="E68">
        <v>0.107999999999999</v>
      </c>
      <c r="F68">
        <v>25.521999999999998</v>
      </c>
      <c r="G68">
        <v>0.125</v>
      </c>
      <c r="H68">
        <v>25.646999999999998</v>
      </c>
      <c r="I68">
        <f>H68/E68</f>
        <v>237.47222222222442</v>
      </c>
      <c r="K68">
        <f t="shared" si="1"/>
        <v>237.47222222222442</v>
      </c>
    </row>
    <row r="69" spans="1:11" x14ac:dyDescent="0.2">
      <c r="A69" t="s">
        <v>75</v>
      </c>
      <c r="B69">
        <v>6.0999999999999999E-2</v>
      </c>
      <c r="C69">
        <v>2.4E-2</v>
      </c>
      <c r="D69">
        <v>2.7E-2</v>
      </c>
      <c r="E69">
        <v>0.111999999999999</v>
      </c>
      <c r="F69">
        <v>35.345999999999997</v>
      </c>
      <c r="G69">
        <v>0.14599999999999999</v>
      </c>
      <c r="H69">
        <v>35.491999999999997</v>
      </c>
      <c r="I69">
        <f>H69/E69</f>
        <v>316.89285714285995</v>
      </c>
      <c r="K69">
        <f t="shared" ref="K69:K77" si="2">H69/E69</f>
        <v>316.89285714285995</v>
      </c>
    </row>
    <row r="70" spans="1:11" x14ac:dyDescent="0.2">
      <c r="A70" t="s">
        <v>96</v>
      </c>
      <c r="B70">
        <v>6.3E-2</v>
      </c>
      <c r="C70">
        <v>2.4E-2</v>
      </c>
      <c r="D70">
        <v>2.8000000000000001E-2</v>
      </c>
      <c r="E70">
        <v>0.11499999999999901</v>
      </c>
      <c r="F70">
        <v>37.802</v>
      </c>
      <c r="G70">
        <v>0.17799999999999999</v>
      </c>
      <c r="H70">
        <v>37.979999999999997</v>
      </c>
      <c r="I70">
        <f>H70/E70</f>
        <v>330.26086956522022</v>
      </c>
      <c r="K70">
        <f t="shared" si="2"/>
        <v>330.26086956522022</v>
      </c>
    </row>
    <row r="71" spans="1:11" x14ac:dyDescent="0.2">
      <c r="A71" t="s">
        <v>78</v>
      </c>
      <c r="B71">
        <v>5.8000000000000003E-2</v>
      </c>
      <c r="C71">
        <v>2.3E-2</v>
      </c>
      <c r="D71">
        <v>2.8000000000000001E-2</v>
      </c>
      <c r="E71">
        <v>0.109</v>
      </c>
      <c r="F71">
        <v>63.241999999999997</v>
      </c>
      <c r="G71">
        <v>0.255</v>
      </c>
      <c r="H71">
        <v>63.497</v>
      </c>
      <c r="I71">
        <f>H71/E71</f>
        <v>582.54128440366969</v>
      </c>
      <c r="K71">
        <f t="shared" si="2"/>
        <v>582.54128440366969</v>
      </c>
    </row>
    <row r="72" spans="1:11" x14ac:dyDescent="0.2">
      <c r="A72" t="s">
        <v>89</v>
      </c>
      <c r="B72">
        <v>6.9000000000000006E-2</v>
      </c>
      <c r="C72">
        <v>2.7E-2</v>
      </c>
      <c r="D72">
        <v>2.9000000000000001E-2</v>
      </c>
      <c r="E72">
        <v>0.125</v>
      </c>
      <c r="F72">
        <v>86.311999999999998</v>
      </c>
      <c r="G72">
        <v>0.37</v>
      </c>
      <c r="H72">
        <v>86.682000000000002</v>
      </c>
      <c r="I72">
        <f>H72/E72</f>
        <v>693.45600000000002</v>
      </c>
      <c r="K72">
        <f t="shared" si="2"/>
        <v>693.45600000000002</v>
      </c>
    </row>
    <row r="73" spans="1:11" x14ac:dyDescent="0.2">
      <c r="A73" t="s">
        <v>15</v>
      </c>
      <c r="B73">
        <v>0.10199999999999999</v>
      </c>
      <c r="C73">
        <v>3.9E-2</v>
      </c>
      <c r="D73">
        <v>2.9000000000000001E-2</v>
      </c>
      <c r="E73">
        <v>0.16999999999999901</v>
      </c>
      <c r="F73">
        <v>142.10900000000001</v>
      </c>
      <c r="G73">
        <v>0.57899999999999996</v>
      </c>
      <c r="H73">
        <v>142.68799999999999</v>
      </c>
      <c r="I73">
        <f>H73/E73</f>
        <v>839.34117647059304</v>
      </c>
      <c r="K73">
        <f t="shared" si="2"/>
        <v>839.34117647059304</v>
      </c>
    </row>
    <row r="74" spans="1:11" x14ac:dyDescent="0.2">
      <c r="A74" t="s">
        <v>6</v>
      </c>
      <c r="B74">
        <v>0.122</v>
      </c>
      <c r="C74">
        <v>4.8000000000000001E-2</v>
      </c>
      <c r="D74">
        <v>2.9000000000000001E-2</v>
      </c>
      <c r="E74">
        <v>0.19899999999999901</v>
      </c>
      <c r="F74">
        <v>230.06299999999999</v>
      </c>
      <c r="G74">
        <v>1.056</v>
      </c>
      <c r="H74">
        <v>231.119</v>
      </c>
      <c r="I74">
        <f>H74/E74</f>
        <v>1161.4020100502571</v>
      </c>
      <c r="K74">
        <f t="shared" si="2"/>
        <v>1161.4020100502571</v>
      </c>
    </row>
    <row r="75" spans="1:11" x14ac:dyDescent="0.2">
      <c r="A75" t="s">
        <v>17</v>
      </c>
      <c r="B75">
        <v>0.11700000000000001</v>
      </c>
      <c r="C75">
        <v>4.3999999999999997E-2</v>
      </c>
      <c r="D75">
        <v>2.9000000000000001E-2</v>
      </c>
      <c r="E75">
        <v>0.19</v>
      </c>
      <c r="F75">
        <v>404.12299999999999</v>
      </c>
      <c r="G75">
        <v>1.61</v>
      </c>
      <c r="H75">
        <v>405.733</v>
      </c>
      <c r="I75">
        <f>H75/E75</f>
        <v>2135.4368421052632</v>
      </c>
      <c r="K75">
        <f t="shared" si="2"/>
        <v>2135.4368421052632</v>
      </c>
    </row>
    <row r="76" spans="1:11" x14ac:dyDescent="0.2">
      <c r="A76" t="s">
        <v>76</v>
      </c>
      <c r="B76">
        <v>0.123</v>
      </c>
      <c r="C76">
        <v>4.8000000000000001E-2</v>
      </c>
      <c r="D76">
        <v>3.1E-2</v>
      </c>
      <c r="E76">
        <v>0.20199999999999901</v>
      </c>
      <c r="F76">
        <v>489.416</v>
      </c>
      <c r="G76">
        <v>2.0089999999999999</v>
      </c>
      <c r="H76">
        <v>491.42500000000001</v>
      </c>
      <c r="I76">
        <f>H76/E76</f>
        <v>2432.7970297029824</v>
      </c>
      <c r="K76">
        <f t="shared" si="2"/>
        <v>2432.7970297029824</v>
      </c>
    </row>
  </sheetData>
  <sortState xmlns:xlrd2="http://schemas.microsoft.com/office/spreadsheetml/2017/richdata2" ref="A2:I78">
    <sortCondition ref="I2:I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</vt:lpstr>
      <vt:lpstr>optimizations</vt:lpstr>
      <vt:lpstr>Ordered times</vt:lpstr>
      <vt:lpstr>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2023-02-20T12:17:23Z</dcterms:created>
  <dcterms:modified xsi:type="dcterms:W3CDTF">2023-03-19T01:11:34Z</dcterms:modified>
</cp:coreProperties>
</file>