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C6006C7-3F39-4AC2-97B3-4CD4C3CB7978}" xr6:coauthVersionLast="36" xr6:coauthVersionMax="36" xr10:uidLastSave="{00000000-0000-0000-0000-000000000000}"/>
  <bookViews>
    <workbookView xWindow="0" yWindow="0" windowWidth="14370" windowHeight="3870"/>
  </bookViews>
  <sheets>
    <sheet name="Iris" sheetId="1" r:id="rId1"/>
    <sheet name="Histpgram of categories" sheetId="3" r:id="rId2"/>
    <sheet name="Probability distrubution" sheetId="2" r:id="rId3"/>
  </sheets>
  <definedNames>
    <definedName name="_xlchart.v1.0" hidden="1">'Probability distrubution'!$B$1</definedName>
    <definedName name="_xlchart.v1.1" hidden="1">'Probability distrubution'!$B$2:$B$151</definedName>
    <definedName name="_xlchart.v1.2" hidden="1">'Probability distrubution'!$B$1</definedName>
    <definedName name="_xlchart.v1.3" hidden="1">'Probability distrubution'!$B$2:$B$151</definedName>
  </definedNames>
  <calcPr calcId="0"/>
  <pivotCaches>
    <pivotCache cacheId="18" r:id="rId4"/>
  </pivotCaches>
</workbook>
</file>

<file path=xl/calcChain.xml><?xml version="1.0" encoding="utf-8"?>
<calcChain xmlns="http://schemas.openxmlformats.org/spreadsheetml/2006/main">
  <c r="G21" i="2" l="1"/>
  <c r="G13" i="2"/>
  <c r="G9" i="2"/>
  <c r="G3" i="2"/>
  <c r="G4" i="2"/>
  <c r="G5" i="2"/>
  <c r="G6" i="2"/>
  <c r="G7" i="2"/>
  <c r="G8" i="2"/>
  <c r="G10" i="2"/>
  <c r="G11" i="2"/>
  <c r="G12" i="2"/>
  <c r="G14" i="2"/>
  <c r="G15" i="2"/>
  <c r="G16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2" i="2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<sst xmlns="http://schemas.openxmlformats.org/spreadsheetml/2006/main" count="394" uniqueCount="38">
  <si>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</si>
  <si>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</si>
  <si>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</si>
  <si>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</si>
  <si>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</si>
  <si>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</si>
  <si>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</si>
  <si>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</si>
  <si>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</si>
  <si>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</si>
  <si>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</si>
  <si>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</si>
  <si>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</si>
  <si>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</si>
  <si>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</si>
  <si>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</si>
  <si>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</si>
  <si>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</si>
  <si>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</si>
  <si>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</si>
  <si>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</si>
  <si>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</si>
  <si>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</si>
  <si>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t>Std dev</t>
  </si>
  <si>
    <t>Variance</t>
  </si>
  <si>
    <t>sum</t>
  </si>
  <si>
    <t>count</t>
  </si>
  <si>
    <t>Count of Species</t>
  </si>
  <si>
    <t>Probability of sepallength</t>
  </si>
  <si>
    <t>Kurosis range</t>
  </si>
  <si>
    <t>[-3,3]</t>
  </si>
  <si>
    <t>Skewness range</t>
  </si>
  <si>
    <t>[-1,1]</t>
  </si>
  <si>
    <t xml:space="preserve">Normal distribution </t>
  </si>
  <si>
    <t>Mean=Median=Mode</t>
  </si>
  <si>
    <t>Shape should be symmetrical</t>
  </si>
  <si>
    <t>Kurtosis = 0</t>
  </si>
  <si>
    <t>Skewness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</si>
</sst>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 applyBorder="1" applyAlignment="1"/>
    <xf numFmtId="0" fontId="0" fillId="33" borderId="10" xfId="0" applyFill="1" applyBorder="1" applyAlignment="1"/>
    <xf numFmtId="0" fontId="19" fillId="33" borderId="11" xfId="0" applyFont="1" applyFill="1" applyBorder="1" applyAlignment="1">
      <alignment horizontal="center"/>
    </xf>
    <xf numFmtId="0" fontId="18" fillId="0" borderId="0" xfId="0" applyFont="1" applyAlignment="1"/>
    <xf numFmtId="0" fontId="0" fillId="33" borderId="0" xfId="0" applyFill="1" applyAlignment="1">
      <alignment horizontal="center"/>
    </xf>
    <xf numFmtId="0" fontId="21" fillId="33" borderId="0" xfId="0" applyFont="1" applyFill="1" applyAlignment="1">
      <alignment horizontal="center"/>
    </xf>
    <xf numFmtId="0" fontId="0" fillId="33" borderId="0" xfId="0" applyFill="1"/>
    <xf numFmtId="17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pivotButton="1"/>
    <xf numFmtId="0" fontId="20" fillId="33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[Iris-descriptive-stats.xlsx]Histpgram of categories!PivotTable11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'Histpgram of categories'!$B$3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'Histpgram of categories'!$A$4:$A$6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'Histpgram of categories'!$B$4:$B$6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7-4599-9DFD-B42B492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65520"/>
        <c:axId val="907091216"/>
      </c:barChart>
      <c:catAx>
        <c:axId val="9089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1216"/>
        <c:crosses val="autoZero"/>
        <c:auto val="1"/>
        <c:lblAlgn val="ctr"/>
        <c:lblOffset val="100"/>
        <c:noMultiLvlLbl val="0"/>
      </c:catAx>
      <c:valAx>
        <c:axId val="9070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distrubution'!$G$1</c:f>
              <c:strCache>
                <c:ptCount val="1"/>
                <c:pt idx="0">
                  <c:v>Probability of sepallength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'Probability distrubution'!$G$2:$G$151</c:f>
              <c:numCache>
                <c:formatCode>General</c:formatCode>
                <c:ptCount val="150"/>
                <c:pt idx="0">
                  <c:v>0.58185966913861931</c:v>
                </c:pt>
                <c:pt idx="1">
                  <c:v>0.55904164289788927</c:v>
                </c:pt>
                <c:pt idx="2">
                  <c:v>0.53622361665715901</c:v>
                </c:pt>
                <c:pt idx="3">
                  <c:v>0.52481460353679388</c:v>
                </c:pt>
                <c:pt idx="4">
                  <c:v>0.57045065601825429</c:v>
                </c:pt>
                <c:pt idx="5">
                  <c:v>0.6160867084997147</c:v>
                </c:pt>
                <c:pt idx="6">
                  <c:v>0.52481460353679388</c:v>
                </c:pt>
                <c:pt idx="7">
                  <c:v>0.57045065601825429</c:v>
                </c:pt>
                <c:pt idx="8">
                  <c:v>0.50199657729606373</c:v>
                </c:pt>
                <c:pt idx="9">
                  <c:v>0.55904164289788927</c:v>
                </c:pt>
                <c:pt idx="10">
                  <c:v>0.6160867084997147</c:v>
                </c:pt>
                <c:pt idx="11">
                  <c:v>0.54763262977752414</c:v>
                </c:pt>
                <c:pt idx="12">
                  <c:v>0.54763262977752414</c:v>
                </c:pt>
                <c:pt idx="13">
                  <c:v>0.49058756417569865</c:v>
                </c:pt>
                <c:pt idx="14">
                  <c:v>0.661722760981175</c:v>
                </c:pt>
                <c:pt idx="15">
                  <c:v>0.65031374786080998</c:v>
                </c:pt>
                <c:pt idx="16">
                  <c:v>0.6160867084997147</c:v>
                </c:pt>
                <c:pt idx="17">
                  <c:v>0.58185966913861931</c:v>
                </c:pt>
                <c:pt idx="18">
                  <c:v>0.65031374786080998</c:v>
                </c:pt>
                <c:pt idx="19">
                  <c:v>0.58185966913861931</c:v>
                </c:pt>
                <c:pt idx="20">
                  <c:v>0.6160867084997147</c:v>
                </c:pt>
                <c:pt idx="21">
                  <c:v>0.58185966913861931</c:v>
                </c:pt>
                <c:pt idx="22">
                  <c:v>0.52481460353679388</c:v>
                </c:pt>
                <c:pt idx="23">
                  <c:v>0.58185966913861931</c:v>
                </c:pt>
                <c:pt idx="24">
                  <c:v>0.54763262977752414</c:v>
                </c:pt>
                <c:pt idx="25">
                  <c:v>0.57045065601825429</c:v>
                </c:pt>
                <c:pt idx="26">
                  <c:v>0.57045065601825429</c:v>
                </c:pt>
                <c:pt idx="27">
                  <c:v>0.59326868225898444</c:v>
                </c:pt>
                <c:pt idx="28">
                  <c:v>0.59326868225898444</c:v>
                </c:pt>
                <c:pt idx="29">
                  <c:v>0.53622361665715901</c:v>
                </c:pt>
                <c:pt idx="30">
                  <c:v>0.54763262977752414</c:v>
                </c:pt>
                <c:pt idx="31">
                  <c:v>0.6160867084997147</c:v>
                </c:pt>
                <c:pt idx="32">
                  <c:v>0.59326868225898444</c:v>
                </c:pt>
                <c:pt idx="33">
                  <c:v>0.62749572162007972</c:v>
                </c:pt>
                <c:pt idx="34">
                  <c:v>0.55904164289788927</c:v>
                </c:pt>
                <c:pt idx="35">
                  <c:v>0.57045065601825429</c:v>
                </c:pt>
                <c:pt idx="36">
                  <c:v>0.62749572162007972</c:v>
                </c:pt>
                <c:pt idx="37">
                  <c:v>0.55904164289788927</c:v>
                </c:pt>
                <c:pt idx="38">
                  <c:v>0.50199657729606373</c:v>
                </c:pt>
                <c:pt idx="39">
                  <c:v>0.58185966913861931</c:v>
                </c:pt>
                <c:pt idx="40">
                  <c:v>0.57045065601825429</c:v>
                </c:pt>
                <c:pt idx="41">
                  <c:v>0.51340559041642886</c:v>
                </c:pt>
                <c:pt idx="42">
                  <c:v>0.50199657729606373</c:v>
                </c:pt>
                <c:pt idx="43">
                  <c:v>0.57045065601825429</c:v>
                </c:pt>
                <c:pt idx="44">
                  <c:v>0.58185966913861931</c:v>
                </c:pt>
                <c:pt idx="45">
                  <c:v>0.54763262977752414</c:v>
                </c:pt>
                <c:pt idx="46">
                  <c:v>0.58185966913861931</c:v>
                </c:pt>
                <c:pt idx="47">
                  <c:v>0.52481460353679388</c:v>
                </c:pt>
                <c:pt idx="48">
                  <c:v>0.60467769537934946</c:v>
                </c:pt>
                <c:pt idx="49">
                  <c:v>0.57045065601825429</c:v>
                </c:pt>
                <c:pt idx="50">
                  <c:v>0.79863091842555589</c:v>
                </c:pt>
                <c:pt idx="51">
                  <c:v>0.73017683970336555</c:v>
                </c:pt>
                <c:pt idx="52">
                  <c:v>0.78722190530519098</c:v>
                </c:pt>
                <c:pt idx="53">
                  <c:v>0.62749572162007972</c:v>
                </c:pt>
                <c:pt idx="54">
                  <c:v>0.74158585282373057</c:v>
                </c:pt>
                <c:pt idx="55">
                  <c:v>0.65031374786080998</c:v>
                </c:pt>
                <c:pt idx="56">
                  <c:v>0.71876782658300031</c:v>
                </c:pt>
                <c:pt idx="57">
                  <c:v>0.55904164289788927</c:v>
                </c:pt>
                <c:pt idx="58">
                  <c:v>0.75299486594409559</c:v>
                </c:pt>
                <c:pt idx="59">
                  <c:v>0.59326868225898444</c:v>
                </c:pt>
                <c:pt idx="60">
                  <c:v>0.57045065601825429</c:v>
                </c:pt>
                <c:pt idx="61">
                  <c:v>0.67313177410154001</c:v>
                </c:pt>
                <c:pt idx="62">
                  <c:v>0.68454078722190503</c:v>
                </c:pt>
                <c:pt idx="63">
                  <c:v>0.69594980034227016</c:v>
                </c:pt>
                <c:pt idx="64">
                  <c:v>0.63890473474044474</c:v>
                </c:pt>
                <c:pt idx="65">
                  <c:v>0.76440387906446072</c:v>
                </c:pt>
                <c:pt idx="66">
                  <c:v>0.63890473474044474</c:v>
                </c:pt>
                <c:pt idx="67">
                  <c:v>0.661722760981175</c:v>
                </c:pt>
                <c:pt idx="68">
                  <c:v>0.70735881346263529</c:v>
                </c:pt>
                <c:pt idx="69">
                  <c:v>0.63890473474044474</c:v>
                </c:pt>
                <c:pt idx="70">
                  <c:v>0.67313177410154001</c:v>
                </c:pt>
                <c:pt idx="71">
                  <c:v>0.69594980034227016</c:v>
                </c:pt>
                <c:pt idx="72">
                  <c:v>0.71876782658300031</c:v>
                </c:pt>
                <c:pt idx="73">
                  <c:v>0.69594980034227016</c:v>
                </c:pt>
                <c:pt idx="74">
                  <c:v>0.73017683970336555</c:v>
                </c:pt>
                <c:pt idx="75">
                  <c:v>0.75299486594409559</c:v>
                </c:pt>
                <c:pt idx="76">
                  <c:v>0.77581289218482574</c:v>
                </c:pt>
                <c:pt idx="77">
                  <c:v>0.76440387906446072</c:v>
                </c:pt>
                <c:pt idx="78">
                  <c:v>0.68454078722190503</c:v>
                </c:pt>
                <c:pt idx="79">
                  <c:v>0.65031374786080998</c:v>
                </c:pt>
                <c:pt idx="80">
                  <c:v>0.62749572162007972</c:v>
                </c:pt>
                <c:pt idx="81">
                  <c:v>0.62749572162007972</c:v>
                </c:pt>
                <c:pt idx="82">
                  <c:v>0.661722760981175</c:v>
                </c:pt>
                <c:pt idx="83">
                  <c:v>0.68454078722190503</c:v>
                </c:pt>
                <c:pt idx="84">
                  <c:v>0.6160867084997147</c:v>
                </c:pt>
                <c:pt idx="85">
                  <c:v>0.68454078722190503</c:v>
                </c:pt>
                <c:pt idx="86">
                  <c:v>0.76440387906446072</c:v>
                </c:pt>
                <c:pt idx="87">
                  <c:v>0.71876782658300031</c:v>
                </c:pt>
                <c:pt idx="88">
                  <c:v>0.63890473474044474</c:v>
                </c:pt>
                <c:pt idx="89">
                  <c:v>0.62749572162007972</c:v>
                </c:pt>
                <c:pt idx="90">
                  <c:v>0.62749572162007972</c:v>
                </c:pt>
                <c:pt idx="91">
                  <c:v>0.69594980034227016</c:v>
                </c:pt>
                <c:pt idx="92">
                  <c:v>0.661722760981175</c:v>
                </c:pt>
                <c:pt idx="93">
                  <c:v>0.57045065601825429</c:v>
                </c:pt>
                <c:pt idx="94">
                  <c:v>0.63890473474044474</c:v>
                </c:pt>
                <c:pt idx="95">
                  <c:v>0.65031374786080998</c:v>
                </c:pt>
                <c:pt idx="96">
                  <c:v>0.65031374786080998</c:v>
                </c:pt>
                <c:pt idx="97">
                  <c:v>0.70735881346263529</c:v>
                </c:pt>
                <c:pt idx="98">
                  <c:v>0.58185966913861931</c:v>
                </c:pt>
                <c:pt idx="99">
                  <c:v>0.65031374786080998</c:v>
                </c:pt>
                <c:pt idx="100">
                  <c:v>0.71876782658300031</c:v>
                </c:pt>
                <c:pt idx="101">
                  <c:v>0.661722760981175</c:v>
                </c:pt>
                <c:pt idx="102">
                  <c:v>0.81003993154592102</c:v>
                </c:pt>
                <c:pt idx="103">
                  <c:v>0.71876782658300031</c:v>
                </c:pt>
                <c:pt idx="104">
                  <c:v>0.74158585282373057</c:v>
                </c:pt>
                <c:pt idx="105">
                  <c:v>0.86708499714774645</c:v>
                </c:pt>
                <c:pt idx="106">
                  <c:v>0.55904164289788927</c:v>
                </c:pt>
                <c:pt idx="107">
                  <c:v>0.83285795778665128</c:v>
                </c:pt>
                <c:pt idx="108">
                  <c:v>0.76440387906446072</c:v>
                </c:pt>
                <c:pt idx="109">
                  <c:v>0.82144894466628615</c:v>
                </c:pt>
                <c:pt idx="110">
                  <c:v>0.74158585282373057</c:v>
                </c:pt>
                <c:pt idx="111">
                  <c:v>0.73017683970336555</c:v>
                </c:pt>
                <c:pt idx="112">
                  <c:v>0.77581289218482574</c:v>
                </c:pt>
                <c:pt idx="113">
                  <c:v>0.65031374786080998</c:v>
                </c:pt>
                <c:pt idx="114">
                  <c:v>0.661722760981175</c:v>
                </c:pt>
                <c:pt idx="115">
                  <c:v>0.73017683970336555</c:v>
                </c:pt>
                <c:pt idx="116">
                  <c:v>0.74158585282373057</c:v>
                </c:pt>
                <c:pt idx="117">
                  <c:v>0.87849401026811169</c:v>
                </c:pt>
                <c:pt idx="118">
                  <c:v>0.87849401026811169</c:v>
                </c:pt>
                <c:pt idx="119">
                  <c:v>0.68454078722190503</c:v>
                </c:pt>
                <c:pt idx="120">
                  <c:v>0.78722190530519098</c:v>
                </c:pt>
                <c:pt idx="121">
                  <c:v>0.63890473474044474</c:v>
                </c:pt>
                <c:pt idx="122">
                  <c:v>0.87849401026811169</c:v>
                </c:pt>
                <c:pt idx="123">
                  <c:v>0.71876782658300031</c:v>
                </c:pt>
                <c:pt idx="124">
                  <c:v>0.76440387906446072</c:v>
                </c:pt>
                <c:pt idx="125">
                  <c:v>0.82144894466628615</c:v>
                </c:pt>
                <c:pt idx="126">
                  <c:v>0.70735881346263529</c:v>
                </c:pt>
                <c:pt idx="127">
                  <c:v>0.69594980034227016</c:v>
                </c:pt>
                <c:pt idx="128">
                  <c:v>0.73017683970336555</c:v>
                </c:pt>
                <c:pt idx="129">
                  <c:v>0.82144894466628615</c:v>
                </c:pt>
                <c:pt idx="130">
                  <c:v>0.8442669709070163</c:v>
                </c:pt>
                <c:pt idx="131">
                  <c:v>0.90131203650884173</c:v>
                </c:pt>
                <c:pt idx="132">
                  <c:v>0.73017683970336555</c:v>
                </c:pt>
                <c:pt idx="133">
                  <c:v>0.71876782658300031</c:v>
                </c:pt>
                <c:pt idx="134">
                  <c:v>0.69594980034227016</c:v>
                </c:pt>
                <c:pt idx="135">
                  <c:v>0.87849401026811169</c:v>
                </c:pt>
                <c:pt idx="136">
                  <c:v>0.71876782658300031</c:v>
                </c:pt>
                <c:pt idx="137">
                  <c:v>0.73017683970336555</c:v>
                </c:pt>
                <c:pt idx="138">
                  <c:v>0.68454078722190503</c:v>
                </c:pt>
                <c:pt idx="139">
                  <c:v>0.78722190530519098</c:v>
                </c:pt>
                <c:pt idx="140">
                  <c:v>0.76440387906446072</c:v>
                </c:pt>
                <c:pt idx="141">
                  <c:v>0.78722190530519098</c:v>
                </c:pt>
                <c:pt idx="142">
                  <c:v>0.661722760981175</c:v>
                </c:pt>
                <c:pt idx="143">
                  <c:v>0.77581289218482574</c:v>
                </c:pt>
                <c:pt idx="144">
                  <c:v>0.76440387906446072</c:v>
                </c:pt>
                <c:pt idx="145">
                  <c:v>0.76440387906446072</c:v>
                </c:pt>
                <c:pt idx="146">
                  <c:v>0.71876782658300031</c:v>
                </c:pt>
                <c:pt idx="147">
                  <c:v>0.74158585282373057</c:v>
                </c:pt>
                <c:pt idx="148">
                  <c:v>0.70735881346263529</c:v>
                </c:pt>
                <c:pt idx="149">
                  <c:v>0.67313177410154001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B-42D3-A7B1-164455F3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12336"/>
        <c:axId val="999240112"/>
      </c:lineChart>
      <c:catAx>
        <c:axId val="9101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40112"/>
        <c:crosses val="autoZero"/>
        <c:auto val="1"/>
        <c:lblAlgn val="ctr"/>
        <c:lblOffset val="100"/>
        <c:noMultiLvlLbl val="0"/>
      </c:catAx>
      <c:valAx>
        <c:axId val="9992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Historgram</a:t>
          </a:r>
        </a:p>
      </cx:txPr>
    </cx:title>
    <cx:plotArea>
      <cx:plotAreaRegion>
        <cx:series layoutId="clusteredColumn" uniqueId="{A64620C9-A6FB-48D9-89CB-92CA97610A92}">
          <cx:tx>
            <cx:txData>
              <cx:f>_xlchart.v1.0</cx:f>
              <cx:v>SepalLengthCm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33337</xdr:rowOff>
    </xdr:from>
    <xdr:to>
      <xdr:col>12</xdr:col>
      <xdr:colOff>523875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6B337-72C6-44FE-A6F0-472EB815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0</xdr:rowOff>
    </xdr:from>
    <xdr:to>
      <xdr:col>17</xdr:col>
      <xdr:colOff>85725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A39295-E5DC-4192-956D-FBFEBBAA9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438150</xdr:colOff>
      <xdr:row>16</xdr:row>
      <xdr:rowOff>119062</xdr:rowOff>
    </xdr:from>
    <xdr:to>
      <xdr:col>16</xdr:col>
      <xdr:colOff>133350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D4828-B00F-4D4E-8BEC-FC6CB40B8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65.823893981484" createdVersion="6" refreshedVersion="6" minRefreshableVersion="3" recordCount="150">
  <cacheSource type="worksheet">
    <worksheetSource ref="A1:F151" sheet="Probability distrubution"/>
  </cacheSource>
  <cacheFields count="6">
    <cacheField name="Id" numFmtId="0">
      <sharedItems containsSemiMixedTypes="0" containsString="0" containsNumber="1" containsInteger="1" minValue="1" maxValue="150"/>
    </cacheField>
    <cacheField name="SepalLengthCm" numFmtId="0">
      <sharedItems containsSemiMixedTypes="0" containsString="0" containsNumber="1" minValue="4.3" maxValue="7.9"/>
    </cacheField>
    <cacheField name="SepalWidthCm" numFmtId="0">
      <sharedItems containsSemiMixedTypes="0" containsString="0" containsNumber="1" minValue="2" maxValue="4.4000000000000004"/>
    </cacheField>
    <cacheField name="PetalLengthCm" numFmtId="0">
      <sharedItems containsSemiMixedTypes="0" containsString="0" containsNumber="1" minValue="1" maxValue="6.9"/>
    </cacheField>
    <cacheField name="PetalWidthCm" numFmtId="0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1"/>
    <n v="5.0999999999999996"/>
    <n v="3.5"/>
    <n v="1.4"/>
    <n v="0.2"/>
    <x v="0"/>
  </r>
  <r>
    <n v="2"/>
    <n v="4.9000000000000004"/>
    <n v="3"/>
    <n v="1.4"/>
    <n v="0.2"/>
    <x v="0"/>
  </r>
  <r>
    <n v="3"/>
    <n v="4.7"/>
    <n v="3.2"/>
    <n v="1.3"/>
    <n v="0.2"/>
    <x v="0"/>
  </r>
  <r>
    <n v="4"/>
    <n v="4.5999999999999996"/>
    <n v="3.1"/>
    <n v="1.5"/>
    <n v="0.2"/>
    <x v="0"/>
  </r>
  <r>
    <n v="5"/>
    <n v="5"/>
    <n v="3.6"/>
    <n v="1.4"/>
    <n v="0.2"/>
    <x v="0"/>
  </r>
  <r>
    <n v="6"/>
    <n v="5.4"/>
    <n v="3.9"/>
    <n v="1.7"/>
    <n v="0.4"/>
    <x v="0"/>
  </r>
  <r>
    <n v="7"/>
    <n v="4.5999999999999996"/>
    <n v="3.4"/>
    <n v="1.4"/>
    <n v="0.3"/>
    <x v="0"/>
  </r>
  <r>
    <n v="8"/>
    <n v="5"/>
    <n v="3.4"/>
    <n v="1.5"/>
    <n v="0.2"/>
    <x v="0"/>
  </r>
  <r>
    <n v="9"/>
    <n v="4.4000000000000004"/>
    <n v="2.9"/>
    <n v="1.4"/>
    <n v="0.2"/>
    <x v="0"/>
  </r>
  <r>
    <n v="10"/>
    <n v="4.9000000000000004"/>
    <n v="3.1"/>
    <n v="1.5"/>
    <n v="0.1"/>
    <x v="0"/>
  </r>
  <r>
    <n v="11"/>
    <n v="5.4"/>
    <n v="3.7"/>
    <n v="1.5"/>
    <n v="0.2"/>
    <x v="0"/>
  </r>
  <r>
    <n v="12"/>
    <n v="4.8"/>
    <n v="3.4"/>
    <n v="1.6"/>
    <n v="0.2"/>
    <x v="0"/>
  </r>
  <r>
    <n v="13"/>
    <n v="4.8"/>
    <n v="3"/>
    <n v="1.4"/>
    <n v="0.1"/>
    <x v="0"/>
  </r>
  <r>
    <n v="14"/>
    <n v="4.3"/>
    <n v="3"/>
    <n v="1.1000000000000001"/>
    <n v="0.1"/>
    <x v="0"/>
  </r>
  <r>
    <n v="15"/>
    <n v="5.8"/>
    <n v="4"/>
    <n v="1.2"/>
    <n v="0.2"/>
    <x v="0"/>
  </r>
  <r>
    <n v="16"/>
    <n v="5.7"/>
    <n v="4.4000000000000004"/>
    <n v="1.5"/>
    <n v="0.4"/>
    <x v="0"/>
  </r>
  <r>
    <n v="17"/>
    <n v="5.4"/>
    <n v="3.9"/>
    <n v="1.3"/>
    <n v="0.4"/>
    <x v="0"/>
  </r>
  <r>
    <n v="18"/>
    <n v="5.0999999999999996"/>
    <n v="3.5"/>
    <n v="1.4"/>
    <n v="0.3"/>
    <x v="0"/>
  </r>
  <r>
    <n v="19"/>
    <n v="5.7"/>
    <n v="3.8"/>
    <n v="1.7"/>
    <n v="0.3"/>
    <x v="0"/>
  </r>
  <r>
    <n v="20"/>
    <n v="5.0999999999999996"/>
    <n v="3.8"/>
    <n v="1.5"/>
    <n v="0.3"/>
    <x v="0"/>
  </r>
  <r>
    <n v="21"/>
    <n v="5.4"/>
    <n v="3.4"/>
    <n v="1.7"/>
    <n v="0.2"/>
    <x v="0"/>
  </r>
  <r>
    <n v="22"/>
    <n v="5.0999999999999996"/>
    <n v="3.7"/>
    <n v="1.5"/>
    <n v="0.4"/>
    <x v="0"/>
  </r>
  <r>
    <n v="23"/>
    <n v="4.5999999999999996"/>
    <n v="3.6"/>
    <n v="1"/>
    <n v="0.2"/>
    <x v="0"/>
  </r>
  <r>
    <n v="24"/>
    <n v="5.0999999999999996"/>
    <n v="3.3"/>
    <n v="1.7"/>
    <n v="0.5"/>
    <x v="0"/>
  </r>
  <r>
    <n v="25"/>
    <n v="4.8"/>
    <n v="3.4"/>
    <n v="1.9"/>
    <n v="0.2"/>
    <x v="0"/>
  </r>
  <r>
    <n v="26"/>
    <n v="5"/>
    <n v="3"/>
    <n v="1.6"/>
    <n v="0.2"/>
    <x v="0"/>
  </r>
  <r>
    <n v="27"/>
    <n v="5"/>
    <n v="3.4"/>
    <n v="1.6"/>
    <n v="0.4"/>
    <x v="0"/>
  </r>
  <r>
    <n v="28"/>
    <n v="5.2"/>
    <n v="3.5"/>
    <n v="1.5"/>
    <n v="0.2"/>
    <x v="0"/>
  </r>
  <r>
    <n v="29"/>
    <n v="5.2"/>
    <n v="3.4"/>
    <n v="1.4"/>
    <n v="0.2"/>
    <x v="0"/>
  </r>
  <r>
    <n v="30"/>
    <n v="4.7"/>
    <n v="3.2"/>
    <n v="1.6"/>
    <n v="0.2"/>
    <x v="0"/>
  </r>
  <r>
    <n v="31"/>
    <n v="4.8"/>
    <n v="3.1"/>
    <n v="1.6"/>
    <n v="0.2"/>
    <x v="0"/>
  </r>
  <r>
    <n v="32"/>
    <n v="5.4"/>
    <n v="3.4"/>
    <n v="1.5"/>
    <n v="0.4"/>
    <x v="0"/>
  </r>
  <r>
    <n v="33"/>
    <n v="5.2"/>
    <n v="4.0999999999999996"/>
    <n v="1.5"/>
    <n v="0.1"/>
    <x v="0"/>
  </r>
  <r>
    <n v="34"/>
    <n v="5.5"/>
    <n v="4.2"/>
    <n v="1.4"/>
    <n v="0.2"/>
    <x v="0"/>
  </r>
  <r>
    <n v="35"/>
    <n v="4.9000000000000004"/>
    <n v="3.1"/>
    <n v="1.5"/>
    <n v="0.1"/>
    <x v="0"/>
  </r>
  <r>
    <n v="36"/>
    <n v="5"/>
    <n v="3.2"/>
    <n v="1.2"/>
    <n v="0.2"/>
    <x v="0"/>
  </r>
  <r>
    <n v="37"/>
    <n v="5.5"/>
    <n v="3.5"/>
    <n v="1.3"/>
    <n v="0.2"/>
    <x v="0"/>
  </r>
  <r>
    <n v="38"/>
    <n v="4.9000000000000004"/>
    <n v="3.1"/>
    <n v="1.5"/>
    <n v="0.1"/>
    <x v="0"/>
  </r>
  <r>
    <n v="39"/>
    <n v="4.4000000000000004"/>
    <n v="3"/>
    <n v="1.3"/>
    <n v="0.2"/>
    <x v="0"/>
  </r>
  <r>
    <n v="40"/>
    <n v="5.0999999999999996"/>
    <n v="3.4"/>
    <n v="1.5"/>
    <n v="0.2"/>
    <x v="0"/>
  </r>
  <r>
    <n v="41"/>
    <n v="5"/>
    <n v="3.5"/>
    <n v="1.3"/>
    <n v="0.3"/>
    <x v="0"/>
  </r>
  <r>
    <n v="42"/>
    <n v="4.5"/>
    <n v="2.2999999999999998"/>
    <n v="1.3"/>
    <n v="0.3"/>
    <x v="0"/>
  </r>
  <r>
    <n v="43"/>
    <n v="4.4000000000000004"/>
    <n v="3.2"/>
    <n v="1.3"/>
    <n v="0.2"/>
    <x v="0"/>
  </r>
  <r>
    <n v="44"/>
    <n v="5"/>
    <n v="3.5"/>
    <n v="1.6"/>
    <n v="0.6"/>
    <x v="0"/>
  </r>
  <r>
    <n v="45"/>
    <n v="5.0999999999999996"/>
    <n v="3.8"/>
    <n v="1.9"/>
    <n v="0.4"/>
    <x v="0"/>
  </r>
  <r>
    <n v="46"/>
    <n v="4.8"/>
    <n v="3"/>
    <n v="1.4"/>
    <n v="0.3"/>
    <x v="0"/>
  </r>
  <r>
    <n v="47"/>
    <n v="5.0999999999999996"/>
    <n v="3.8"/>
    <n v="1.6"/>
    <n v="0.2"/>
    <x v="0"/>
  </r>
  <r>
    <n v="48"/>
    <n v="4.5999999999999996"/>
    <n v="3.2"/>
    <n v="1.4"/>
    <n v="0.2"/>
    <x v="0"/>
  </r>
  <r>
    <n v="49"/>
    <n v="5.3"/>
    <n v="3.7"/>
    <n v="1.5"/>
    <n v="0.2"/>
    <x v="0"/>
  </r>
  <r>
    <n v="50"/>
    <n v="5"/>
    <n v="3.3"/>
    <n v="1.4"/>
    <n v="0.2"/>
    <x v="0"/>
  </r>
  <r>
    <n v="51"/>
    <n v="7"/>
    <n v="3.2"/>
    <n v="4.7"/>
    <n v="1.4"/>
    <x v="1"/>
  </r>
  <r>
    <n v="52"/>
    <n v="6.4"/>
    <n v="3.2"/>
    <n v="4.5"/>
    <n v="1.5"/>
    <x v="1"/>
  </r>
  <r>
    <n v="53"/>
    <n v="6.9"/>
    <n v="3.1"/>
    <n v="4.9000000000000004"/>
    <n v="1.5"/>
    <x v="1"/>
  </r>
  <r>
    <n v="54"/>
    <n v="5.5"/>
    <n v="2.2999999999999998"/>
    <n v="4"/>
    <n v="1.3"/>
    <x v="1"/>
  </r>
  <r>
    <n v="55"/>
    <n v="6.5"/>
    <n v="2.8"/>
    <n v="4.5999999999999996"/>
    <n v="1.5"/>
    <x v="1"/>
  </r>
  <r>
    <n v="56"/>
    <n v="5.7"/>
    <n v="2.8"/>
    <n v="4.5"/>
    <n v="1.3"/>
    <x v="1"/>
  </r>
  <r>
    <n v="57"/>
    <n v="6.3"/>
    <n v="3.3"/>
    <n v="4.7"/>
    <n v="1.6"/>
    <x v="1"/>
  </r>
  <r>
    <n v="58"/>
    <n v="4.9000000000000004"/>
    <n v="2.4"/>
    <n v="3.3"/>
    <n v="1"/>
    <x v="1"/>
  </r>
  <r>
    <n v="59"/>
    <n v="6.6"/>
    <n v="2.9"/>
    <n v="4.5999999999999996"/>
    <n v="1.3"/>
    <x v="1"/>
  </r>
  <r>
    <n v="60"/>
    <n v="5.2"/>
    <n v="2.7"/>
    <n v="3.9"/>
    <n v="1.4"/>
    <x v="1"/>
  </r>
  <r>
    <n v="61"/>
    <n v="5"/>
    <n v="2"/>
    <n v="3.5"/>
    <n v="1"/>
    <x v="1"/>
  </r>
  <r>
    <n v="62"/>
    <n v="5.9"/>
    <n v="3"/>
    <n v="4.2"/>
    <n v="1.5"/>
    <x v="1"/>
  </r>
  <r>
    <n v="63"/>
    <n v="6"/>
    <n v="2.2000000000000002"/>
    <n v="4"/>
    <n v="1"/>
    <x v="1"/>
  </r>
  <r>
    <n v="64"/>
    <n v="6.1"/>
    <n v="2.9"/>
    <n v="4.7"/>
    <n v="1.4"/>
    <x v="1"/>
  </r>
  <r>
    <n v="65"/>
    <n v="5.6"/>
    <n v="2.9"/>
    <n v="3.6"/>
    <n v="1.3"/>
    <x v="1"/>
  </r>
  <r>
    <n v="66"/>
    <n v="6.7"/>
    <n v="3.1"/>
    <n v="4.4000000000000004"/>
    <n v="1.4"/>
    <x v="1"/>
  </r>
  <r>
    <n v="67"/>
    <n v="5.6"/>
    <n v="3"/>
    <n v="4.5"/>
    <n v="1.5"/>
    <x v="1"/>
  </r>
  <r>
    <n v="68"/>
    <n v="5.8"/>
    <n v="2.7"/>
    <n v="4.0999999999999996"/>
    <n v="1"/>
    <x v="1"/>
  </r>
  <r>
    <n v="69"/>
    <n v="6.2"/>
    <n v="2.2000000000000002"/>
    <n v="4.5"/>
    <n v="1.5"/>
    <x v="1"/>
  </r>
  <r>
    <n v="70"/>
    <n v="5.6"/>
    <n v="2.5"/>
    <n v="3.9"/>
    <n v="1.1000000000000001"/>
    <x v="1"/>
  </r>
  <r>
    <n v="71"/>
    <n v="5.9"/>
    <n v="3.2"/>
    <n v="4.8"/>
    <n v="1.8"/>
    <x v="1"/>
  </r>
  <r>
    <n v="72"/>
    <n v="6.1"/>
    <n v="2.8"/>
    <n v="4"/>
    <n v="1.3"/>
    <x v="1"/>
  </r>
  <r>
    <n v="73"/>
    <n v="6.3"/>
    <n v="2.5"/>
    <n v="4.9000000000000004"/>
    <n v="1.5"/>
    <x v="1"/>
  </r>
  <r>
    <n v="74"/>
    <n v="6.1"/>
    <n v="2.8"/>
    <n v="4.7"/>
    <n v="1.2"/>
    <x v="1"/>
  </r>
  <r>
    <n v="75"/>
    <n v="6.4"/>
    <n v="2.9"/>
    <n v="4.3"/>
    <n v="1.3"/>
    <x v="1"/>
  </r>
  <r>
    <n v="76"/>
    <n v="6.6"/>
    <n v="3"/>
    <n v="4.4000000000000004"/>
    <n v="1.4"/>
    <x v="1"/>
  </r>
  <r>
    <n v="77"/>
    <n v="6.8"/>
    <n v="2.8"/>
    <n v="4.8"/>
    <n v="1.4"/>
    <x v="1"/>
  </r>
  <r>
    <n v="78"/>
    <n v="6.7"/>
    <n v="3"/>
    <n v="5"/>
    <n v="1.7"/>
    <x v="1"/>
  </r>
  <r>
    <n v="79"/>
    <n v="6"/>
    <n v="2.9"/>
    <n v="4.5"/>
    <n v="1.5"/>
    <x v="1"/>
  </r>
  <r>
    <n v="80"/>
    <n v="5.7"/>
    <n v="2.6"/>
    <n v="3.5"/>
    <n v="1"/>
    <x v="1"/>
  </r>
  <r>
    <n v="81"/>
    <n v="5.5"/>
    <n v="2.4"/>
    <n v="3.8"/>
    <n v="1.1000000000000001"/>
    <x v="1"/>
  </r>
  <r>
    <n v="82"/>
    <n v="5.5"/>
    <n v="2.4"/>
    <n v="3.7"/>
    <n v="1"/>
    <x v="1"/>
  </r>
  <r>
    <n v="83"/>
    <n v="5.8"/>
    <n v="2.7"/>
    <n v="3.9"/>
    <n v="1.2"/>
    <x v="1"/>
  </r>
  <r>
    <n v="84"/>
    <n v="6"/>
    <n v="2.7"/>
    <n v="5.0999999999999996"/>
    <n v="1.6"/>
    <x v="1"/>
  </r>
  <r>
    <n v="85"/>
    <n v="5.4"/>
    <n v="3"/>
    <n v="4.5"/>
    <n v="1.5"/>
    <x v="1"/>
  </r>
  <r>
    <n v="86"/>
    <n v="6"/>
    <n v="3.4"/>
    <n v="4.5"/>
    <n v="1.6"/>
    <x v="1"/>
  </r>
  <r>
    <n v="87"/>
    <n v="6.7"/>
    <n v="3.1"/>
    <n v="4.7"/>
    <n v="1.5"/>
    <x v="1"/>
  </r>
  <r>
    <n v="88"/>
    <n v="6.3"/>
    <n v="2.2999999999999998"/>
    <n v="4.4000000000000004"/>
    <n v="1.3"/>
    <x v="1"/>
  </r>
  <r>
    <n v="89"/>
    <n v="5.6"/>
    <n v="3"/>
    <n v="4.0999999999999996"/>
    <n v="1.3"/>
    <x v="1"/>
  </r>
  <r>
    <n v="90"/>
    <n v="5.5"/>
    <n v="2.5"/>
    <n v="4"/>
    <n v="1.3"/>
    <x v="1"/>
  </r>
  <r>
    <n v="91"/>
    <n v="5.5"/>
    <n v="2.6"/>
    <n v="4.4000000000000004"/>
    <n v="1.2"/>
    <x v="1"/>
  </r>
  <r>
    <n v="92"/>
    <n v="6.1"/>
    <n v="3"/>
    <n v="4.5999999999999996"/>
    <n v="1.4"/>
    <x v="1"/>
  </r>
  <r>
    <n v="93"/>
    <n v="5.8"/>
    <n v="2.6"/>
    <n v="4"/>
    <n v="1.2"/>
    <x v="1"/>
  </r>
  <r>
    <n v="94"/>
    <n v="5"/>
    <n v="2.2999999999999998"/>
    <n v="3.3"/>
    <n v="1"/>
    <x v="1"/>
  </r>
  <r>
    <n v="95"/>
    <n v="5.6"/>
    <n v="2.7"/>
    <n v="4.2"/>
    <n v="1.3"/>
    <x v="1"/>
  </r>
  <r>
    <n v="96"/>
    <n v="5.7"/>
    <n v="3"/>
    <n v="4.2"/>
    <n v="1.2"/>
    <x v="1"/>
  </r>
  <r>
    <n v="97"/>
    <n v="5.7"/>
    <n v="2.9"/>
    <n v="4.2"/>
    <n v="1.3"/>
    <x v="1"/>
  </r>
  <r>
    <n v="98"/>
    <n v="6.2"/>
    <n v="2.9"/>
    <n v="4.3"/>
    <n v="1.3"/>
    <x v="1"/>
  </r>
  <r>
    <n v="99"/>
    <n v="5.0999999999999996"/>
    <n v="2.5"/>
    <n v="3"/>
    <n v="1.1000000000000001"/>
    <x v="1"/>
  </r>
  <r>
    <n v="100"/>
    <n v="5.7"/>
    <n v="2.8"/>
    <n v="4.0999999999999996"/>
    <n v="1.3"/>
    <x v="1"/>
  </r>
  <r>
    <n v="101"/>
    <n v="6.3"/>
    <n v="3.3"/>
    <n v="6"/>
    <n v="2.5"/>
    <x v="2"/>
  </r>
  <r>
    <n v="102"/>
    <n v="5.8"/>
    <n v="2.7"/>
    <n v="5.0999999999999996"/>
    <n v="1.9"/>
    <x v="2"/>
  </r>
  <r>
    <n v="103"/>
    <n v="7.1"/>
    <n v="3"/>
    <n v="5.9"/>
    <n v="2.1"/>
    <x v="2"/>
  </r>
  <r>
    <n v="104"/>
    <n v="6.3"/>
    <n v="2.9"/>
    <n v="5.6"/>
    <n v="1.8"/>
    <x v="2"/>
  </r>
  <r>
    <n v="105"/>
    <n v="6.5"/>
    <n v="3"/>
    <n v="5.8"/>
    <n v="2.2000000000000002"/>
    <x v="2"/>
  </r>
  <r>
    <n v="106"/>
    <n v="7.6"/>
    <n v="3"/>
    <n v="6.6"/>
    <n v="2.1"/>
    <x v="2"/>
  </r>
  <r>
    <n v="107"/>
    <n v="4.9000000000000004"/>
    <n v="2.5"/>
    <n v="4.5"/>
    <n v="1.7"/>
    <x v="2"/>
  </r>
  <r>
    <n v="108"/>
    <n v="7.3"/>
    <n v="2.9"/>
    <n v="6.3"/>
    <n v="1.8"/>
    <x v="2"/>
  </r>
  <r>
    <n v="109"/>
    <n v="6.7"/>
    <n v="2.5"/>
    <n v="5.8"/>
    <n v="1.8"/>
    <x v="2"/>
  </r>
  <r>
    <n v="110"/>
    <n v="7.2"/>
    <n v="3.6"/>
    <n v="6.1"/>
    <n v="2.5"/>
    <x v="2"/>
  </r>
  <r>
    <n v="111"/>
    <n v="6.5"/>
    <n v="3.2"/>
    <n v="5.0999999999999996"/>
    <n v="2"/>
    <x v="2"/>
  </r>
  <r>
    <n v="112"/>
    <n v="6.4"/>
    <n v="2.7"/>
    <n v="5.3"/>
    <n v="1.9"/>
    <x v="2"/>
  </r>
  <r>
    <n v="113"/>
    <n v="6.8"/>
    <n v="3"/>
    <n v="5.5"/>
    <n v="2.1"/>
    <x v="2"/>
  </r>
  <r>
    <n v="114"/>
    <n v="5.7"/>
    <n v="2.5"/>
    <n v="5"/>
    <n v="2"/>
    <x v="2"/>
  </r>
  <r>
    <n v="115"/>
    <n v="5.8"/>
    <n v="2.8"/>
    <n v="5.0999999999999996"/>
    <n v="2.4"/>
    <x v="2"/>
  </r>
  <r>
    <n v="116"/>
    <n v="6.4"/>
    <n v="3.2"/>
    <n v="5.3"/>
    <n v="2.2999999999999998"/>
    <x v="2"/>
  </r>
  <r>
    <n v="117"/>
    <n v="6.5"/>
    <n v="3"/>
    <n v="5.5"/>
    <n v="1.8"/>
    <x v="2"/>
  </r>
  <r>
    <n v="118"/>
    <n v="7.7"/>
    <n v="3.8"/>
    <n v="6.7"/>
    <n v="2.2000000000000002"/>
    <x v="2"/>
  </r>
  <r>
    <n v="119"/>
    <n v="7.7"/>
    <n v="2.6"/>
    <n v="6.9"/>
    <n v="2.2999999999999998"/>
    <x v="2"/>
  </r>
  <r>
    <n v="120"/>
    <n v="6"/>
    <n v="2.2000000000000002"/>
    <n v="5"/>
    <n v="1.5"/>
    <x v="2"/>
  </r>
  <r>
    <n v="121"/>
    <n v="6.9"/>
    <n v="3.2"/>
    <n v="5.7"/>
    <n v="2.2999999999999998"/>
    <x v="2"/>
  </r>
  <r>
    <n v="122"/>
    <n v="5.6"/>
    <n v="2.8"/>
    <n v="4.9000000000000004"/>
    <n v="2"/>
    <x v="2"/>
  </r>
  <r>
    <n v="123"/>
    <n v="7.7"/>
    <n v="2.8"/>
    <n v="6.7"/>
    <n v="2"/>
    <x v="2"/>
  </r>
  <r>
    <n v="124"/>
    <n v="6.3"/>
    <n v="2.7"/>
    <n v="4.9000000000000004"/>
    <n v="1.8"/>
    <x v="2"/>
  </r>
  <r>
    <n v="125"/>
    <n v="6.7"/>
    <n v="3.3"/>
    <n v="5.7"/>
    <n v="2.1"/>
    <x v="2"/>
  </r>
  <r>
    <n v="126"/>
    <n v="7.2"/>
    <n v="3.2"/>
    <n v="6"/>
    <n v="1.8"/>
    <x v="2"/>
  </r>
  <r>
    <n v="127"/>
    <n v="6.2"/>
    <n v="2.8"/>
    <n v="4.8"/>
    <n v="1.8"/>
    <x v="2"/>
  </r>
  <r>
    <n v="128"/>
    <n v="6.1"/>
    <n v="3"/>
    <n v="4.9000000000000004"/>
    <n v="1.8"/>
    <x v="2"/>
  </r>
  <r>
    <n v="129"/>
    <n v="6.4"/>
    <n v="2.8"/>
    <n v="5.6"/>
    <n v="2.1"/>
    <x v="2"/>
  </r>
  <r>
    <n v="130"/>
    <n v="7.2"/>
    <n v="3"/>
    <n v="5.8"/>
    <n v="1.6"/>
    <x v="2"/>
  </r>
  <r>
    <n v="131"/>
    <n v="7.4"/>
    <n v="2.8"/>
    <n v="6.1"/>
    <n v="1.9"/>
    <x v="2"/>
  </r>
  <r>
    <n v="132"/>
    <n v="7.9"/>
    <n v="3.8"/>
    <n v="6.4"/>
    <n v="2"/>
    <x v="2"/>
  </r>
  <r>
    <n v="133"/>
    <n v="6.4"/>
    <n v="2.8"/>
    <n v="5.6"/>
    <n v="2.2000000000000002"/>
    <x v="2"/>
  </r>
  <r>
    <n v="134"/>
    <n v="6.3"/>
    <n v="2.8"/>
    <n v="5.0999999999999996"/>
    <n v="1.5"/>
    <x v="2"/>
  </r>
  <r>
    <n v="135"/>
    <n v="6.1"/>
    <n v="2.6"/>
    <n v="5.6"/>
    <n v="1.4"/>
    <x v="2"/>
  </r>
  <r>
    <n v="136"/>
    <n v="7.7"/>
    <n v="3"/>
    <n v="6.1"/>
    <n v="2.2999999999999998"/>
    <x v="2"/>
  </r>
  <r>
    <n v="137"/>
    <n v="6.3"/>
    <n v="3.4"/>
    <n v="5.6"/>
    <n v="2.4"/>
    <x v="2"/>
  </r>
  <r>
    <n v="138"/>
    <n v="6.4"/>
    <n v="3.1"/>
    <n v="5.5"/>
    <n v="1.8"/>
    <x v="2"/>
  </r>
  <r>
    <n v="139"/>
    <n v="6"/>
    <n v="3"/>
    <n v="4.8"/>
    <n v="1.8"/>
    <x v="2"/>
  </r>
  <r>
    <n v="140"/>
    <n v="6.9"/>
    <n v="3.1"/>
    <n v="5.4"/>
    <n v="2.1"/>
    <x v="2"/>
  </r>
  <r>
    <n v="141"/>
    <n v="6.7"/>
    <n v="3.1"/>
    <n v="5.6"/>
    <n v="2.4"/>
    <x v="2"/>
  </r>
  <r>
    <n v="142"/>
    <n v="6.9"/>
    <n v="3.1"/>
    <n v="5.0999999999999996"/>
    <n v="2.2999999999999998"/>
    <x v="2"/>
  </r>
  <r>
    <n v="143"/>
    <n v="5.8"/>
    <n v="2.7"/>
    <n v="5.0999999999999996"/>
    <n v="1.9"/>
    <x v="2"/>
  </r>
  <r>
    <n v="144"/>
    <n v="6.8"/>
    <n v="3.2"/>
    <n v="5.9"/>
    <n v="2.2999999999999998"/>
    <x v="2"/>
  </r>
  <r>
    <n v="145"/>
    <n v="6.7"/>
    <n v="3.3"/>
    <n v="5.7"/>
    <n v="2.5"/>
    <x v="2"/>
  </r>
  <r>
    <n v="146"/>
    <n v="6.7"/>
    <n v="3"/>
    <n v="5.2"/>
    <n v="2.2999999999999998"/>
    <x v="2"/>
  </r>
  <r>
    <n v="147"/>
    <n v="6.3"/>
    <n v="2.5"/>
    <n v="5"/>
    <n v="1.9"/>
    <x v="2"/>
  </r>
  <r>
    <n v="148"/>
    <n v="6.5"/>
    <n v="3"/>
    <n v="5.2"/>
    <n v="2"/>
    <x v="2"/>
  </r>
  <r>
    <n v="149"/>
    <n v="6.2"/>
    <n v="3.4"/>
    <n v="5.4"/>
    <n v="2.2999999999999998"/>
    <x v="2"/>
  </r>
  <r>
    <n v="150"/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Speci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topLeftCell="D1" workbookViewId="0">
      <selection activeCell="N23" sqref="N23"/>
    </sheetView>
  </sheetViews>
  <sheetFormatPr defaultRowHeight="15" x14ac:dyDescent="0.25"/>
  <cols>
    <col min="2" max="2" width="14.85546875" bestFit="1" customWidth="1"/>
    <col min="3" max="3" width="14.28515625" bestFit="1" customWidth="1"/>
    <col min="4" max="4" width="14.5703125" bestFit="1" customWidth="1"/>
    <col min="6" max="6" width="13.28515625" bestFit="1" customWidth="1"/>
    <col min="8" max="9" width="3.85546875" customWidth="1"/>
    <col min="10" max="10" width="9.5703125" bestFit="1" customWidth="1"/>
    <col min="11" max="11" width="10.28515625" customWidth="1"/>
    <col min="12" max="12" width="4" customWidth="1"/>
    <col min="13" max="13" width="3.28515625" customWidth="1"/>
    <col min="14" max="14" width="18.140625" bestFit="1" customWidth="1"/>
    <col min="15" max="15" width="12.7109375" bestFit="1" customWidth="1"/>
    <col min="16" max="16" width="19.140625" bestFit="1" customWidth="1"/>
    <col min="17" max="17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21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21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21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21" ht="15.75" thickBot="1" x14ac:dyDescent="0.3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21" ht="18.75" x14ac:dyDescent="0.3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J7" s="6" t="s">
        <v>22</v>
      </c>
      <c r="K7" s="5"/>
      <c r="L7" s="4"/>
      <c r="N7" s="3" t="s">
        <v>1</v>
      </c>
      <c r="O7" s="3"/>
      <c r="P7" s="3" t="s">
        <v>2</v>
      </c>
      <c r="Q7" s="3"/>
      <c r="R7" s="3" t="s">
        <v>3</v>
      </c>
      <c r="S7" s="3"/>
      <c r="T7" s="3" t="s">
        <v>4</v>
      </c>
      <c r="U7" s="3"/>
    </row>
    <row r="8" spans="1:21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J8" s="7" t="s">
        <v>9</v>
      </c>
      <c r="K8" s="7">
        <f>AVERAGE(B:B)</f>
        <v>5.8433333333333346</v>
      </c>
      <c r="N8" s="1"/>
      <c r="O8" s="1"/>
      <c r="P8" s="1"/>
      <c r="Q8" s="1"/>
      <c r="R8" s="1"/>
      <c r="S8" s="1"/>
      <c r="T8" s="1"/>
      <c r="U8" s="1"/>
    </row>
    <row r="9" spans="1:21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J9" s="7" t="s">
        <v>11</v>
      </c>
      <c r="K9" s="7">
        <f>MEDIAN(B:B)</f>
        <v>5.8</v>
      </c>
      <c r="N9" s="1" t="s">
        <v>9</v>
      </c>
      <c r="O9" s="1">
        <v>5.8433333333333346</v>
      </c>
      <c r="P9" s="1" t="s">
        <v>9</v>
      </c>
      <c r="Q9" s="1">
        <v>3.0540000000000007</v>
      </c>
      <c r="R9" s="1" t="s">
        <v>9</v>
      </c>
      <c r="S9" s="1">
        <v>3.7586666666666693</v>
      </c>
      <c r="T9" s="1" t="s">
        <v>9</v>
      </c>
      <c r="U9" s="1">
        <v>1.1986666666666672</v>
      </c>
    </row>
    <row r="10" spans="1:21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J10" s="7" t="s">
        <v>12</v>
      </c>
      <c r="K10" s="7">
        <f>MODE(B:B)</f>
        <v>5</v>
      </c>
      <c r="N10" s="1" t="s">
        <v>10</v>
      </c>
      <c r="O10" s="1">
        <v>6.7611316227597001E-2</v>
      </c>
      <c r="P10" s="1" t="s">
        <v>10</v>
      </c>
      <c r="Q10" s="1">
        <v>3.5402827273691526E-2</v>
      </c>
      <c r="R10" s="1" t="s">
        <v>10</v>
      </c>
      <c r="S10" s="1">
        <v>0.14406432402100811</v>
      </c>
      <c r="T10" s="1" t="s">
        <v>10</v>
      </c>
      <c r="U10" s="1">
        <v>6.2311813629700397E-2</v>
      </c>
    </row>
    <row r="11" spans="1:21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  <c r="J11" s="7" t="s">
        <v>23</v>
      </c>
      <c r="K11" s="7">
        <f>_xlfn.STDEV.S(B:B)</f>
        <v>0.82806612797784351</v>
      </c>
      <c r="N11" s="1" t="s">
        <v>11</v>
      </c>
      <c r="O11" s="1">
        <v>5.8</v>
      </c>
      <c r="P11" s="1" t="s">
        <v>11</v>
      </c>
      <c r="Q11" s="1">
        <v>3</v>
      </c>
      <c r="R11" s="1" t="s">
        <v>11</v>
      </c>
      <c r="S11" s="1">
        <v>4.3499999999999996</v>
      </c>
      <c r="T11" s="1" t="s">
        <v>11</v>
      </c>
      <c r="U11" s="1">
        <v>1.3</v>
      </c>
    </row>
    <row r="12" spans="1:21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  <c r="J12" s="7" t="s">
        <v>24</v>
      </c>
      <c r="K12" s="7">
        <f>_xlfn.VAR.S(B:B)</f>
        <v>0.68569351230421827</v>
      </c>
      <c r="N12" s="1" t="s">
        <v>12</v>
      </c>
      <c r="O12" s="1">
        <v>5</v>
      </c>
      <c r="P12" s="1" t="s">
        <v>12</v>
      </c>
      <c r="Q12" s="1">
        <v>3</v>
      </c>
      <c r="R12" s="1" t="s">
        <v>12</v>
      </c>
      <c r="S12" s="1">
        <v>1.5</v>
      </c>
      <c r="T12" s="1" t="s">
        <v>12</v>
      </c>
      <c r="U12" s="1">
        <v>0.2</v>
      </c>
    </row>
    <row r="13" spans="1:21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J13" s="7" t="s">
        <v>18</v>
      </c>
      <c r="K13" s="7">
        <f>MIN(B:B)</f>
        <v>4.3</v>
      </c>
      <c r="N13" s="1" t="s">
        <v>13</v>
      </c>
      <c r="O13" s="1">
        <v>0.82806612797784396</v>
      </c>
      <c r="P13" s="1" t="s">
        <v>13</v>
      </c>
      <c r="Q13" s="1">
        <v>0.4335943113621597</v>
      </c>
      <c r="R13" s="1" t="s">
        <v>13</v>
      </c>
      <c r="S13" s="1">
        <v>1.764420419952258</v>
      </c>
      <c r="T13" s="1" t="s">
        <v>13</v>
      </c>
      <c r="U13" s="1">
        <v>0.76316074170084081</v>
      </c>
    </row>
    <row r="14" spans="1:21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J14" s="7" t="s">
        <v>19</v>
      </c>
      <c r="K14" s="7">
        <f>MAX(B:B)</f>
        <v>7.9</v>
      </c>
      <c r="N14" s="1" t="s">
        <v>14</v>
      </c>
      <c r="O14" s="1">
        <v>0.68569351230421804</v>
      </c>
      <c r="P14" s="1" t="s">
        <v>14</v>
      </c>
      <c r="Q14" s="1">
        <v>0.1880040268456255</v>
      </c>
      <c r="R14" s="1" t="s">
        <v>14</v>
      </c>
      <c r="S14" s="1">
        <v>3.1131794183445023</v>
      </c>
      <c r="T14" s="1" t="s">
        <v>14</v>
      </c>
      <c r="U14" s="1">
        <v>0.58241431767337748</v>
      </c>
    </row>
    <row r="15" spans="1:21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J15" s="7" t="s">
        <v>17</v>
      </c>
      <c r="K15" s="7">
        <f>K14-K13</f>
        <v>3.6000000000000005</v>
      </c>
      <c r="N15" s="1" t="s">
        <v>15</v>
      </c>
      <c r="O15" s="1">
        <v>-0.55206404131563902</v>
      </c>
      <c r="P15" s="1" t="s">
        <v>15</v>
      </c>
      <c r="Q15" s="1">
        <v>0.29078106236543011</v>
      </c>
      <c r="R15" s="1" t="s">
        <v>15</v>
      </c>
      <c r="S15" s="1">
        <v>-1.4019208006454011</v>
      </c>
      <c r="T15" s="1" t="s">
        <v>15</v>
      </c>
      <c r="U15" s="1">
        <v>-1.3397541711393457</v>
      </c>
    </row>
    <row r="16" spans="1:21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J16" s="7" t="s">
        <v>25</v>
      </c>
      <c r="K16" s="7">
        <f>SUM(B:B)</f>
        <v>876.50000000000023</v>
      </c>
      <c r="N16" s="1" t="s">
        <v>16</v>
      </c>
      <c r="O16" s="1">
        <v>0.31491095663696905</v>
      </c>
      <c r="P16" s="1" t="s">
        <v>16</v>
      </c>
      <c r="Q16" s="1">
        <v>0.33405266217208329</v>
      </c>
      <c r="R16" s="1" t="s">
        <v>16</v>
      </c>
      <c r="S16" s="1">
        <v>-0.27446425247378858</v>
      </c>
      <c r="T16" s="1" t="s">
        <v>16</v>
      </c>
      <c r="U16" s="1">
        <v>-0.10499656214412953</v>
      </c>
    </row>
    <row r="17" spans="1:21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J17" s="7" t="s">
        <v>26</v>
      </c>
      <c r="K17" s="7">
        <f>COUNT(B:B)</f>
        <v>150</v>
      </c>
      <c r="N17" s="1" t="s">
        <v>17</v>
      </c>
      <c r="O17" s="1">
        <v>3.6000000000000005</v>
      </c>
      <c r="P17" s="1" t="s">
        <v>17</v>
      </c>
      <c r="Q17" s="1">
        <v>2.4000000000000004</v>
      </c>
      <c r="R17" s="1" t="s">
        <v>17</v>
      </c>
      <c r="S17" s="1">
        <v>5.9</v>
      </c>
      <c r="T17" s="1" t="s">
        <v>17</v>
      </c>
      <c r="U17" s="1">
        <v>2.4</v>
      </c>
    </row>
    <row r="18" spans="1:21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  <c r="N18" s="1" t="s">
        <v>18</v>
      </c>
      <c r="O18" s="1">
        <v>4.3</v>
      </c>
      <c r="P18" s="1" t="s">
        <v>18</v>
      </c>
      <c r="Q18" s="1">
        <v>2</v>
      </c>
      <c r="R18" s="1" t="s">
        <v>18</v>
      </c>
      <c r="S18" s="1">
        <v>1</v>
      </c>
      <c r="T18" s="1" t="s">
        <v>18</v>
      </c>
      <c r="U18" s="1">
        <v>0.1</v>
      </c>
    </row>
    <row r="19" spans="1:21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  <c r="N19" s="1" t="s">
        <v>19</v>
      </c>
      <c r="O19" s="1">
        <v>7.9</v>
      </c>
      <c r="P19" s="1" t="s">
        <v>19</v>
      </c>
      <c r="Q19" s="1">
        <v>4.4000000000000004</v>
      </c>
      <c r="R19" s="1" t="s">
        <v>19</v>
      </c>
      <c r="S19" s="1">
        <v>6.9</v>
      </c>
      <c r="T19" s="1" t="s">
        <v>19</v>
      </c>
      <c r="U19" s="1">
        <v>2.5</v>
      </c>
    </row>
    <row r="20" spans="1:21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  <c r="N20" s="1" t="s">
        <v>20</v>
      </c>
      <c r="O20" s="1">
        <v>876.50000000000023</v>
      </c>
      <c r="P20" s="1" t="s">
        <v>20</v>
      </c>
      <c r="Q20" s="1">
        <v>458.10000000000014</v>
      </c>
      <c r="R20" s="1" t="s">
        <v>20</v>
      </c>
      <c r="S20" s="1">
        <v>563.80000000000041</v>
      </c>
      <c r="T20" s="1" t="s">
        <v>20</v>
      </c>
      <c r="U20" s="1">
        <v>179.8000000000001</v>
      </c>
    </row>
    <row r="21" spans="1:21" ht="15.75" thickBot="1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  <c r="N21" s="2" t="s">
        <v>21</v>
      </c>
      <c r="O21" s="2">
        <v>150</v>
      </c>
      <c r="P21" s="2" t="s">
        <v>21</v>
      </c>
      <c r="Q21" s="2">
        <v>150</v>
      </c>
      <c r="R21" s="2" t="s">
        <v>21</v>
      </c>
      <c r="S21" s="2">
        <v>150</v>
      </c>
      <c r="T21" s="2" t="s">
        <v>21</v>
      </c>
      <c r="U21" s="2">
        <v>150</v>
      </c>
    </row>
    <row r="22" spans="1:21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21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  <c r="P23" s="12" t="s">
        <v>33</v>
      </c>
    </row>
    <row r="24" spans="1:21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  <c r="N24" s="1" t="s">
        <v>29</v>
      </c>
      <c r="O24" t="s">
        <v>30</v>
      </c>
      <c r="P24" s="1" t="s">
        <v>34</v>
      </c>
    </row>
    <row r="25" spans="1:21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  <c r="N25" s="1" t="s">
        <v>31</v>
      </c>
      <c r="O25" t="s">
        <v>32</v>
      </c>
      <c r="P25" s="1" t="s">
        <v>35</v>
      </c>
    </row>
    <row r="26" spans="1:21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  <c r="P26" s="1" t="s">
        <v>36</v>
      </c>
    </row>
    <row r="27" spans="1:21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  <c r="P27" s="1" t="s">
        <v>37</v>
      </c>
    </row>
    <row r="28" spans="1:21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21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21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21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21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mergeCells count="1"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1" sqref="D21"/>
    </sheetView>
  </sheetViews>
  <sheetFormatPr defaultRowHeight="15" x14ac:dyDescent="0.25"/>
  <cols>
    <col min="1" max="1" width="13.28515625" bestFit="1" customWidth="1"/>
    <col min="2" max="2" width="15.85546875" bestFit="1" customWidth="1"/>
  </cols>
  <sheetData>
    <row r="3" spans="1:2" x14ac:dyDescent="0.25">
      <c r="A3" s="11" t="s">
        <v>5</v>
      </c>
      <c r="B3" t="s">
        <v>27</v>
      </c>
    </row>
    <row r="4" spans="1:2" x14ac:dyDescent="0.25">
      <c r="A4" t="s">
        <v>6</v>
      </c>
      <c r="B4" s="9">
        <v>50</v>
      </c>
    </row>
    <row r="5" spans="1:2" x14ac:dyDescent="0.25">
      <c r="A5" t="s">
        <v>7</v>
      </c>
      <c r="B5" s="9">
        <v>50</v>
      </c>
    </row>
    <row r="6" spans="1:2" x14ac:dyDescent="0.25">
      <c r="A6" t="s">
        <v>8</v>
      </c>
      <c r="B6" s="9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13" workbookViewId="0">
      <selection activeCell="H39" sqref="H39"/>
    </sheetView>
  </sheetViews>
  <sheetFormatPr defaultRowHeight="15" x14ac:dyDescent="0.25"/>
  <cols>
    <col min="1" max="1" width="8.140625" customWidth="1"/>
    <col min="2" max="2" width="14.85546875" bestFit="1" customWidth="1"/>
    <col min="3" max="3" width="14.28515625" bestFit="1" customWidth="1"/>
    <col min="4" max="4" width="14.5703125" bestFit="1" customWidth="1"/>
    <col min="5" max="5" width="14" bestFit="1" customWidth="1"/>
    <col min="6" max="6" width="13.28515625" bestFit="1" customWidth="1"/>
    <col min="7" max="7" width="2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</row>
    <row r="2" spans="1:8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  <c r="G2">
        <f>(B2/SUM($B:$B))*100</f>
        <v>0.58185966913861931</v>
      </c>
    </row>
    <row r="3" spans="1:8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  <c r="G3">
        <f>(B3/SUM($B:$B))*100</f>
        <v>0.55904164289788927</v>
      </c>
    </row>
    <row r="4" spans="1:8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G4">
        <f t="shared" ref="G3:G66" si="0">(B4/SUM($B:$B))*100</f>
        <v>0.53622361665715901</v>
      </c>
    </row>
    <row r="5" spans="1:8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G5">
        <f t="shared" si="0"/>
        <v>0.52481460353679388</v>
      </c>
      <c r="H5" s="10"/>
    </row>
    <row r="6" spans="1:8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  <c r="G6">
        <f t="shared" si="0"/>
        <v>0.57045065601825429</v>
      </c>
      <c r="H6" s="8"/>
    </row>
    <row r="7" spans="1:8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G7">
        <f t="shared" si="0"/>
        <v>0.6160867084997147</v>
      </c>
    </row>
    <row r="8" spans="1:8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G8">
        <f t="shared" si="0"/>
        <v>0.52481460353679388</v>
      </c>
    </row>
    <row r="9" spans="1:8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G9">
        <f>(B9/SUM($B:$B))*100</f>
        <v>0.57045065601825429</v>
      </c>
    </row>
    <row r="10" spans="1:8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G10">
        <f t="shared" si="0"/>
        <v>0.50199657729606373</v>
      </c>
    </row>
    <row r="11" spans="1:8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  <c r="G11">
        <f t="shared" si="0"/>
        <v>0.55904164289788927</v>
      </c>
    </row>
    <row r="12" spans="1:8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  <c r="G12">
        <f t="shared" si="0"/>
        <v>0.6160867084997147</v>
      </c>
    </row>
    <row r="13" spans="1:8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G13">
        <f>(B13/SUM($B:$B))*100</f>
        <v>0.54763262977752414</v>
      </c>
    </row>
    <row r="14" spans="1:8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G14">
        <f t="shared" si="0"/>
        <v>0.54763262977752414</v>
      </c>
    </row>
    <row r="15" spans="1:8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G15">
        <f t="shared" si="0"/>
        <v>0.49058756417569865</v>
      </c>
    </row>
    <row r="16" spans="1:8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G16">
        <f t="shared" si="0"/>
        <v>0.661722760981175</v>
      </c>
    </row>
    <row r="17" spans="1:7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G17">
        <f t="shared" si="0"/>
        <v>0.65031374786080998</v>
      </c>
    </row>
    <row r="18" spans="1:7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  <c r="G18">
        <f t="shared" si="0"/>
        <v>0.6160867084997147</v>
      </c>
    </row>
    <row r="19" spans="1:7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  <c r="G19">
        <f t="shared" si="0"/>
        <v>0.58185966913861931</v>
      </c>
    </row>
    <row r="20" spans="1:7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  <c r="G20">
        <f t="shared" si="0"/>
        <v>0.65031374786080998</v>
      </c>
    </row>
    <row r="21" spans="1:7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  <c r="G21">
        <f>(B21/SUM($B:$B))*100</f>
        <v>0.58185966913861931</v>
      </c>
    </row>
    <row r="22" spans="1:7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  <c r="G22">
        <f t="shared" si="0"/>
        <v>0.6160867084997147</v>
      </c>
    </row>
    <row r="23" spans="1:7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  <c r="G23">
        <f t="shared" si="0"/>
        <v>0.58185966913861931</v>
      </c>
    </row>
    <row r="24" spans="1:7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  <c r="G24">
        <f t="shared" si="0"/>
        <v>0.52481460353679388</v>
      </c>
    </row>
    <row r="25" spans="1:7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  <c r="G25">
        <f t="shared" si="0"/>
        <v>0.58185966913861931</v>
      </c>
    </row>
    <row r="26" spans="1:7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  <c r="G26">
        <f t="shared" si="0"/>
        <v>0.54763262977752414</v>
      </c>
    </row>
    <row r="27" spans="1:7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  <c r="G27">
        <f t="shared" si="0"/>
        <v>0.57045065601825429</v>
      </c>
    </row>
    <row r="28" spans="1:7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  <c r="G28">
        <f t="shared" si="0"/>
        <v>0.57045065601825429</v>
      </c>
    </row>
    <row r="29" spans="1:7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  <c r="G29">
        <f t="shared" si="0"/>
        <v>0.59326868225898444</v>
      </c>
    </row>
    <row r="30" spans="1:7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  <c r="G30">
        <f t="shared" si="0"/>
        <v>0.59326868225898444</v>
      </c>
    </row>
    <row r="31" spans="1:7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  <c r="G31">
        <f t="shared" si="0"/>
        <v>0.53622361665715901</v>
      </c>
    </row>
    <row r="32" spans="1:7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  <c r="G32">
        <f t="shared" si="0"/>
        <v>0.54763262977752414</v>
      </c>
    </row>
    <row r="33" spans="1:7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  <c r="G33">
        <f t="shared" si="0"/>
        <v>0.6160867084997147</v>
      </c>
    </row>
    <row r="34" spans="1:7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  <c r="G34">
        <f t="shared" si="0"/>
        <v>0.59326868225898444</v>
      </c>
    </row>
    <row r="35" spans="1:7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  <c r="G35">
        <f t="shared" si="0"/>
        <v>0.62749572162007972</v>
      </c>
    </row>
    <row r="36" spans="1:7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  <c r="G36">
        <f t="shared" si="0"/>
        <v>0.55904164289788927</v>
      </c>
    </row>
    <row r="37" spans="1:7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  <c r="G37">
        <f t="shared" si="0"/>
        <v>0.57045065601825429</v>
      </c>
    </row>
    <row r="38" spans="1:7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  <c r="G38">
        <f t="shared" si="0"/>
        <v>0.62749572162007972</v>
      </c>
    </row>
    <row r="39" spans="1:7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  <c r="G39">
        <f t="shared" si="0"/>
        <v>0.55904164289788927</v>
      </c>
    </row>
    <row r="40" spans="1:7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  <c r="G40">
        <f t="shared" si="0"/>
        <v>0.50199657729606373</v>
      </c>
    </row>
    <row r="41" spans="1:7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  <c r="G41">
        <f t="shared" si="0"/>
        <v>0.58185966913861931</v>
      </c>
    </row>
    <row r="42" spans="1:7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  <c r="G42">
        <f t="shared" si="0"/>
        <v>0.57045065601825429</v>
      </c>
    </row>
    <row r="43" spans="1:7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  <c r="G43">
        <f t="shared" si="0"/>
        <v>0.51340559041642886</v>
      </c>
    </row>
    <row r="44" spans="1:7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  <c r="G44">
        <f t="shared" si="0"/>
        <v>0.50199657729606373</v>
      </c>
    </row>
    <row r="45" spans="1:7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  <c r="G45">
        <f t="shared" si="0"/>
        <v>0.57045065601825429</v>
      </c>
    </row>
    <row r="46" spans="1:7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  <c r="G46">
        <f t="shared" si="0"/>
        <v>0.58185966913861931</v>
      </c>
    </row>
    <row r="47" spans="1:7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  <c r="G47">
        <f t="shared" si="0"/>
        <v>0.54763262977752414</v>
      </c>
    </row>
    <row r="48" spans="1:7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  <c r="G48">
        <f t="shared" si="0"/>
        <v>0.58185966913861931</v>
      </c>
    </row>
    <row r="49" spans="1:7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  <c r="G49">
        <f t="shared" si="0"/>
        <v>0.52481460353679388</v>
      </c>
    </row>
    <row r="50" spans="1:7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  <c r="G50">
        <f t="shared" si="0"/>
        <v>0.60467769537934946</v>
      </c>
    </row>
    <row r="51" spans="1:7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  <c r="G51">
        <f t="shared" si="0"/>
        <v>0.57045065601825429</v>
      </c>
    </row>
    <row r="52" spans="1:7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  <c r="G52">
        <f t="shared" si="0"/>
        <v>0.79863091842555589</v>
      </c>
    </row>
    <row r="53" spans="1:7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  <c r="G53">
        <f t="shared" si="0"/>
        <v>0.73017683970336555</v>
      </c>
    </row>
    <row r="54" spans="1:7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  <c r="G54">
        <f t="shared" si="0"/>
        <v>0.78722190530519098</v>
      </c>
    </row>
    <row r="55" spans="1:7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  <c r="G55">
        <f t="shared" si="0"/>
        <v>0.62749572162007972</v>
      </c>
    </row>
    <row r="56" spans="1:7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  <c r="G56">
        <f t="shared" si="0"/>
        <v>0.74158585282373057</v>
      </c>
    </row>
    <row r="57" spans="1:7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  <c r="G57">
        <f t="shared" si="0"/>
        <v>0.65031374786080998</v>
      </c>
    </row>
    <row r="58" spans="1:7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  <c r="G58">
        <f t="shared" si="0"/>
        <v>0.71876782658300031</v>
      </c>
    </row>
    <row r="59" spans="1:7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  <c r="G59">
        <f t="shared" si="0"/>
        <v>0.55904164289788927</v>
      </c>
    </row>
    <row r="60" spans="1:7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  <c r="G60">
        <f t="shared" si="0"/>
        <v>0.75299486594409559</v>
      </c>
    </row>
    <row r="61" spans="1:7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  <c r="G61">
        <f t="shared" si="0"/>
        <v>0.59326868225898444</v>
      </c>
    </row>
    <row r="62" spans="1:7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  <c r="G62">
        <f t="shared" si="0"/>
        <v>0.57045065601825429</v>
      </c>
    </row>
    <row r="63" spans="1:7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  <c r="G63">
        <f t="shared" si="0"/>
        <v>0.67313177410154001</v>
      </c>
    </row>
    <row r="64" spans="1:7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  <c r="G64">
        <f t="shared" si="0"/>
        <v>0.68454078722190503</v>
      </c>
    </row>
    <row r="65" spans="1:7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  <c r="G65">
        <f t="shared" si="0"/>
        <v>0.69594980034227016</v>
      </c>
    </row>
    <row r="66" spans="1:7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  <c r="G66">
        <f t="shared" si="0"/>
        <v>0.63890473474044474</v>
      </c>
    </row>
    <row r="67" spans="1:7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  <c r="G67">
        <f t="shared" ref="G67:G130" si="1">(B67/SUM($B:$B))*100</f>
        <v>0.76440387906446072</v>
      </c>
    </row>
    <row r="68" spans="1:7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  <c r="G68">
        <f t="shared" si="1"/>
        <v>0.63890473474044474</v>
      </c>
    </row>
    <row r="69" spans="1:7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  <c r="G69">
        <f t="shared" si="1"/>
        <v>0.661722760981175</v>
      </c>
    </row>
    <row r="70" spans="1:7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  <c r="G70">
        <f t="shared" si="1"/>
        <v>0.70735881346263529</v>
      </c>
    </row>
    <row r="71" spans="1:7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  <c r="G71">
        <f t="shared" si="1"/>
        <v>0.63890473474044474</v>
      </c>
    </row>
    <row r="72" spans="1:7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  <c r="G72">
        <f t="shared" si="1"/>
        <v>0.67313177410154001</v>
      </c>
    </row>
    <row r="73" spans="1:7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  <c r="G73">
        <f t="shared" si="1"/>
        <v>0.69594980034227016</v>
      </c>
    </row>
    <row r="74" spans="1:7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  <c r="G74">
        <f t="shared" si="1"/>
        <v>0.71876782658300031</v>
      </c>
    </row>
    <row r="75" spans="1:7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  <c r="G75">
        <f t="shared" si="1"/>
        <v>0.69594980034227016</v>
      </c>
    </row>
    <row r="76" spans="1:7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  <c r="G76">
        <f t="shared" si="1"/>
        <v>0.73017683970336555</v>
      </c>
    </row>
    <row r="77" spans="1:7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  <c r="G77">
        <f t="shared" si="1"/>
        <v>0.75299486594409559</v>
      </c>
    </row>
    <row r="78" spans="1:7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  <c r="G78">
        <f t="shared" si="1"/>
        <v>0.77581289218482574</v>
      </c>
    </row>
    <row r="79" spans="1:7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  <c r="G79">
        <f t="shared" si="1"/>
        <v>0.76440387906446072</v>
      </c>
    </row>
    <row r="80" spans="1:7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  <c r="G80">
        <f t="shared" si="1"/>
        <v>0.68454078722190503</v>
      </c>
    </row>
    <row r="81" spans="1:7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  <c r="G81">
        <f t="shared" si="1"/>
        <v>0.65031374786080998</v>
      </c>
    </row>
    <row r="82" spans="1:7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  <c r="G82">
        <f t="shared" si="1"/>
        <v>0.62749572162007972</v>
      </c>
    </row>
    <row r="83" spans="1:7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  <c r="G83">
        <f t="shared" si="1"/>
        <v>0.62749572162007972</v>
      </c>
    </row>
    <row r="84" spans="1:7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  <c r="G84">
        <f t="shared" si="1"/>
        <v>0.661722760981175</v>
      </c>
    </row>
    <row r="85" spans="1:7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  <c r="G85">
        <f t="shared" si="1"/>
        <v>0.68454078722190503</v>
      </c>
    </row>
    <row r="86" spans="1:7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  <c r="G86">
        <f t="shared" si="1"/>
        <v>0.6160867084997147</v>
      </c>
    </row>
    <row r="87" spans="1:7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  <c r="G87">
        <f t="shared" si="1"/>
        <v>0.68454078722190503</v>
      </c>
    </row>
    <row r="88" spans="1:7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  <c r="G88">
        <f t="shared" si="1"/>
        <v>0.76440387906446072</v>
      </c>
    </row>
    <row r="89" spans="1:7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  <c r="G89">
        <f t="shared" si="1"/>
        <v>0.71876782658300031</v>
      </c>
    </row>
    <row r="90" spans="1:7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  <c r="G90">
        <f t="shared" si="1"/>
        <v>0.63890473474044474</v>
      </c>
    </row>
    <row r="91" spans="1:7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  <c r="G91">
        <f t="shared" si="1"/>
        <v>0.62749572162007972</v>
      </c>
    </row>
    <row r="92" spans="1:7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  <c r="G92">
        <f t="shared" si="1"/>
        <v>0.62749572162007972</v>
      </c>
    </row>
    <row r="93" spans="1:7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  <c r="G93">
        <f t="shared" si="1"/>
        <v>0.69594980034227016</v>
      </c>
    </row>
    <row r="94" spans="1:7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  <c r="G94">
        <f t="shared" si="1"/>
        <v>0.661722760981175</v>
      </c>
    </row>
    <row r="95" spans="1:7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  <c r="G95">
        <f t="shared" si="1"/>
        <v>0.57045065601825429</v>
      </c>
    </row>
    <row r="96" spans="1:7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  <c r="G96">
        <f t="shared" si="1"/>
        <v>0.63890473474044474</v>
      </c>
    </row>
    <row r="97" spans="1:7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  <c r="G97">
        <f t="shared" si="1"/>
        <v>0.65031374786080998</v>
      </c>
    </row>
    <row r="98" spans="1:7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  <c r="G98">
        <f t="shared" si="1"/>
        <v>0.65031374786080998</v>
      </c>
    </row>
    <row r="99" spans="1:7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  <c r="G99">
        <f t="shared" si="1"/>
        <v>0.70735881346263529</v>
      </c>
    </row>
    <row r="100" spans="1:7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  <c r="G100">
        <f t="shared" si="1"/>
        <v>0.58185966913861931</v>
      </c>
    </row>
    <row r="101" spans="1:7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  <c r="G101">
        <f t="shared" si="1"/>
        <v>0.65031374786080998</v>
      </c>
    </row>
    <row r="102" spans="1:7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  <c r="G102">
        <f t="shared" si="1"/>
        <v>0.71876782658300031</v>
      </c>
    </row>
    <row r="103" spans="1:7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  <c r="G103">
        <f t="shared" si="1"/>
        <v>0.661722760981175</v>
      </c>
    </row>
    <row r="104" spans="1:7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  <c r="G104">
        <f t="shared" si="1"/>
        <v>0.81003993154592102</v>
      </c>
    </row>
    <row r="105" spans="1:7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  <c r="G105">
        <f t="shared" si="1"/>
        <v>0.71876782658300031</v>
      </c>
    </row>
    <row r="106" spans="1:7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  <c r="G106">
        <f t="shared" si="1"/>
        <v>0.74158585282373057</v>
      </c>
    </row>
    <row r="107" spans="1:7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  <c r="G107">
        <f t="shared" si="1"/>
        <v>0.86708499714774645</v>
      </c>
    </row>
    <row r="108" spans="1:7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  <c r="G108">
        <f t="shared" si="1"/>
        <v>0.55904164289788927</v>
      </c>
    </row>
    <row r="109" spans="1:7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  <c r="G109">
        <f t="shared" si="1"/>
        <v>0.83285795778665128</v>
      </c>
    </row>
    <row r="110" spans="1:7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  <c r="G110">
        <f t="shared" si="1"/>
        <v>0.76440387906446072</v>
      </c>
    </row>
    <row r="111" spans="1:7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  <c r="G111">
        <f t="shared" si="1"/>
        <v>0.82144894466628615</v>
      </c>
    </row>
    <row r="112" spans="1:7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  <c r="G112">
        <f t="shared" si="1"/>
        <v>0.74158585282373057</v>
      </c>
    </row>
    <row r="113" spans="1:7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  <c r="G113">
        <f t="shared" si="1"/>
        <v>0.73017683970336555</v>
      </c>
    </row>
    <row r="114" spans="1:7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  <c r="G114">
        <f t="shared" si="1"/>
        <v>0.77581289218482574</v>
      </c>
    </row>
    <row r="115" spans="1:7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  <c r="G115">
        <f t="shared" si="1"/>
        <v>0.65031374786080998</v>
      </c>
    </row>
    <row r="116" spans="1:7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  <c r="G116">
        <f t="shared" si="1"/>
        <v>0.661722760981175</v>
      </c>
    </row>
    <row r="117" spans="1:7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  <c r="G117">
        <f t="shared" si="1"/>
        <v>0.73017683970336555</v>
      </c>
    </row>
    <row r="118" spans="1:7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  <c r="G118">
        <f t="shared" si="1"/>
        <v>0.74158585282373057</v>
      </c>
    </row>
    <row r="119" spans="1:7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  <c r="G119">
        <f t="shared" si="1"/>
        <v>0.87849401026811169</v>
      </c>
    </row>
    <row r="120" spans="1:7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  <c r="G120">
        <f t="shared" si="1"/>
        <v>0.87849401026811169</v>
      </c>
    </row>
    <row r="121" spans="1:7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  <c r="G121">
        <f t="shared" si="1"/>
        <v>0.68454078722190503</v>
      </c>
    </row>
    <row r="122" spans="1:7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  <c r="G122">
        <f t="shared" si="1"/>
        <v>0.78722190530519098</v>
      </c>
    </row>
    <row r="123" spans="1:7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  <c r="G123">
        <f t="shared" si="1"/>
        <v>0.63890473474044474</v>
      </c>
    </row>
    <row r="124" spans="1:7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  <c r="G124">
        <f t="shared" si="1"/>
        <v>0.87849401026811169</v>
      </c>
    </row>
    <row r="125" spans="1:7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  <c r="G125">
        <f t="shared" si="1"/>
        <v>0.71876782658300031</v>
      </c>
    </row>
    <row r="126" spans="1:7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  <c r="G126">
        <f t="shared" si="1"/>
        <v>0.76440387906446072</v>
      </c>
    </row>
    <row r="127" spans="1:7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  <c r="G127">
        <f t="shared" si="1"/>
        <v>0.82144894466628615</v>
      </c>
    </row>
    <row r="128" spans="1:7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  <c r="G128">
        <f t="shared" si="1"/>
        <v>0.70735881346263529</v>
      </c>
    </row>
    <row r="129" spans="1:7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  <c r="G129">
        <f t="shared" si="1"/>
        <v>0.69594980034227016</v>
      </c>
    </row>
    <row r="130" spans="1:7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  <c r="G130">
        <f t="shared" si="1"/>
        <v>0.73017683970336555</v>
      </c>
    </row>
    <row r="131" spans="1:7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  <c r="G131">
        <f t="shared" ref="G131:G151" si="2">(B131/SUM($B:$B))*100</f>
        <v>0.82144894466628615</v>
      </c>
    </row>
    <row r="132" spans="1:7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  <c r="G132">
        <f t="shared" si="2"/>
        <v>0.8442669709070163</v>
      </c>
    </row>
    <row r="133" spans="1:7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  <c r="G133">
        <f t="shared" si="2"/>
        <v>0.90131203650884173</v>
      </c>
    </row>
    <row r="134" spans="1:7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  <c r="G134">
        <f t="shared" si="2"/>
        <v>0.73017683970336555</v>
      </c>
    </row>
    <row r="135" spans="1:7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  <c r="G135">
        <f t="shared" si="2"/>
        <v>0.71876782658300031</v>
      </c>
    </row>
    <row r="136" spans="1:7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  <c r="G136">
        <f t="shared" si="2"/>
        <v>0.69594980034227016</v>
      </c>
    </row>
    <row r="137" spans="1:7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  <c r="G137">
        <f t="shared" si="2"/>
        <v>0.87849401026811169</v>
      </c>
    </row>
    <row r="138" spans="1:7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  <c r="G138">
        <f t="shared" si="2"/>
        <v>0.71876782658300031</v>
      </c>
    </row>
    <row r="139" spans="1:7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  <c r="G139">
        <f t="shared" si="2"/>
        <v>0.73017683970336555</v>
      </c>
    </row>
    <row r="140" spans="1:7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  <c r="G140">
        <f t="shared" si="2"/>
        <v>0.68454078722190503</v>
      </c>
    </row>
    <row r="141" spans="1:7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  <c r="G141">
        <f t="shared" si="2"/>
        <v>0.78722190530519098</v>
      </c>
    </row>
    <row r="142" spans="1:7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  <c r="G142">
        <f t="shared" si="2"/>
        <v>0.76440387906446072</v>
      </c>
    </row>
    <row r="143" spans="1:7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  <c r="G143">
        <f t="shared" si="2"/>
        <v>0.78722190530519098</v>
      </c>
    </row>
    <row r="144" spans="1:7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  <c r="G144">
        <f t="shared" si="2"/>
        <v>0.661722760981175</v>
      </c>
    </row>
    <row r="145" spans="1:7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  <c r="G145">
        <f t="shared" si="2"/>
        <v>0.77581289218482574</v>
      </c>
    </row>
    <row r="146" spans="1:7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  <c r="G146">
        <f t="shared" si="2"/>
        <v>0.76440387906446072</v>
      </c>
    </row>
    <row r="147" spans="1:7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  <c r="G147">
        <f t="shared" si="2"/>
        <v>0.76440387906446072</v>
      </c>
    </row>
    <row r="148" spans="1:7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  <c r="G148">
        <f t="shared" si="2"/>
        <v>0.71876782658300031</v>
      </c>
    </row>
    <row r="149" spans="1:7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  <c r="G149">
        <f t="shared" si="2"/>
        <v>0.74158585282373057</v>
      </c>
    </row>
    <row r="150" spans="1:7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  <c r="G150">
        <f t="shared" si="2"/>
        <v>0.70735881346263529</v>
      </c>
    </row>
    <row r="151" spans="1:7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  <c r="G151">
        <f t="shared" si="2"/>
        <v>0.67313177410154001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</vt:lpstr>
      <vt:lpstr>Histpgram of categories</vt:lpstr>
      <vt:lpstr>Probability distrubution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FNU LNU</cp:lastModifiedBy>
  <dcterms:created xsi:type="dcterms:W3CDTF">2024-09-30T14:47:50Z</dcterms:created>
  <dcterms:modified xsi:type="dcterms:W3CDTF">2024-09-30T14:47:50Z</dcterms:modified>
</cp:coreProperties>
</file>