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20074925\Documents\"/>
    </mc:Choice>
  </mc:AlternateContent>
  <bookViews>
    <workbookView xWindow="0" yWindow="0" windowWidth="23040" windowHeight="9372" firstSheet="1" activeTab="2"/>
  </bookViews>
  <sheets>
    <sheet name="WBC" sheetId="25" state="hidden" r:id="rId1"/>
    <sheet name="Scoring on Risk rating" sheetId="4" r:id="rId2"/>
    <sheet name="Sheet1" sheetId="29" r:id="rId3"/>
    <sheet name="Traffic Management HIRA" sheetId="28" r:id="rId4"/>
  </sheets>
  <externalReferences>
    <externalReference r:id="rId5"/>
    <externalReference r:id="rId6"/>
    <externalReference r:id="rId7"/>
  </externalReferences>
  <definedNames>
    <definedName name="EndRow">WBC!$B$18</definedName>
    <definedName name="_xlnm.Print_Area" localSheetId="0">WBC!$A$1:$C$9</definedName>
    <definedName name="RawReductClmNo">WBC!$C$25</definedName>
    <definedName name="RawReductFormula">WBC!$AF$27</definedName>
    <definedName name="RawRiskClmNo">WBC!$C$20</definedName>
    <definedName name="RawRiskFormula">WBC!$AA$22</definedName>
    <definedName name="RiskCtrlClmNo">WBC!$C$29</definedName>
    <definedName name="RiskCtrlFormula">WBC!$AG$30</definedName>
    <definedName name="RiskEX">[1]WBC!$B$39</definedName>
    <definedName name="RiskH">[1]WBC!$B$40</definedName>
    <definedName name="RiskL">[1]WBC!$B$42</definedName>
    <definedName name="RiskM">[1]WBC!$B$41</definedName>
    <definedName name="RiskMatClmEnd">WBC!$C$12</definedName>
    <definedName name="RiskMatClmStart">WBC!$C$11</definedName>
    <definedName name="RiskMatName">WBC!$B$15</definedName>
    <definedName name="RiskMatrix">WBC!$A$33:$H$37</definedName>
    <definedName name="RiskMatRowEnd">WBC!$B$14</definedName>
    <definedName name="RiskMatRowStart">WBC!$B$13</definedName>
    <definedName name="StartRow">WBC!$B$17</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22" i="29" l="1"/>
  <c r="F22" i="29"/>
  <c r="AC6" i="28" l="1"/>
  <c r="AC7" i="28"/>
  <c r="AC8" i="28"/>
  <c r="AC9" i="28"/>
  <c r="AC10" i="28"/>
  <c r="AC11" i="28"/>
  <c r="AC13" i="28"/>
  <c r="AC14" i="28"/>
  <c r="AC15" i="28"/>
  <c r="AC16" i="28"/>
  <c r="AC17" i="28"/>
  <c r="AC18" i="28"/>
  <c r="AC19" i="28"/>
  <c r="AC20" i="28"/>
  <c r="AC21" i="28"/>
  <c r="AC22" i="28"/>
  <c r="AC23" i="28"/>
  <c r="AC24" i="28"/>
  <c r="AC25" i="28"/>
  <c r="AC26" i="28"/>
  <c r="AC27" i="28"/>
  <c r="AC28" i="28"/>
  <c r="AC29" i="28"/>
  <c r="AC30" i="28"/>
  <c r="AC32" i="28"/>
  <c r="AC33" i="28"/>
  <c r="AC34" i="28"/>
  <c r="AC35" i="28"/>
  <c r="AC36" i="28"/>
  <c r="AC38" i="28"/>
  <c r="AC39" i="28"/>
  <c r="AC40" i="28"/>
  <c r="AC41" i="28"/>
  <c r="AC42" i="28"/>
  <c r="AC43" i="28"/>
  <c r="AC44" i="28"/>
  <c r="AC45" i="28"/>
  <c r="AC46" i="28"/>
  <c r="AC47" i="28"/>
  <c r="AC48" i="28"/>
  <c r="AC49" i="28"/>
  <c r="AC51" i="28"/>
  <c r="AC52" i="28"/>
  <c r="AC54" i="28"/>
  <c r="AC55" i="28"/>
  <c r="AC56" i="28"/>
  <c r="AC57" i="28"/>
  <c r="AC59" i="28"/>
  <c r="AC60" i="28"/>
  <c r="AC61" i="28"/>
  <c r="AC62" i="28"/>
  <c r="AC63" i="28"/>
  <c r="Z5" i="28"/>
  <c r="Z6" i="28"/>
  <c r="AB6" i="28" l="1"/>
  <c r="Z11" i="28"/>
  <c r="Z57" i="28"/>
  <c r="AB57" i="28" s="1"/>
  <c r="Z10" i="28"/>
  <c r="AB10" i="28" s="1"/>
  <c r="Z9" i="28"/>
  <c r="AB9" i="28" s="1"/>
  <c r="Z8" i="28"/>
  <c r="AB8" i="28" s="1"/>
  <c r="Z7" i="28"/>
  <c r="AB7" i="28" s="1"/>
  <c r="Z63" i="28"/>
  <c r="Z62" i="28"/>
  <c r="Z61" i="28"/>
  <c r="Z60" i="28"/>
  <c r="Z38" i="28"/>
  <c r="Z29" i="28"/>
  <c r="Z28" i="28"/>
  <c r="Z27" i="28"/>
  <c r="Z26" i="28"/>
  <c r="Z25" i="28"/>
  <c r="Z44" i="28"/>
  <c r="Z56" i="28"/>
  <c r="Z58" i="28"/>
  <c r="Z55" i="28"/>
  <c r="Z54" i="28"/>
  <c r="Z36" i="28"/>
  <c r="Z19" i="28"/>
  <c r="Z20" i="28"/>
  <c r="Z30" i="28"/>
  <c r="Z12" i="28"/>
  <c r="Z24" i="28"/>
  <c r="Z23" i="28"/>
  <c r="AB23" i="28" s="1"/>
  <c r="Z22" i="28"/>
  <c r="AB22" i="28" s="1"/>
  <c r="Z35" i="28"/>
  <c r="AB35" i="28" s="1"/>
  <c r="Z34" i="28"/>
  <c r="AB34" i="28" s="1"/>
  <c r="Z33" i="28"/>
  <c r="AB33" i="28" s="1"/>
  <c r="Z32" i="28"/>
  <c r="AB32" i="28" s="1"/>
  <c r="Z21" i="28"/>
  <c r="AB21" i="28" s="1"/>
  <c r="Z18" i="28"/>
  <c r="Z59" i="28"/>
  <c r="AB59" i="28" s="1"/>
  <c r="Z53" i="28"/>
  <c r="Z52" i="28"/>
  <c r="AB52" i="28" s="1"/>
  <c r="Z51" i="28"/>
  <c r="AB51" i="28" s="1"/>
  <c r="Z50" i="28"/>
  <c r="Z49" i="28"/>
  <c r="AB49" i="28" s="1"/>
  <c r="Z48" i="28"/>
  <c r="AB48" i="28" s="1"/>
  <c r="Z47" i="28"/>
  <c r="AB47" i="28" s="1"/>
  <c r="Z46" i="28"/>
  <c r="AB46" i="28" s="1"/>
  <c r="Z45" i="28"/>
  <c r="AB45" i="28" s="1"/>
  <c r="Z43" i="28"/>
  <c r="AB43" i="28" s="1"/>
  <c r="Z42" i="28"/>
  <c r="AB42" i="28" s="1"/>
  <c r="Z41" i="28"/>
  <c r="AB41" i="28" s="1"/>
  <c r="Z40" i="28"/>
  <c r="AB40" i="28" s="1"/>
  <c r="Z39" i="28"/>
  <c r="AB39" i="28" s="1"/>
  <c r="Z37" i="28"/>
  <c r="Z31" i="28"/>
  <c r="Z17" i="28"/>
  <c r="Z16" i="28"/>
  <c r="Z15" i="28"/>
  <c r="Z14" i="28"/>
  <c r="AB14" i="28" s="1"/>
  <c r="Z13" i="28"/>
  <c r="AB13" i="28" s="1"/>
  <c r="AC5" i="28"/>
  <c r="AB5" i="28" s="1"/>
  <c r="AG30" i="25"/>
  <c r="AF27" i="25"/>
  <c r="AA22" i="25"/>
  <c r="C25" i="25"/>
  <c r="C11" i="25"/>
  <c r="C12" i="25"/>
  <c r="C29" i="25"/>
  <c r="C20" i="25"/>
  <c r="AB20" i="28" l="1"/>
  <c r="AB18" i="28"/>
  <c r="AB24" i="28"/>
  <c r="AB30" i="28"/>
  <c r="AB19" i="28"/>
  <c r="AB55" i="28"/>
  <c r="AB54" i="28"/>
  <c r="AB26" i="28"/>
  <c r="AB29" i="28"/>
  <c r="AB38" i="28"/>
  <c r="AB60" i="28"/>
  <c r="AB62" i="28"/>
  <c r="AB63" i="28"/>
  <c r="AB15" i="28"/>
  <c r="AB17" i="28"/>
  <c r="AB16" i="28"/>
  <c r="AB36" i="28"/>
  <c r="AB56" i="28"/>
  <c r="AB44" i="28"/>
  <c r="AB25" i="28"/>
  <c r="AB27" i="28"/>
  <c r="AB28" i="28"/>
  <c r="AB61" i="28"/>
  <c r="AB11" i="28"/>
</calcChain>
</file>

<file path=xl/sharedStrings.xml><?xml version="1.0" encoding="utf-8"?>
<sst xmlns="http://schemas.openxmlformats.org/spreadsheetml/2006/main" count="1035" uniqueCount="429">
  <si>
    <t>Risk Rating</t>
  </si>
  <si>
    <t>Routine</t>
  </si>
  <si>
    <t>System Reference</t>
  </si>
  <si>
    <t>Legal Reference</t>
  </si>
  <si>
    <t>Mitigation, Projects, Safety Measures, Guards and Procedures</t>
  </si>
  <si>
    <t>x</t>
  </si>
  <si>
    <t>HS Nr</t>
  </si>
  <si>
    <t>Safety</t>
  </si>
  <si>
    <t>Health</t>
  </si>
  <si>
    <t>Impact To:</t>
  </si>
  <si>
    <t>Non Routine</t>
  </si>
  <si>
    <t>Category</t>
  </si>
  <si>
    <t xml:space="preserve">Risk </t>
  </si>
  <si>
    <t>Risk Control Measure rating</t>
  </si>
  <si>
    <t>Process / Task</t>
  </si>
  <si>
    <t xml:space="preserve">Hazard </t>
  </si>
  <si>
    <t>Geographical Area</t>
  </si>
  <si>
    <t xml:space="preserve">    Activities</t>
  </si>
  <si>
    <t>Substitution</t>
  </si>
  <si>
    <t>EXXARO SHEC Risk Matrix                                        by Functions</t>
  </si>
  <si>
    <r>
      <t xml:space="preserve">                                          </t>
    </r>
    <r>
      <rPr>
        <b/>
        <sz val="14"/>
        <rFont val="Trebuchet MS"/>
        <family val="2"/>
      </rPr>
      <t xml:space="preserve">Hazard Effect / Consequence  </t>
    </r>
    <r>
      <rPr>
        <b/>
        <sz val="10"/>
        <rFont val="Trebuchet MS"/>
        <family val="2"/>
      </rPr>
      <t xml:space="preserve">                                                                                                                                                                                                                                    Where an event has more than one “Loss Type; choose the ‘Consequence’ with the highest rating)     </t>
    </r>
  </si>
  <si>
    <t xml:space="preserve">Impact </t>
  </si>
  <si>
    <t>1   Negligible</t>
  </si>
  <si>
    <t>2   Moderate</t>
  </si>
  <si>
    <t>3   High</t>
  </si>
  <si>
    <t>4   Major</t>
  </si>
  <si>
    <t>5   Extreme</t>
  </si>
  <si>
    <t>Harm to People (S )</t>
  </si>
  <si>
    <t xml:space="preserve">First aid case / </t>
  </si>
  <si>
    <t xml:space="preserve">Medical treatment case </t>
  </si>
  <si>
    <t xml:space="preserve">Lost time injury / Irreversible Loss of quality of life </t>
  </si>
  <si>
    <t xml:space="preserve">Single and/or Multiple fatalities </t>
  </si>
  <si>
    <t>Health (H)</t>
  </si>
  <si>
    <t>Medical monitoring variance  [where deviations are identified through medical screening]</t>
  </si>
  <si>
    <t>Temporary accommodate    [where an employee cannot resume their normal or similar work duties for less than 4 days]</t>
  </si>
  <si>
    <t>Temporary disability / Lost Time Illness   [where an employee cannot resume their normal of similar work duties for 4 or more days]</t>
  </si>
  <si>
    <t>Permanent disability resulting in irreversible loss of quality of life</t>
  </si>
  <si>
    <t>Hygiene (HY)</t>
  </si>
  <si>
    <t>Exposure ≥ 10% of OEL</t>
  </si>
  <si>
    <t>Exposure between 10% and 50% of OEL</t>
  </si>
  <si>
    <t>Exposure between 50% and 100% of OEL</t>
  </si>
  <si>
    <t>Exposure exceeding OEL</t>
  </si>
  <si>
    <t>Acute exposure ≥ double the OEL</t>
  </si>
  <si>
    <t>Environmental Impact (E)</t>
  </si>
  <si>
    <t>Minimal environmental harm 
L1 incident</t>
  </si>
  <si>
    <r>
      <t xml:space="preserve">Moderate environmental effect / short term reversible ecological disturbance </t>
    </r>
    <r>
      <rPr>
        <sz val="8"/>
        <rFont val="Trebuchet MS"/>
        <family val="2"/>
      </rPr>
      <t>– 
L2 incident 
Remediable short term within LOM</t>
    </r>
  </si>
  <si>
    <t>Significant reportable environmental harm with reversible ecological damage 
L2 incident 
Remediable within  LOM</t>
  </si>
  <si>
    <r>
      <t xml:space="preserve">Major environmental harm </t>
    </r>
    <r>
      <rPr>
        <sz val="8"/>
        <rFont val="Georgia"/>
        <family val="1"/>
      </rPr>
      <t>with long term irreversible ecological damage
L2 incident 
Remediable post LOM (Life of Mine) 
Minor adverse local/public/ media attention and complaints.</t>
    </r>
  </si>
  <si>
    <t xml:space="preserve">Extreme environmental harm 
Irreversible ecological damage 
L3 incident
Serious national public media outcry
</t>
  </si>
  <si>
    <t>Business Interruption / Material Damage &amp; Other Consequential Losses</t>
  </si>
  <si>
    <t>Negligible or minor or superficial damage / business interruption to facility resulting in production losses of less than 1 week.</t>
  </si>
  <si>
    <t>Moderate damage / business interruption to facility resulting in production losses for a period of 1 to 2 weeks at.</t>
  </si>
  <si>
    <t>Major damage/ business interruption to facility resulting in production losses for a period of 2 to 3 weeks</t>
  </si>
  <si>
    <t>Future operations significantly affected by production losses for a period of 3 to 4 weeks</t>
  </si>
  <si>
    <t>Total loss of production / Future operations untenable for a period of more than a month.</t>
  </si>
  <si>
    <t>Impact on Reputation / Social / Community (C)</t>
  </si>
  <si>
    <t>Minor adverse attention and complaints from authorities, affected and interested parties</t>
  </si>
  <si>
    <t>Adverse attention and complaints from authorities, affected and interested parties (district level)</t>
  </si>
  <si>
    <t>Significant adverse attention and  complaints from authorities, affected and interested parties (district &amp; regional level)</t>
  </si>
  <si>
    <t xml:space="preserve">Major adverse attention and complaints from authorities, affected and interested parties  that can lead to revoking  of mining right and/or negative JSE/SRI rating 
 (National level)
</t>
  </si>
  <si>
    <t>Extreme  adverse attention and complaints from authorities, affected and interested parties that lead to revoking  of mining right  and negative JSE/SRI rating</t>
  </si>
  <si>
    <t>Likelihood</t>
  </si>
  <si>
    <t>(Consider near hits as well as actual events)</t>
  </si>
  <si>
    <t>(Almost Certain)</t>
  </si>
  <si>
    <t>The unwanted event has occurred frequently; occurs in order of one or more times per year &amp; is likely to reoccur within 1 year</t>
  </si>
  <si>
    <t>11 (M)</t>
  </si>
  <si>
    <t>16 (H)</t>
  </si>
  <si>
    <t>20 (H)</t>
  </si>
  <si>
    <t>23 (Ex)</t>
  </si>
  <si>
    <t>25 (Ex)</t>
  </si>
  <si>
    <t>(Likely)</t>
  </si>
  <si>
    <t xml:space="preserve">The unwanted event has occurred infrequently; occurs in order of less than once per year &amp; is likely to reoccur within 5 years </t>
  </si>
  <si>
    <t>7 (M)</t>
  </si>
  <si>
    <t>12 (M)</t>
  </si>
  <si>
    <t>17 (H)</t>
  </si>
  <si>
    <t>21 (Ex)</t>
  </si>
  <si>
    <t>24 (Ex)</t>
  </si>
  <si>
    <t>(Possible)</t>
  </si>
  <si>
    <t>The unwanted event has happened in the business at some time; or could happen within 10 years</t>
  </si>
  <si>
    <t>4 (L)</t>
  </si>
  <si>
    <t>8 (M)</t>
  </si>
  <si>
    <t>13 (H)</t>
  </si>
  <si>
    <t>18 (H)</t>
  </si>
  <si>
    <t>22 (Ex)</t>
  </si>
  <si>
    <t>(Unlikely)</t>
  </si>
  <si>
    <t>The unwanted event has happened in the business at some time; or could happen within 20 years</t>
  </si>
  <si>
    <t>2 (L)</t>
  </si>
  <si>
    <t>5 (L)</t>
  </si>
  <si>
    <t>9 (M)</t>
  </si>
  <si>
    <t>14 (H)</t>
  </si>
  <si>
    <t>19 (H)</t>
  </si>
  <si>
    <t>(Rare)</t>
  </si>
  <si>
    <t>The unwanted event has never been known to occur in the business; or it is highly unlikely that it will occur within 20 years</t>
  </si>
  <si>
    <t>1 (L)</t>
  </si>
  <si>
    <t>3 (L)</t>
  </si>
  <si>
    <t>6 (M)</t>
  </si>
  <si>
    <t>10 (M)</t>
  </si>
  <si>
    <t>15 (H)</t>
  </si>
  <si>
    <t>Risk Level</t>
  </si>
  <si>
    <t>Guidelines for Risk Matrix</t>
  </si>
  <si>
    <t>21 to 25</t>
  </si>
  <si>
    <t>(Ex) – Extreme</t>
  </si>
  <si>
    <t>Eliminate, avoid, implement specific action plans/procedures to manage &amp; monitor</t>
  </si>
  <si>
    <t>13 to 20</t>
  </si>
  <si>
    <t>(H) – High</t>
  </si>
  <si>
    <t>Proactively manage</t>
  </si>
  <si>
    <t>6 to 12</t>
  </si>
  <si>
    <t>(M) – Medium</t>
  </si>
  <si>
    <t>Actively manage</t>
  </si>
  <si>
    <t>1 t0 5</t>
  </si>
  <si>
    <t>(L) – Low</t>
  </si>
  <si>
    <t>Monitor &amp; manage as appropriate</t>
  </si>
  <si>
    <t>Hazard Effect / Consequence</t>
  </si>
  <si>
    <t>1.Negligible</t>
  </si>
  <si>
    <t>2 . Moderate</t>
  </si>
  <si>
    <t>3 . High</t>
  </si>
  <si>
    <t>4 . Major</t>
  </si>
  <si>
    <t>5 . Extreme</t>
  </si>
  <si>
    <t>1.(Rare)</t>
  </si>
  <si>
    <t>2.(Unlikely)</t>
  </si>
  <si>
    <t>3.(Possible)</t>
  </si>
  <si>
    <t>4.(Likely)</t>
  </si>
  <si>
    <t>5.(Almost Certain)</t>
  </si>
  <si>
    <t>Equipment / Material / Substances</t>
  </si>
  <si>
    <t xml:space="preserve">                              Activity Type</t>
  </si>
  <si>
    <t>Any</t>
  </si>
  <si>
    <t xml:space="preserve"> </t>
  </si>
  <si>
    <t>Geographical</t>
  </si>
  <si>
    <t>A</t>
  </si>
  <si>
    <t>Functional</t>
  </si>
  <si>
    <t>Elimination</t>
  </si>
  <si>
    <t>Environment</t>
  </si>
  <si>
    <t>Equipment/Material/ Substances</t>
  </si>
  <si>
    <t>Raw Risk Rating</t>
  </si>
  <si>
    <t>Emergency</t>
  </si>
  <si>
    <t>Incident leading to personal injuries. Medical treatment for burns  that may escalating to a serious incident that may escalate to permanent disability or a multiple fatality</t>
  </si>
  <si>
    <t>fatality / Multiple permanent disability   [where a fatality occurred directly linked to an occupational disease or a permanent change in occupation or work area]</t>
  </si>
  <si>
    <t>Outcome :Body Harm
Consequences: Personal injury/fatality</t>
  </si>
  <si>
    <r>
      <t xml:space="preserve">Lost time injury / </t>
    </r>
    <r>
      <rPr>
        <sz val="8"/>
        <rFont val="Georgia"/>
        <family val="1"/>
      </rPr>
      <t>Loss of shift or hospitalisation however with reversible loss of quality of life</t>
    </r>
    <r>
      <rPr>
        <sz val="8"/>
        <rFont val="Trebuchet MS"/>
        <family val="2"/>
      </rPr>
      <t xml:space="preserve"> </t>
    </r>
  </si>
  <si>
    <t>INSTRUCTIONS:</t>
  </si>
  <si>
    <t xml:space="preserve"> RISK REDUCTION RATING  </t>
  </si>
  <si>
    <t>Open Master Workbook</t>
  </si>
  <si>
    <t>First: select Excel Workbook to be used.</t>
  </si>
  <si>
    <t>Sum of =</t>
  </si>
  <si>
    <t>Second: select Module1.bas</t>
  </si>
  <si>
    <t>Click button to start:</t>
  </si>
  <si>
    <t>If you click save and the message "The following features cannot be saved in macro-free workbooks:" click YES</t>
  </si>
  <si>
    <t>CONTROL SHEET FOR VARIABLES (If any of the values below are different, call Len)</t>
  </si>
  <si>
    <t>Risk Matrix Column Start:</t>
  </si>
  <si>
    <t>Risk Matrix Column End:</t>
  </si>
  <si>
    <t>H</t>
  </si>
  <si>
    <t>Risk Matrix Row Start:</t>
  </si>
  <si>
    <t>Risk Matrix Row End:</t>
  </si>
  <si>
    <t>Risk Matrix Name:</t>
  </si>
  <si>
    <t>RiskMatrix</t>
  </si>
  <si>
    <t>Starting Row:</t>
  </si>
  <si>
    <t>Ending Row:</t>
  </si>
  <si>
    <t>Scoring on Risk rating Column:</t>
  </si>
  <si>
    <t>AA</t>
  </si>
  <si>
    <t>Scoring on Risk rating Name:</t>
  </si>
  <si>
    <t>RawRiskClm</t>
  </si>
  <si>
    <t>Scoring on Risk rating Formula:</t>
  </si>
  <si>
    <t>Risk Reduction Rating Column:</t>
  </si>
  <si>
    <t>Risk Reduction Rating Name:</t>
  </si>
  <si>
    <t>RawReductClm</t>
  </si>
  <si>
    <t>Risk Reduction Rating Formula:</t>
  </si>
  <si>
    <t>Risk Control Measure Rating Column:</t>
  </si>
  <si>
    <t>Risk Control Measure Rating Formula:</t>
  </si>
  <si>
    <t>RiskEX</t>
  </si>
  <si>
    <t>RiskH</t>
  </si>
  <si>
    <t>RiskM</t>
  </si>
  <si>
    <t>RiskL</t>
  </si>
  <si>
    <t>Legal and Other Requirements</t>
  </si>
  <si>
    <t>Risk Reduction Hierarchy</t>
  </si>
  <si>
    <t>Engineering Controls Controls at Source</t>
  </si>
  <si>
    <t>Administrative Controls</t>
  </si>
  <si>
    <t>Personal Protective Equipment</t>
  </si>
  <si>
    <t>Operational Controls Description</t>
  </si>
  <si>
    <t>Operational Controls Reference</t>
  </si>
  <si>
    <t>Management Programme</t>
  </si>
  <si>
    <r>
      <rPr>
        <b/>
        <u/>
        <sz val="12"/>
        <rFont val="Arial"/>
        <family val="2"/>
      </rPr>
      <t xml:space="preserve">100%    </t>
    </r>
    <r>
      <rPr>
        <b/>
        <sz val="12"/>
        <rFont val="Arial"/>
        <family val="2"/>
      </rPr>
      <t xml:space="preserve">                    </t>
    </r>
    <r>
      <rPr>
        <sz val="8"/>
        <rFont val="Arial"/>
        <family val="2"/>
      </rPr>
      <t>Elimination</t>
    </r>
  </si>
  <si>
    <r>
      <rPr>
        <b/>
        <u/>
        <sz val="12"/>
        <rFont val="Arial"/>
        <family val="2"/>
      </rPr>
      <t xml:space="preserve">80%      </t>
    </r>
    <r>
      <rPr>
        <b/>
        <sz val="12"/>
        <rFont val="Arial"/>
        <family val="2"/>
      </rPr>
      <t xml:space="preserve">                    </t>
    </r>
    <r>
      <rPr>
        <sz val="8"/>
        <rFont val="Arial"/>
        <family val="2"/>
      </rPr>
      <t>Substitution / Replace / Change</t>
    </r>
  </si>
  <si>
    <r>
      <rPr>
        <b/>
        <u/>
        <sz val="12"/>
        <rFont val="Arial"/>
        <family val="2"/>
      </rPr>
      <t xml:space="preserve">50% </t>
    </r>
    <r>
      <rPr>
        <b/>
        <u/>
        <sz val="9"/>
        <rFont val="Arial"/>
        <family val="2"/>
      </rPr>
      <t xml:space="preserve"> </t>
    </r>
    <r>
      <rPr>
        <b/>
        <sz val="9"/>
        <rFont val="Arial"/>
        <family val="2"/>
      </rPr>
      <t xml:space="preserve">                               </t>
    </r>
    <r>
      <rPr>
        <sz val="8"/>
        <rFont val="Arial"/>
        <family val="2"/>
      </rPr>
      <t>Barriers;                             Guards;                               Safety Devices;                 Emergency stops;</t>
    </r>
  </si>
  <si>
    <r>
      <rPr>
        <b/>
        <u/>
        <sz val="12"/>
        <rFont val="Arial"/>
        <family val="2"/>
      </rPr>
      <t xml:space="preserve">15% </t>
    </r>
    <r>
      <rPr>
        <b/>
        <sz val="9"/>
        <rFont val="Arial"/>
        <family val="2"/>
      </rPr>
      <t xml:space="preserve">                                  </t>
    </r>
    <r>
      <rPr>
        <sz val="8"/>
        <rFont val="Arial"/>
        <family val="2"/>
      </rPr>
      <t>Signage;                               Warnings;                            Safe Operating Procedures; Instructions;                           Training;</t>
    </r>
  </si>
  <si>
    <r>
      <rPr>
        <b/>
        <u/>
        <sz val="12"/>
        <rFont val="Arial"/>
        <family val="2"/>
      </rPr>
      <t>10%</t>
    </r>
    <r>
      <rPr>
        <b/>
        <sz val="12"/>
        <rFont val="Arial"/>
        <family val="2"/>
      </rPr>
      <t xml:space="preserve"> </t>
    </r>
    <r>
      <rPr>
        <b/>
        <sz val="9"/>
        <rFont val="Arial"/>
        <family val="2"/>
      </rPr>
      <t xml:space="preserve">                                  </t>
    </r>
    <r>
      <rPr>
        <sz val="8"/>
        <rFont val="Arial"/>
        <family val="2"/>
      </rPr>
      <t>Gloves;                                Safety Glasses;                  Safety Shoes;                       Ear Protection;</t>
    </r>
  </si>
  <si>
    <t>AF</t>
  </si>
  <si>
    <t>AG</t>
  </si>
  <si>
    <t>Being attacked by someone - Intruder / Robber / fellow employee - person with devious plans. Employee being injured and cannot call for help / assistance. Being exposed to an emergency situation. Be exposed to a personal medical condition..</t>
  </si>
  <si>
    <t xml:space="preserve">BIP - Project </t>
  </si>
  <si>
    <t xml:space="preserve">Natural </t>
  </si>
  <si>
    <t>Legal</t>
  </si>
  <si>
    <t>All Mobile Equipment / Transportation / Vehicles</t>
  </si>
  <si>
    <t>Any Driving / Operating Related Activity</t>
  </si>
  <si>
    <t>Any Driving / Operating Related Activity on National Roads</t>
  </si>
  <si>
    <t>License, Registration, Authorisation</t>
  </si>
  <si>
    <t>Source: Vehicle / Driver / Operator Registration and Licensing
Exposure: Expired Registration or License</t>
  </si>
  <si>
    <t>BIP - Project - Waiting / Parking Areas</t>
  </si>
  <si>
    <t>BIP - Project - Stockpile Areas</t>
  </si>
  <si>
    <t>BIP - Project - Laydown Areas</t>
  </si>
  <si>
    <t>BIP - Project - Delivery / Loading Zones</t>
  </si>
  <si>
    <t>BIP - Project - Bus/Taxi/ Areas</t>
  </si>
  <si>
    <t>All Abnormal / Oversize Mobile Equipment / Transportation / Vehicles</t>
  </si>
  <si>
    <t>Abnormal Load Driving / Operating</t>
  </si>
  <si>
    <t>Abnormal Load Clearance and Notification</t>
  </si>
  <si>
    <t>Source: Route Not Authorised / Lack of Notification
Exposure: Unable to transport</t>
  </si>
  <si>
    <t>Sun Direction related to Travel Direction</t>
  </si>
  <si>
    <t>Source: Sun
Exposure: Blinding of Vision</t>
  </si>
  <si>
    <t>Outcome: Vehicle accident / Collision With
Consequences: Injuries, serious injuries, disabling injuries, single and/or multiple fatalities / Damage to Property / Equipment</t>
  </si>
  <si>
    <t>BIP - Project - All Roads</t>
  </si>
  <si>
    <t>Source: Rain - Slippery road conditions
Exposure: Loss of Control / Spinning / Sliding</t>
  </si>
  <si>
    <t>Rain Causing Wet Slippery Road Surface</t>
  </si>
  <si>
    <t>Source: Mist / Rain - 
Exposure: Obscured Vision - Loss of Control / Incorrect Steering Direction</t>
  </si>
  <si>
    <t>BIP - Project - Road Signs / Demarcation</t>
  </si>
  <si>
    <t>BIP - Project - Road Surface - Tar</t>
  </si>
  <si>
    <t>BIP - Project - Overhead Power Lines</t>
  </si>
  <si>
    <t>BIP - Project - Road Surface - Gravel Construction / Site Roads</t>
  </si>
  <si>
    <t>Poor / Obscured Vision due to Heavy Mist / Rain</t>
  </si>
  <si>
    <t>Poor / Obscured Vision due to Dust</t>
  </si>
  <si>
    <t>BIP - Project - Remote Off-Road Areas</t>
  </si>
  <si>
    <t>BIP - Project - Dedicated Travel Ways</t>
  </si>
  <si>
    <t>Any Night Time Driving / Operating Related Activity</t>
  </si>
  <si>
    <t>Darkness / Poor Vision</t>
  </si>
  <si>
    <t>Source: Night Operations / Activities
Exposure: Poor Vision - Loss of Control</t>
  </si>
  <si>
    <t>Adherence to Traffic Management Plan</t>
  </si>
  <si>
    <t>Travel times</t>
  </si>
  <si>
    <t xml:space="preserve">Mental / Physical Health </t>
  </si>
  <si>
    <t xml:space="preserve">Source:  Driving when tired / Medication effects;
Exposure: Falling asleep whilst driving or feeling drowsy </t>
  </si>
  <si>
    <t>Source:  Fatigue / Exceeding the speed limit / Sun direction / Traffic volume
Exposure: Falling Asleep / Speeding / Traffic violations / Collision</t>
  </si>
  <si>
    <t>Travel Routes</t>
  </si>
  <si>
    <t>Source: Hi-jackers / Obstructed roads / Road conditions / Remote location
Exposure: Armed hi-jacking / Armed Protesters / Potholes, Road works</t>
  </si>
  <si>
    <t>Outcome : Theft / Personal Assault / Collision with/ Lack of Assistance
Consequences: Property Loss / Damage to Property / Serious injuries/Fatality</t>
  </si>
  <si>
    <t>Perform Pre-Use Inspection</t>
  </si>
  <si>
    <t>Transportation of Passengers</t>
  </si>
  <si>
    <t>Transportation of Material / Equipment / Goods</t>
  </si>
  <si>
    <t>Transportation of Hazardous Substances</t>
  </si>
  <si>
    <t>Ergonomics</t>
  </si>
  <si>
    <t xml:space="preserve">Outcome : Body Harm / Health Impact
Consequences: Disability / Loss of Production
</t>
  </si>
  <si>
    <t>Use of mobile phones while driving</t>
  </si>
  <si>
    <t>Minor injuries; Cuts and lacerations that may escalate to more serious injuries and even multiple fatalities.</t>
  </si>
  <si>
    <t>Parking</t>
  </si>
  <si>
    <t>Shutting Off / Isolation / Lock-Out</t>
  </si>
  <si>
    <t>Travelling Under / Close Proximity to Overhead Power Lines</t>
  </si>
  <si>
    <t>River Crossing / Bridges</t>
  </si>
  <si>
    <t>Unauthorised Access - Pedestrians / Vehicles</t>
  </si>
  <si>
    <t>Ramps / Platforms</t>
  </si>
  <si>
    <t>Brake Test Ramp</t>
  </si>
  <si>
    <t>Road Intersections</t>
  </si>
  <si>
    <t>BIP - Project - Access Gates / Booms</t>
  </si>
  <si>
    <t>Property damage even injury to people in the area</t>
  </si>
  <si>
    <t>Potential fires</t>
  </si>
  <si>
    <t>Source: Flammable liquids , electrical faults
Exposure: Employees exposed to smoke. Employees may be expose to extreme heat.</t>
  </si>
  <si>
    <t xml:space="preserve">Incident inhalation of smoke and asphyxiations, that may escalate to a serious ill Health </t>
  </si>
  <si>
    <t>Environmental Impact -    For more detail see Environmental Impact and Aspect Register</t>
  </si>
  <si>
    <t>Adjacent Work Activities - Any work related activities performed by employees or other contractors</t>
  </si>
  <si>
    <t>Vehicle Maintenance - (Roadworthiness; services; functioning of lights/brakes; tires)</t>
  </si>
  <si>
    <t>Source: Driver / Operator Competency &amp; Behaviour
Exposure: Not Yet Competent Driver / Operator, At Risk Behaviour</t>
  </si>
  <si>
    <t>Source: Driver / Operator without PDP, Vehicle insufficient for passenger transportation
Exposure: Lack of PDP License and Registration / Passengers unsecure  / Illegal transportation of Passengers</t>
  </si>
  <si>
    <t>Traffic Management - Driving / Operating / Transporting</t>
  </si>
  <si>
    <t xml:space="preserve">Driving / Operating Trackless Mobile Equipment / Vehicles / Transportation </t>
  </si>
  <si>
    <t>Building and removing Material from Stockpiles</t>
  </si>
  <si>
    <t>Off-Loading of Material / Equipment</t>
  </si>
  <si>
    <t>Source: Close proximity to other vehicles, equipment, structures, pedestrians / Perform Security Access Control
Exposure: Struck by, Contact with, Caught between / Unauthorised Access / Intoxicated Driver / Operator</t>
  </si>
  <si>
    <t>Outcome: Vehicle Accident
Consequences: Injuries, Single or Multiple Fatalities / Damage to Property / Legal Liability</t>
  </si>
  <si>
    <t>Source: Interaction between Delivery Vehicles / Trucks; Heavy Materials / Equipment; Lifting Operations.
Exposure: Caught Between, Under, Struck by, with / Collapse</t>
  </si>
  <si>
    <t>Source: Vibration
Exposure: Fatigue / Over Exposure</t>
  </si>
  <si>
    <t>Source: Weight; Shape; Centre of gravity; Movement; Hazardous substances (radio active material).                                                 Exposure: Ergonomics; Caught under; Caught in between; Struck by; Exposure to hazardous substances (radio active material); Spills; Dropping of material/equipment.</t>
  </si>
  <si>
    <t>Source: Mobile phone;                                             Exposure:  Use of mobile phone whilst driving</t>
  </si>
  <si>
    <t>Source: Interaction between different class mobile equipment / transportation / vehicles.
Exposure: Right of way / Speeding / Collision.</t>
  </si>
  <si>
    <t>Source: Interaction between mobile equipment / Failure of Stockpile.
Exposure: Right of way / Speeding / Collision / Engulfed.</t>
  </si>
  <si>
    <t>Source: Congestion of vehicles / Travelling within close proximity to other vehicles, equipment, structures, pedestrians
Exposure: Struck by, Contact with, Caught between</t>
  </si>
  <si>
    <t>BIP - Project - Adjacent Activities</t>
  </si>
  <si>
    <t>Source: Heavy Dust - Lack of Dust Suppression
Exposure: Obscured Vision - Loss of Control / Incorrect Steering Direction</t>
  </si>
  <si>
    <t>Driving vehicles on National, District Roads / Project Site Roads</t>
  </si>
  <si>
    <t>Adherence to Designated Travel Ways / Route per Classification (LDV, Bus, Taxi, Trucks, Heavy Mobile Equipment, TLB, etc.)</t>
  </si>
  <si>
    <t>Transportation of Passengers - Driver Competency / Authorisation / Licencing</t>
  </si>
  <si>
    <t>Source: Driver / Operator Competency &amp; Behaviour / Lack of Enforcement/Discipline
Exposure: Not Yet Competent Driver / Operator, At Risk Behaviour / Unauthorised Operations</t>
  </si>
  <si>
    <t>Outcome: Delay in logistics, Traffic Fine
Consequences: Delay in Project, Financial Loss</t>
  </si>
  <si>
    <t>Source: Close proximity to other vehicles, equipment, structures, pedestrians / Failure to observe / Failure to adhere to mandatory signage and traffic rules
Exposure: Struck by, Contact with, Caught between</t>
  </si>
  <si>
    <t>Road Signs / Demarcation</t>
  </si>
  <si>
    <t>Physical / sexual assault, serious personal injuries that may escalate to a single fatality.</t>
  </si>
  <si>
    <t xml:space="preserve">Source:  Emergency Exits not available or working
Exposure: Trapped, lack of emergency equipment  </t>
  </si>
  <si>
    <t>Evacuation / Emergency Exit</t>
  </si>
  <si>
    <t>Source:  None or inadequate fire fighting equipment  (Fire extinguishers) on Vehicle
Exposure: Uncontrolled Fire, fire spreading</t>
  </si>
  <si>
    <t>Source:  None or inadequate fire fighting equipment  (Fire extinguishers)
Exposure: Caught by, caught in, burns by fire / Uncontrolled fire</t>
  </si>
  <si>
    <t>Serious injury or possible multiple fatalities;  Property damage.</t>
  </si>
  <si>
    <t xml:space="preserve">Source: Vehicle breakdown due to mechanical failure / Flat tyre / Fuel Empty                                     
Exposure: Roadside Breakdown /Cause an accident if not visible or standing to close to shoulder of road </t>
  </si>
  <si>
    <t>Breakdown / Mechanical Failure</t>
  </si>
  <si>
    <t>Incident leading to personal injuries.  Unclear visibility that may escalate to a serious incident. 
Risk of being assaulted next to road resulting in personal injuries even fatality</t>
  </si>
  <si>
    <t>Source: Flooded river / stream / mudslide / Uprooted trees          
Exposure: Trapped in, Caught in, Stuck, Struck by</t>
  </si>
  <si>
    <t>Source: Monotony of Task
Exposure: Loss of focus/concentration; At Risk behaviour</t>
  </si>
  <si>
    <t>Outcome : Body Harm /Failure to adhere to 
Consequences: Property Damage / Loss of Production / Personal injury/fatality</t>
  </si>
  <si>
    <t>Source: Long distant driving
Exposure: Fatigue, Loss of focus/concentration; At Risk behaviour</t>
  </si>
  <si>
    <t>Source: Restricted Space / Close proximity
Exposure: Contact with / Fatigue / Over Exposure</t>
  </si>
  <si>
    <t>Vehicle Insurance / Third party Insurance / Employee Insurance (COID)</t>
  </si>
  <si>
    <t>Source: Vehicle / Driver / Operator Insurance Liability Cover
Exposure: Lack of or lapsed insurance policy or Letter of Good Standing</t>
  </si>
  <si>
    <t>Outcome: Personal Injury Claim / Injury on duty claim / Damaged Equipment / Vehicle
Consequences: Financial Loss / Legal Liability / Civil Claim</t>
  </si>
  <si>
    <t>Source: Vehicle not parked in designated parking area
Exposure: Vehicle can roll out of control</t>
  </si>
  <si>
    <t>Source: Vehicle not shut off, isolated or locked out as required
Exposure: Vehicle start, move, operate out of control / Unauthorised use</t>
  </si>
  <si>
    <t>Loss in focus can result in accident causing personal injuries even fatality</t>
  </si>
  <si>
    <t>Cuts; Lacerations; Sprains; Back injuries; Fractures; Hazardous Substance exposure.</t>
  </si>
  <si>
    <t>Transportation of Passengers - Passenger Requirements (Each passenger to be secured by own safety belt)</t>
  </si>
  <si>
    <t xml:space="preserve">Source: Not wearing a set belt; Seat and Safety belt not available
Exposure:  Unprotected movement of  persons. </t>
  </si>
  <si>
    <t>Outcome: Traffic Fine / Unauthorised Driver / Suspended Transportation / Vehicle Impounded
Consequences: Financial Fine / Production Loss / Legal Liability</t>
  </si>
  <si>
    <t>Outcome: Vehicle breakdown due to mechanical failure or flat tyre / Damaged vehicles performing activities on site / Environmental Impact through Substance leaks/spills
Consequences: Environmental Financial Fine / Production Loss / Legal Liability</t>
  </si>
  <si>
    <t>Loading of Material / Equipment / Substances</t>
  </si>
  <si>
    <t>Source: Interaction between different class mobile equipment / transportation / vehicles. Loading - Heavy Loads
Exposure: Right of way / Speeding / Struck by</t>
  </si>
  <si>
    <t>Source:  Failure to observe / Failure to adhere to mandatory signage and traffic rules / Failure to adjust Speed
Exposure: Contact with, Overturn, Gravity/Momentum</t>
  </si>
  <si>
    <t>Source: Driver / Operator Competency &amp; Behaviour / Lack of Signage/Enforcement/Discipline
Exposure: Not Yet Competent Driver / Operator, At Risk Behaviour / Unauthorised Operations / Speeding / Overtaking</t>
  </si>
  <si>
    <t>Travelling on Tar Road Surfaces</t>
  </si>
  <si>
    <t>Outcome: Traffic Violations / Vehicle accident / Overturning Vehicle / Collision
Consequences: Financial Fine / Legal Liability / Single or Multiple Fatalities</t>
  </si>
  <si>
    <t>Source: Driver / Operator Competency &amp; Behaviour / Lack of Signage/Enforcement/Discipline, Loose Gravel/Sand
Exposure: Not Yet Competent Driver / Operator, At Risk Behaviour / Unauthorised Operations / Speeding / Overtaking / Loss of Control / Dust</t>
  </si>
  <si>
    <t>Source: Unauthorised Access; Exceeding the high restriction; Overhead Electrical Lines
Exposure: Incompetency; Electricity; Contact with</t>
  </si>
  <si>
    <t>Travelling Through/Over River Crossings/Bridges</t>
  </si>
  <si>
    <t>Outcome: Unauthorised Driver / Operator performing activities on site / Pedestrians on site
Consequences: Environmental Financial Fine / Production Loss / Legal Liability</t>
  </si>
  <si>
    <t>Outcome: Vehicle accident / Collision / Loss of Control
Consequences: Financial Fine / Legal Liability / Single or Multiple Fatalities</t>
  </si>
  <si>
    <t>Source:  Failure to observe / Failure to adhere to mandatory signage and Brake Test Ramp Procedure /  Failure to adjust Speed or apply Brakes
Exposure: Contact with, Overturn, Run-away Vehicle due to Gravity/Momentum</t>
  </si>
  <si>
    <t>Outcome: Failure of Brakes / Vehicle accident / Collision / Loss of Control
Consequences: Financial Fine / Legal Liability / Single or Multiple Fatalities</t>
  </si>
  <si>
    <t>Perform Brake Ramp Tests</t>
  </si>
  <si>
    <t>Crossing Intersections / Slipways / T-Junctions</t>
  </si>
  <si>
    <t>Source:  Failure to observe / Failure to adhere to mandatory signage and traffic rules / Failure to adjust Speed/Stop
Exposure: Contact with, Speeding Vehicles</t>
  </si>
  <si>
    <t>Outcome: Vehicle accident / Collision / Loss of Control
Consequences: Property Damage / Legal Liability / Single or Multiple Fatalities</t>
  </si>
  <si>
    <t>Driving in Remote Areas / Any isolated work related tasks - During ordinary or after working hours</t>
  </si>
  <si>
    <t>Driving on Ramps / Platforms</t>
  </si>
  <si>
    <t>Source: Unknown Operations/Activities; Dust, Noise
Exposure: Emergency Event; Flying debris</t>
  </si>
  <si>
    <t>Adherence to Designated Travel Ways</t>
  </si>
  <si>
    <t>Outcome: Contact with Electrical Line / Electrocution
Consequences: Injuries, serious injuries, disabling injuries, single and/or multiple fatalities / Damage to Property / Equipment</t>
  </si>
  <si>
    <t>Security Access Control</t>
  </si>
  <si>
    <t>Source: Lack of Access Control / Not adhering to traffic management plan
Exposure: Un-Authorised Access; Unlicensed Operators / Drivers; Speeding; Un-Authorised Pedestrians on site</t>
  </si>
  <si>
    <t>Source: Non Adherence to perform Pre-use Inspection on Vehicle / TMM                                        
Exposure: Cause an accident / Loss of Control / Oils and Substances</t>
  </si>
  <si>
    <t xml:space="preserve">Source: Refuelling / Raptured of Vessel / Overflow
Exposure: Oil / Hazardous Substance Leaks / Emissions / Spillages
</t>
  </si>
  <si>
    <t xml:space="preserve">Outcome : Soil Contamination / Air Pollution / Rehabilitation
Consequences: Environmental Fine or Prosecution / Emotion Taxes / Rehabilitation Costs
</t>
  </si>
  <si>
    <t xml:space="preserve">Source: Refuelling / Raptured Pipeline / Overflow
Exposure: Oil / Hazardous Substance Leaks / Emissions / Spillages
</t>
  </si>
  <si>
    <t>Vehicle Maintenance Schedule</t>
  </si>
  <si>
    <t>Controls Description</t>
  </si>
  <si>
    <t>Outcome: Traffic Fine / Vehicle/plant Unroadworthy / Stop Use / Impounded
Consequences: Financial Fine / Legal Liability</t>
  </si>
  <si>
    <t>Driving / Operating Properly Maintained Vehicle / Equipment</t>
  </si>
  <si>
    <t>Source: Unroadworthy vehicle; Worn tires; Worn shocks; Malfunctioning of lights/brakes.                                                 Exposure: Unable to stop timeously; Unable to give indication of actions.</t>
  </si>
  <si>
    <t>Adherence to National Road Traffic Act - Speed Limit / Road Signs / Restrictions</t>
  </si>
  <si>
    <t>Outcome: Traffic Violations / Vehicle accident / Negligence or Culpable Homicide Liability
Consequences: Financial Fine / Legal Liability / Single or Multiple Fatalities</t>
  </si>
  <si>
    <t>Adherence to National Road Traffic Act - Passenger Transportation (PDP, Own seat with safety belt)</t>
  </si>
  <si>
    <t>Outcome: Traffic Violations / Vehicle accident(passengers flung from vehicle) / Negligence or Culpable Homicide Liability
Consequences: Financial Fine / Legal Liability / Single or Multiple Fatalities</t>
  </si>
  <si>
    <t>Travel Policy, pre-determined routes, lockable vehicle doors and roll-up windows</t>
  </si>
  <si>
    <t xml:space="preserve">Pre-use inspections, scheduled and recorded maintenance, </t>
  </si>
  <si>
    <t>Source: PDP (licensing of vehicle and license of driver)
Exposure: Driving without the correct licensing</t>
  </si>
  <si>
    <t>X</t>
  </si>
  <si>
    <t>Driving/ Operating</t>
  </si>
  <si>
    <t>National Road Traffic Act, Sec 4, 12; 
CoP TMM, Traffic Management Plan, Awareness Training, Induction</t>
  </si>
  <si>
    <t>National Road Traffic Act, COID Act. All contractors to submit proof of Legal Liability cover at contactor on-boarding process.</t>
  </si>
  <si>
    <t>National Road Traffic Act, 
All contractors to ensure that authorisation from relevant departmental documentation is available.</t>
  </si>
  <si>
    <t>Outcome: Vehicle Accident / Unauthorised Entry / Environmental Impact
Consequences: Injuries, Single or Multiple Fatalities / Legal Liability / Theft</t>
  </si>
  <si>
    <t>Outcome: Vehicle Accident / Over exertion / 
Consequences: Injuries, Single or Multiple Fatalities / Damage to Property / Legal Liability</t>
  </si>
  <si>
    <t>Outcome: Collision / Overturn
Consequences: Injuries, Single or Multiple Fatalities / Damage to Property / Legal Liability</t>
  </si>
  <si>
    <t>Outcome: Collision / Contact / Engulf
Consequences: Injuries, Single or Multiple Fatalities / Damage to Property / Legal Liability</t>
  </si>
  <si>
    <t xml:space="preserve">Safety Berms, Road width and road way construction and stockpile design. Traffic Management Plan. Issue based Risk Assessment for stockpiling of spoil and top soil. Competent operator, Symbolic Signs. Planned Task Observations. 
</t>
  </si>
  <si>
    <t>Travelling on Gravel/Dirt road and construction Roads Surfaces</t>
  </si>
  <si>
    <t>Traffic Management Plan, Demarcated areas, Traffic and other symbolic signs.</t>
  </si>
  <si>
    <t>MHS Act, Reg. 21.6.1
Travel Policy, Fatigue Management CoP and Plan,TMM licensing authorization</t>
  </si>
  <si>
    <t xml:space="preserve">NEMA, APPA, 
Environmental Management Plan, Scheduled, Serviced and maintained plant and vehicles, </t>
  </si>
  <si>
    <t xml:space="preserve"> Hazard Awareness Training. Symbolic Signs. Weather Station.</t>
  </si>
  <si>
    <t xml:space="preserve">Full time access control. </t>
  </si>
  <si>
    <t xml:space="preserve">Outcome : Blocked roads / Vehicle Accident / Drowning
Consequences: Loss of Production / Property Damage /Multiple Fatalities
</t>
  </si>
  <si>
    <t>Ramp and platform designs, Safety Berms, Trained and Competent Operators/drivers.</t>
  </si>
  <si>
    <t xml:space="preserve">
Vehicle servicing and maintenance schedules including record keeping thereof, Pre-use inspections,  Supervision. Dynamic brake testing to be done prior to perform brake test on brake test Ramp.</t>
  </si>
  <si>
    <t>PPE , vehicle sun visors.</t>
  </si>
  <si>
    <t>Dust control, designed roads, reduced speed limit 40km/h  maximum. Supervision</t>
  </si>
  <si>
    <t>Reflective clothing, demarcated walkways, headlights on plant and vehicles,  maintenance schedules for plant and vehicles, CoP TMM, Traffic Management Plant.</t>
  </si>
  <si>
    <t>MHS Act, Reg. 21.2
Traffic Management Plan, Trained and Competent Drivers and Operators, Site specific operator and driver evaluation, Pre-selection criteria of TMM operators</t>
  </si>
  <si>
    <t>Travel Policy, Fatigue Management CoP and Plan, Medical</t>
  </si>
  <si>
    <t>Traffic Management Plan , dedicated parking areas, Disciplinary Code</t>
  </si>
  <si>
    <t>MHS Act, Reg. 21.6.1
Lock out procedure, personal lock issues, CoP TMM, Key control.</t>
  </si>
  <si>
    <t>Source: Unroadworthy vehicle; Worn tires; Warn shocks; Malfunctioning of lights/brakes.                                                 Exposure: Unable to stop timeously; Unable to give indication of actions.</t>
  </si>
  <si>
    <t xml:space="preserve">
Fatigue management, CoP TMM,</t>
  </si>
  <si>
    <t xml:space="preserve">
Fatigue management, CoP TMM,  Travel Policy</t>
  </si>
  <si>
    <t>Fire prevention and protection COP, COP for Emergency Preparedness and Response, on-board fire extinguishers</t>
  </si>
  <si>
    <t>Periodic drills, inspections,  clearly marked and maintained exits, induction to location of exits</t>
  </si>
  <si>
    <t>System and Legal Reference</t>
  </si>
  <si>
    <t xml:space="preserve">Outcome: May lead to  Vehicle accident / Negligence or Culpable Homicide Liability
Consequences: Injuries, serious injuries, disabling injuries, single and/or multiple fatalities / Imprisonment
</t>
  </si>
  <si>
    <t xml:space="preserve">National Road Traffic Act,
CoP TMM, Traffic Management Plan, Security inspections, Valid Vehicle licenses. </t>
  </si>
  <si>
    <t xml:space="preserve">National Road Traffic Act, Sec 
CoP TMM, Traffic Management Plan, Road signs, Vehicle/plant separation, demarcated travel/work areas. Valid relevant drivers license for class of vehicle  </t>
  </si>
  <si>
    <t>National Road Traffic Act,
CoP TMM, Valid relevant drivers license for class of vehicle, Conducting inspections on all PDP requirements. Induction.</t>
  </si>
  <si>
    <t>Traffic Management Plan, Road signs, Vehicle/plant separation, demarcated travel/work areas. All  driver/operators to complete Trackless Mobile equipment induction. Planned Task Observations, Visible Felt Leadership. Supervision.</t>
  </si>
  <si>
    <t xml:space="preserve">National Road Traffic Act, Sec 54, 55;
MHS Act, Sect. 21
OHS Act, Sect 10
OHS Act, GSR 4 CoP TMM, Traffic Management Plan, People/Plant/vehicle and equipment according to Traffic Management plan. Road signs, Flag men, Access control. Intoxication tests, Spotter to be in pace where People and Plant interact. Clearly demarcated walkways. No operator to operate TMM within 1m of any structure without having a spotter to ensure that the TMM does not come in to contact with any structure. </t>
  </si>
  <si>
    <t>Separation of People/Plant/vehicle and equipment according to Traffic Management plan. Road signs, Flag men, Access control. Intoxication tests, Spotter to be in pace where People and Plant interact. Clearly demarcated walkways. No operator to operate TMM within 1m of any structure without having a spotter to ensure that the TMM does not come in to contact with any structure. Supervision. 2-way radio communication.</t>
  </si>
  <si>
    <t>CoP TMM, Traffic Management Plan, Traffic and other symbolic signs,  Separation of People/Plant/vehicle and equipment according to Traffic Management plan. Flag men, General site induction. 2-way Radio communication. Supervision.</t>
  </si>
  <si>
    <t>CoP TMM, Traffic Management Plan, Traffic and other symbolic signs,  Separation of People/Plant/vehicle and equipment according to Traffic Management plan. Flag men, General site induction. 2-way Radio communication. Supervision. Permit to work. During lifting operations areas to be demarcated.</t>
  </si>
  <si>
    <t xml:space="preserve">CoP TMM, Traffic Management Plan, Demarcated areas, Traffic and other symbolic signs, Demarcated walkways. Valid Drivers License and authorisations. Induction. Security inspections, BIP SHE Plan with regards to transporting employees to/on and from workplace.
</t>
  </si>
  <si>
    <t xml:space="preserve">CoP TMM, Traffic Management Plan, People/Plant/vehicle and equipment according to Traffic Management plan. Road signs, Flag men, Access control.  Supervision. </t>
  </si>
  <si>
    <t>Permit to work, Integration between contractors. Areas to be clearly demarcated. Site Specific Induction. Symbolic Signs. Daily continues Risk Assessment Process</t>
  </si>
  <si>
    <t xml:space="preserve">Traffic Management Plan, People/Plant/vehicle and equipment separation according to Traffic Management plan. Road and symbolic signs according to the Traffic management Plan, Flag men, Supervision. </t>
  </si>
  <si>
    <t xml:space="preserve">National Road Traffic Act,
Valid relevant drivers license for class of vehicle, Awareness training. </t>
  </si>
  <si>
    <t>CoP TMM, Traffic Management Plan, Demarcated areas, Permit System, Dummy Bars, adherence to Eskom permit conditions.</t>
  </si>
  <si>
    <t>Road Signs, Trained and Licenced operators, COP TMM, Traffic Management Plan. Induction. Flagmen</t>
  </si>
  <si>
    <t>Buddy System, Lockable vehicle doors, Roll-up windows, on-site communication</t>
  </si>
  <si>
    <t>Road maintenance, vehicle maintenance schedule including tyre checks, pre-use inspections. Operating speed to be reduced according to road condition.</t>
  </si>
  <si>
    <t xml:space="preserve">Strobe light always on while driving on-site, reduced speed , Supervision, </t>
  </si>
  <si>
    <t>PDP Requirements, Licenced Drivers, TMM CoP, Traffic Management plan</t>
  </si>
  <si>
    <t>Vehicles are equipped with safety belts, CoP TMM, Induction</t>
  </si>
  <si>
    <t>Tie down straps, Trained and competent drivers and operators,</t>
  </si>
  <si>
    <t xml:space="preserve">OHS Act, GSR 6 &amp; CR 8
Fit for purpose transport, CoP TMM,SOP for refuelling of TMMs. Spill Kit to be available. </t>
  </si>
  <si>
    <t>MHS Act, Reg. 20.4 / 20.5 / 21.6.2, Road Traffic Act, DMR Instruction, Self Discipline. Induction</t>
  </si>
  <si>
    <t>Scheduled and recorded maintenance, Disciplinary Code</t>
  </si>
  <si>
    <t>Emissions / Fluids / Hazardous Substances</t>
  </si>
  <si>
    <t xml:space="preserve">Outcome : Soil Contamination / Air Pollution / Rehabilitation
Consequences: Environmental Fine or Prosecution / Emission Taxes / Rehabilitation Costs
</t>
  </si>
  <si>
    <t xml:space="preserve">
Fatigue Management, Ergonomically designed Plant. Whole body Vibration measurements </t>
  </si>
  <si>
    <t>CoP TMM, Scheduled maintenance, pre-use inspections, Reflective triangles in all vehicles and plant</t>
  </si>
  <si>
    <t xml:space="preserve">Baseline Trackless Mobile Machinary Risk Assessment </t>
  </si>
  <si>
    <t>Outcome: Vehicle Accident
Consequences: Injuries, Single or Multiple Fatalities / Legal Liability
Prosecution, Exxaro Reputation, 3rd Party Claims</t>
  </si>
  <si>
    <t>BELFAST IMPLEMENTATION PROJECT</t>
  </si>
  <si>
    <t>EXXARO</t>
  </si>
  <si>
    <t>COMPILED BY:</t>
  </si>
  <si>
    <t>ACCEPTED AND APPROVED BY:</t>
  </si>
  <si>
    <t>TITLE</t>
  </si>
  <si>
    <t>SIGNATURE</t>
  </si>
  <si>
    <t>DATE</t>
  </si>
  <si>
    <t>RECOMMENDED BY:</t>
  </si>
  <si>
    <t>Deon van Zyl</t>
  </si>
  <si>
    <t>DOCUMENT PROPERTIES</t>
  </si>
  <si>
    <t>Project / Contract Number</t>
  </si>
  <si>
    <t>Knowledge Area</t>
  </si>
  <si>
    <t>Document Type</t>
  </si>
  <si>
    <t>Doc Control No</t>
  </si>
  <si>
    <t>ECC-000004</t>
  </si>
  <si>
    <t>Risk Management</t>
  </si>
  <si>
    <t>Guideline</t>
  </si>
  <si>
    <t>Project WBS</t>
  </si>
  <si>
    <t>Version:</t>
  </si>
  <si>
    <t>Daniell Prinsloo</t>
  </si>
  <si>
    <t xml:space="preserve">John Thom </t>
  </si>
  <si>
    <t>ECC-000004-0000-AAA00-SHE-RIS-0002</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</si>
</sst>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0"/>
      <name val="Arial"/>
    </font>
    <font>
      <sz val="11"/>
      <color theme="1"/>
      <name val="Calibri"/>
      <family val="2"/>
      <scheme val="minor"/>
    </font>
    <font>
      <b/>
      <sz val="11"/>
      <name val="Arial"/>
      <family val="2"/>
    </font>
    <font>
      <sz val="11"/>
      <name val="Arial"/>
      <family val="2"/>
    </font>
    <font>
      <b/>
      <sz val="8"/>
      <name val="Arial"/>
      <family val="2"/>
    </font>
    <font>
      <sz val="8"/>
      <name val="Arial"/>
      <family val="2"/>
    </font>
    <font>
      <b/>
      <sz val="14"/>
      <name val="Arial"/>
      <family val="2"/>
    </font>
    <font>
      <sz val="14"/>
      <name val="Arial"/>
      <family val="2"/>
    </font>
    <font>
      <b/>
      <sz val="10"/>
      <name val="Arial"/>
      <family val="2"/>
    </font>
    <font>
      <sz val="10"/>
      <name val="Arial"/>
      <family val="2"/>
    </font>
    <font>
      <b/>
      <sz val="9"/>
      <name val="Arial"/>
      <family val="2"/>
    </font>
    <font>
      <b/>
      <sz val="14"/>
      <name val="Trebuchet MS"/>
      <family val="2"/>
    </font>
    <font>
      <b/>
      <sz val="10"/>
      <name val="Trebuchet MS"/>
      <family val="2"/>
    </font>
    <font>
      <sz val="8"/>
      <name val="Trebuchet MS"/>
      <family val="2"/>
    </font>
    <font>
      <sz val="8"/>
      <name val="Georgia"/>
      <family val="1"/>
    </font>
    <font>
      <b/>
      <sz val="8"/>
      <name val="Trebuchet MS"/>
      <family val="2"/>
    </font>
    <font>
      <b/>
      <sz val="9"/>
      <name val="Trebuchet MS"/>
      <family val="2"/>
    </font>
    <font>
      <sz val="9"/>
      <name val="Trebuchet MS"/>
      <family val="2"/>
    </font>
    <font>
      <sz val="8"/>
      <name val="Arial"/>
      <family val="2"/>
    </font>
    <font>
      <sz val="10"/>
      <name val="Arial"/>
      <family val="2"/>
    </font>
    <font>
      <sz val="8"/>
      <name val="Trebuchet MS"/>
      <family val="2"/>
    </font>
    <font>
      <sz val="8"/>
      <name val="Georgia"/>
      <family val="1"/>
    </font>
    <font>
      <sz val="11"/>
      <name val="Calibri"/>
      <family val="2"/>
      <scheme val="minor"/>
    </font>
    <font>
      <sz val="11"/>
      <name val="Arial"/>
      <family val="2"/>
    </font>
    <font>
      <b/>
      <sz val="8"/>
      <name val="Arial"/>
      <family val="2"/>
    </font>
    <font>
      <b/>
      <sz val="10"/>
      <color rgb="FFFF0000"/>
      <name val="Arial"/>
      <family val="2"/>
    </font>
    <font>
      <b/>
      <sz val="9"/>
      <color rgb="FFFF0000"/>
      <name val="Arial"/>
      <family val="2"/>
    </font>
    <font>
      <sz val="10"/>
      <color rgb="FF000000"/>
      <name val="Arial"/>
      <family val="2"/>
    </font>
    <font>
      <b/>
      <sz val="12"/>
      <name val="Arial"/>
      <family val="2"/>
    </font>
    <font>
      <b/>
      <u/>
      <sz val="12"/>
      <name val="Arial"/>
      <family val="2"/>
    </font>
    <font>
      <b/>
      <u/>
      <sz val="9"/>
      <name val="Arial"/>
      <family val="2"/>
    </font>
    <font>
      <sz val="8"/>
      <color theme="1"/>
      <name val="Arial"/>
      <family val="2"/>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sz val="20"/>
      <name val="Arial"/>
      <family val="2"/>
    </font>
    <font>
      <sz val="10"/>
      <name val="Trebuchet MS"/>
      <family val="2"/>
    </font>
    <font>
      <b/>
      <sz val="22"/>
      <name val="Arial"/>
      <family val="2"/>
    </font>
    <font>
      <b/>
      <sz val="36"/>
      <name val="Arial"/>
      <family val="2"/>
    </font>
    <font>
      <b/>
      <sz val="11"/>
      <color theme="1"/>
      <name val="Arial"/>
      <family val="2"/>
    </font>
  </fonts>
  <fills count="32">
    <fill>
      <patternFill patternType="none"/>
    </fill>
    <fill>
      <patternFill patternType="gray125"/>
    </fill>
    <fill>
      <patternFill patternType="solid">
        <fgColor rgb="FFD8D8D8"/>
        <bgColor rgb="FF000000"/>
      </patternFill>
    </fill>
    <fill>
      <patternFill patternType="solid">
        <fgColor rgb="FFFFFFFF"/>
        <bgColor rgb="FF000000"/>
      </patternFill>
    </fill>
    <fill>
      <patternFill patternType="solid">
        <fgColor rgb="FFFFFF00"/>
        <bgColor rgb="FF000000"/>
      </patternFill>
    </fill>
    <fill>
      <patternFill patternType="solid">
        <fgColor rgb="FFFF9900"/>
        <bgColor rgb="FF000000"/>
      </patternFill>
    </fill>
    <fill>
      <patternFill patternType="solid">
        <fgColor rgb="FFFF0000"/>
        <bgColor rgb="FF000000"/>
      </patternFill>
    </fill>
    <fill>
      <patternFill patternType="solid">
        <fgColor rgb="FF99CC00"/>
        <bgColor rgb="FF000000"/>
      </patternFill>
    </fill>
    <fill>
      <patternFill patternType="solid">
        <fgColor rgb="FFFFCC00"/>
        <bgColor rgb="FF000000"/>
      </patternFill>
    </fill>
    <fill>
      <patternFill patternType="solid">
        <fgColor rgb="FFC4BD97"/>
        <bgColor rgb="FF000000"/>
      </patternFill>
    </fill>
    <fill>
      <patternFill patternType="solid">
        <fgColor rgb="FF938953"/>
        <bgColor rgb="FF000000"/>
      </patternFill>
    </fill>
    <fill>
      <patternFill patternType="solid">
        <fgColor rgb="FFB6DDE8"/>
        <bgColor rgb="FF000000"/>
      </patternFill>
    </fill>
    <fill>
      <patternFill patternType="solid">
        <fgColor rgb="FFD7E3BC"/>
        <bgColor rgb="FF000000"/>
      </patternFill>
    </fill>
    <fill>
      <patternFill patternType="solid">
        <fgColor rgb="FFCC9900"/>
        <bgColor rgb="FF000000"/>
      </patternFill>
    </fill>
    <fill>
      <patternFill patternType="solid">
        <fgColor rgb="FFFFFFFF"/>
        <bgColor rgb="FF000000"/>
      </patternFill>
    </fill>
    <fill>
      <patternFill patternType="solid">
        <fgColor rgb="FF000000"/>
        <bgColor rgb="FF000000"/>
      </patternFill>
    </fill>
    <fill>
      <patternFill patternType="solid">
        <fgColor rgb="FF0C0C0C"/>
        <bgColor rgb="FF000000"/>
      </patternFill>
    </fill>
    <fill>
      <patternFill patternType="solid">
        <fgColor rgb="FFFFFF99"/>
        <bgColor rgb="FF000000"/>
      </patternFill>
    </fill>
    <fill>
      <patternFill patternType="solid">
        <fgColor theme="1"/>
        <bgColor indexed="64"/>
      </patternFill>
    </fill>
    <fill>
      <patternFill patternType="solid">
        <fgColor theme="1"/>
        <bgColor rgb="FF000000"/>
      </patternFill>
    </fill>
    <fill>
      <patternFill patternType="solid">
        <fgColor indexed="4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9900"/>
        <bgColor indexed="64"/>
      </patternFill>
    </fill>
    <fill>
      <patternFill patternType="solid">
        <fgColor rgb="FFFF0000"/>
        <bgColor indexed="64"/>
      </patternFill>
    </fill>
    <fill>
      <patternFill patternType="solid">
        <fgColor rgb="FF99CC00"/>
        <bgColor indexed="64"/>
      </patternFill>
    </fill>
    <fill>
      <patternFill patternType="solid">
        <fgColor rgb="FF00B0F0"/>
        <bgColor indexed="64"/>
      </patternFill>
    </fill>
    <fill>
      <patternFill patternType="solid">
        <fgColor theme="0"/>
        <bgColor indexed="64"/>
      </patternFill>
    </fill>
    <fill>
      <patternFill patternType="solid">
        <fgColor theme="2" tint="-0.499984740745262"/>
        <bgColor indexed="64"/>
      </patternFill>
    </fill>
    <fill>
      <patternFill patternType="solid">
        <fgColor rgb="FFCC9900"/>
        <bgColor indexed="64"/>
      </patternFill>
    </fill>
    <fill>
      <patternFill patternType="solid">
        <fgColor rgb="FF00B0F0"/>
        <bgColor rgb="FF000000"/>
      </patternFill>
    </fill>
    <fill>
      <patternFill patternType="solid">
        <fgColor theme="0" tint="-0.14996795556505021"/>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rgb="FFD9D9D9"/>
      </left>
      <right style="medium">
        <color rgb="FFD9D9D9"/>
      </right>
      <top/>
      <bottom/>
      <diagonal/>
    </border>
    <border>
      <left style="medium">
        <color rgb="FFD9D9D9"/>
      </left>
      <right/>
      <top/>
      <bottom/>
      <diagonal/>
    </border>
  </borders>
  <cellStyleXfs count="5">
    <xf numFmtId="0" fontId="0" fillId="0" borderId="0"/>
    <xf numFmtId="0" fontId="9" fillId="0" borderId="0"/>
    <xf numFmtId="0" fontId="22" fillId="0" borderId="0"/>
    <xf numFmtId="0" fontId="9" fillId="0" borderId="0"/>
    <xf numFmtId="0" fontId="9" fillId="0" borderId="0"/>
  </cellStyleXfs>
  <cellXfs count="291">
    <xf numFmtId="0" fontId="0" fillId="0" borderId="0" xfId="0"/>
    <xf numFmtId="0" fontId="7" fillId="0" borderId="0" xfId="0" applyFont="1"/>
    <xf numFmtId="0" fontId="4" fillId="2" borderId="1" xfId="0" applyFont="1" applyFill="1" applyBorder="1" applyAlignment="1">
      <alignment horizontal="center" textRotation="90" wrapText="1"/>
    </xf>
    <xf numFmtId="0" fontId="12" fillId="0" borderId="1" xfId="0" applyFont="1" applyFill="1" applyBorder="1" applyAlignment="1">
      <alignment horizontal="left" wrapText="1"/>
    </xf>
    <xf numFmtId="0" fontId="13" fillId="0" borderId="1" xfId="0" applyFont="1" applyBorder="1" applyAlignment="1">
      <alignment horizontal="left" wrapText="1"/>
    </xf>
    <xf numFmtId="0" fontId="14"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14" fillId="0" borderId="1" xfId="0" applyFont="1" applyBorder="1" applyAlignment="1">
      <alignment wrapText="1"/>
    </xf>
    <xf numFmtId="0" fontId="14" fillId="0" borderId="1" xfId="0" applyFont="1" applyBorder="1" applyAlignment="1">
      <alignment horizontal="left" wrapText="1" indent="1"/>
    </xf>
    <xf numFmtId="0" fontId="15" fillId="0" borderId="1" xfId="0" applyFont="1" applyBorder="1" applyAlignment="1">
      <alignment horizontal="left" wrapText="1"/>
    </xf>
    <xf numFmtId="0" fontId="16" fillId="0" borderId="1" xfId="0" applyFont="1" applyBorder="1" applyAlignment="1">
      <alignment horizontal="left" wrapText="1"/>
    </xf>
    <xf numFmtId="0" fontId="16" fillId="4" borderId="1" xfId="0" applyFont="1" applyFill="1" applyBorder="1" applyAlignment="1">
      <alignment horizontal="left" wrapText="1"/>
    </xf>
    <xf numFmtId="0" fontId="16" fillId="5" borderId="1" xfId="0" applyFont="1" applyFill="1" applyBorder="1" applyAlignment="1">
      <alignment horizontal="left" wrapText="1"/>
    </xf>
    <xf numFmtId="0" fontId="16" fillId="6" borderId="1" xfId="0" applyFont="1" applyFill="1" applyBorder="1" applyAlignment="1">
      <alignment horizontal="left" wrapText="1"/>
    </xf>
    <xf numFmtId="0" fontId="16" fillId="7" borderId="1" xfId="0" applyFont="1" applyFill="1" applyBorder="1" applyAlignment="1">
      <alignment horizontal="left" wrapText="1"/>
    </xf>
    <xf numFmtId="0" fontId="22" fillId="0" borderId="0" xfId="0" applyFont="1" applyAlignment="1">
      <alignment horizontal="left"/>
    </xf>
    <xf numFmtId="0" fontId="16" fillId="8" borderId="1" xfId="0" applyFont="1" applyFill="1" applyBorder="1" applyAlignment="1">
      <alignment horizontal="left" wrapText="1"/>
    </xf>
    <xf numFmtId="0" fontId="4" fillId="11" borderId="6" xfId="0" applyFont="1" applyFill="1" applyBorder="1" applyAlignment="1">
      <alignment horizontal="center" textRotation="90" wrapText="1"/>
    </xf>
    <xf numFmtId="0" fontId="4" fillId="12" borderId="1" xfId="0" applyFont="1" applyFill="1" applyBorder="1" applyAlignment="1">
      <alignment horizontal="center" textRotation="90" wrapText="1"/>
    </xf>
    <xf numFmtId="0" fontId="5" fillId="3" borderId="1" xfId="0" applyFont="1" applyFill="1" applyBorder="1" applyAlignment="1">
      <alignment horizontal="center" vertical="center" wrapText="1"/>
    </xf>
    <xf numFmtId="0" fontId="5" fillId="0" borderId="1" xfId="0" applyFont="1" applyBorder="1" applyAlignment="1">
      <alignment horizontal="center" vertical="center"/>
    </xf>
    <xf numFmtId="0" fontId="0" fillId="0" borderId="0" xfId="0" applyAlignment="1">
      <alignment horizontal="center" vertical="center"/>
    </xf>
    <xf numFmtId="0" fontId="5" fillId="3" borderId="1" xfId="0" applyFont="1" applyFill="1" applyBorder="1" applyAlignment="1">
      <alignment horizontal="left" vertical="center" wrapText="1"/>
    </xf>
    <xf numFmtId="0" fontId="0" fillId="0" borderId="0" xfId="0" applyAlignment="1">
      <alignment horizontal="left" vertical="center"/>
    </xf>
    <xf numFmtId="0" fontId="4" fillId="9" borderId="1" xfId="0" applyFont="1" applyFill="1" applyBorder="1" applyAlignment="1">
      <alignment horizontal="center" vertical="center" textRotation="90" wrapText="1"/>
    </xf>
    <xf numFmtId="0" fontId="3" fillId="3" borderId="1" xfId="0" applyFont="1" applyFill="1" applyBorder="1" applyAlignment="1">
      <alignment horizontal="center" vertical="center" wrapText="1"/>
    </xf>
    <xf numFmtId="0" fontId="4" fillId="15" borderId="1" xfId="0" applyFont="1" applyFill="1" applyBorder="1" applyAlignment="1">
      <alignment horizontal="center" textRotation="90" wrapText="1"/>
    </xf>
    <xf numFmtId="0" fontId="8" fillId="0" borderId="1" xfId="0" applyFont="1" applyBorder="1" applyAlignment="1">
      <alignment horizontal="left" wrapText="1"/>
    </xf>
    <xf numFmtId="0" fontId="4" fillId="12" borderId="1" xfId="0" applyFont="1" applyFill="1" applyBorder="1" applyAlignment="1">
      <alignment textRotation="90" wrapText="1"/>
    </xf>
    <xf numFmtId="0" fontId="5" fillId="3" borderId="0" xfId="0" applyFont="1" applyFill="1" applyBorder="1"/>
    <xf numFmtId="0" fontId="0" fillId="3" borderId="0" xfId="0" applyFill="1" applyBorder="1"/>
    <xf numFmtId="0" fontId="5" fillId="0" borderId="0" xfId="0" applyFont="1" applyBorder="1" applyAlignment="1">
      <alignment horizontal="left" vertical="center"/>
    </xf>
    <xf numFmtId="0" fontId="5" fillId="0" borderId="0" xfId="0" applyFont="1" applyBorder="1" applyAlignment="1">
      <alignment horizontal="center" vertical="center"/>
    </xf>
    <xf numFmtId="0" fontId="5" fillId="0" borderId="0" xfId="0" applyFont="1"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xf numFmtId="0" fontId="5" fillId="15" borderId="1" xfId="0" applyFont="1" applyFill="1" applyBorder="1" applyAlignment="1">
      <alignment horizontal="left" vertical="center" wrapText="1"/>
    </xf>
    <xf numFmtId="0" fontId="18" fillId="3" borderId="1" xfId="0" applyFont="1" applyFill="1" applyBorder="1" applyAlignment="1">
      <alignment horizontal="center" vertical="center" wrapText="1"/>
    </xf>
    <xf numFmtId="0" fontId="5" fillId="3" borderId="0" xfId="0" applyFont="1" applyFill="1" applyBorder="1" applyAlignment="1">
      <alignment horizontal="left" vertical="center"/>
    </xf>
    <xf numFmtId="0" fontId="3" fillId="3" borderId="1" xfId="0" applyFont="1" applyFill="1" applyBorder="1" applyAlignment="1" applyProtection="1">
      <alignment horizontal="center" vertical="center" wrapText="1"/>
      <protection locked="0"/>
    </xf>
    <xf numFmtId="0" fontId="3" fillId="16" borderId="1" xfId="0" applyFont="1" applyFill="1" applyBorder="1" applyAlignment="1" applyProtection="1">
      <alignment horizontal="center" vertical="center" wrapText="1"/>
      <protection locked="0"/>
    </xf>
    <xf numFmtId="0" fontId="3" fillId="0" borderId="1" xfId="0" applyFont="1" applyBorder="1" applyAlignment="1">
      <alignment horizontal="center" vertical="center"/>
    </xf>
    <xf numFmtId="0" fontId="23" fillId="16" borderId="1" xfId="0" applyFont="1" applyFill="1" applyBorder="1" applyAlignment="1" applyProtection="1">
      <alignment horizontal="center" vertical="center" wrapText="1"/>
      <protection locked="0"/>
    </xf>
    <xf numFmtId="0" fontId="23" fillId="3" borderId="1" xfId="0" applyFont="1" applyFill="1" applyBorder="1" applyAlignment="1" applyProtection="1">
      <alignment horizontal="center" vertical="center" wrapText="1"/>
      <protection locked="0"/>
    </xf>
    <xf numFmtId="0" fontId="3" fillId="15" borderId="1" xfId="0" applyFont="1" applyFill="1" applyBorder="1" applyAlignment="1">
      <alignment horizontal="center" vertical="center"/>
    </xf>
    <xf numFmtId="0" fontId="5" fillId="15" borderId="1" xfId="0" applyFont="1" applyFill="1" applyBorder="1" applyAlignment="1">
      <alignment horizontal="center" vertical="center" wrapText="1"/>
    </xf>
    <xf numFmtId="0" fontId="4" fillId="15" borderId="1" xfId="0" applyFont="1" applyFill="1" applyBorder="1" applyAlignment="1">
      <alignment horizontal="center" vertical="center" wrapText="1"/>
    </xf>
    <xf numFmtId="0" fontId="3" fillId="15" borderId="1" xfId="0" applyFont="1" applyFill="1" applyBorder="1" applyAlignment="1">
      <alignment vertical="center" wrapText="1"/>
    </xf>
    <xf numFmtId="0" fontId="3" fillId="16" borderId="1" xfId="0" applyFont="1" applyFill="1" applyBorder="1" applyAlignment="1">
      <alignment horizontal="center" vertical="center" wrapText="1"/>
    </xf>
    <xf numFmtId="0" fontId="0" fillId="0" borderId="1" xfId="0" applyBorder="1" applyAlignment="1">
      <alignment horizontal="center" vertical="center"/>
    </xf>
    <xf numFmtId="0" fontId="3" fillId="15" borderId="1" xfId="0" applyFont="1" applyFill="1" applyBorder="1" applyAlignment="1">
      <alignment horizontal="center" vertical="center" wrapText="1"/>
    </xf>
    <xf numFmtId="0" fontId="18" fillId="0" borderId="1" xfId="0" applyFont="1" applyBorder="1" applyAlignment="1">
      <alignment horizontal="center" vertical="center"/>
    </xf>
    <xf numFmtId="0" fontId="5" fillId="15" borderId="1" xfId="0" applyFont="1" applyFill="1" applyBorder="1" applyAlignment="1">
      <alignment vertical="center" wrapText="1"/>
    </xf>
    <xf numFmtId="0" fontId="5" fillId="3" borderId="0" xfId="0" applyFont="1" applyFill="1" applyBorder="1" applyAlignment="1">
      <alignment horizontal="center" vertical="center"/>
    </xf>
    <xf numFmtId="0" fontId="24" fillId="16" borderId="1" xfId="0" applyFont="1" applyFill="1" applyBorder="1" applyAlignment="1" applyProtection="1">
      <alignment horizontal="center" vertical="center" wrapText="1"/>
      <protection locked="0"/>
    </xf>
    <xf numFmtId="0" fontId="9" fillId="0" borderId="1" xfId="0" applyFont="1" applyBorder="1" applyAlignment="1">
      <alignment horizontal="center" vertical="center"/>
    </xf>
    <xf numFmtId="0" fontId="19" fillId="0" borderId="1" xfId="0" applyFont="1" applyBorder="1" applyAlignment="1">
      <alignment horizontal="center" vertical="center"/>
    </xf>
    <xf numFmtId="0" fontId="19" fillId="16" borderId="1" xfId="0" applyFont="1" applyFill="1" applyBorder="1" applyAlignment="1">
      <alignment horizontal="center" vertical="center"/>
    </xf>
    <xf numFmtId="0" fontId="0" fillId="15" borderId="1" xfId="0" applyFill="1" applyBorder="1" applyAlignment="1">
      <alignment horizontal="center" vertical="center"/>
    </xf>
    <xf numFmtId="0" fontId="3" fillId="15" borderId="1"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15" borderId="5" xfId="0" applyFont="1" applyFill="1" applyBorder="1" applyAlignment="1">
      <alignment horizontal="center" vertical="center" wrapText="1"/>
    </xf>
    <xf numFmtId="0" fontId="3" fillId="0" borderId="3" xfId="0" applyFont="1" applyBorder="1" applyAlignment="1">
      <alignment horizontal="center" vertical="center"/>
    </xf>
    <xf numFmtId="0" fontId="5" fillId="18" borderId="1" xfId="0" applyFont="1" applyFill="1" applyBorder="1" applyAlignment="1">
      <alignment horizontal="left" vertical="center"/>
    </xf>
    <xf numFmtId="0" fontId="5" fillId="18" borderId="5" xfId="0" applyFont="1" applyFill="1" applyBorder="1" applyAlignment="1">
      <alignment horizontal="left" vertical="center"/>
    </xf>
    <xf numFmtId="0" fontId="5" fillId="18" borderId="1" xfId="0" applyFont="1" applyFill="1" applyBorder="1" applyAlignment="1">
      <alignment horizontal="center" vertical="center"/>
    </xf>
    <xf numFmtId="0" fontId="4" fillId="18" borderId="1" xfId="0" applyFont="1" applyFill="1" applyBorder="1" applyAlignment="1">
      <alignment horizontal="left" vertical="center"/>
    </xf>
    <xf numFmtId="0" fontId="3" fillId="18" borderId="3" xfId="0" applyFont="1" applyFill="1" applyBorder="1" applyAlignment="1">
      <alignment horizontal="center" vertical="center"/>
    </xf>
    <xf numFmtId="0" fontId="3" fillId="18" borderId="1" xfId="0" applyFont="1" applyFill="1" applyBorder="1" applyAlignment="1">
      <alignment horizontal="center" vertical="center"/>
    </xf>
    <xf numFmtId="0" fontId="0" fillId="18" borderId="0" xfId="0" applyFill="1"/>
    <xf numFmtId="0" fontId="5" fillId="19" borderId="1" xfId="0" applyFont="1" applyFill="1" applyBorder="1" applyAlignment="1">
      <alignment horizontal="center" vertical="center" wrapText="1"/>
    </xf>
    <xf numFmtId="0" fontId="5" fillId="19" borderId="1" xfId="0" applyFont="1" applyFill="1" applyBorder="1" applyAlignment="1">
      <alignment horizontal="left" vertical="center" wrapText="1"/>
    </xf>
    <xf numFmtId="0" fontId="18" fillId="19" borderId="1" xfId="0" applyFont="1" applyFill="1" applyBorder="1" applyAlignment="1">
      <alignment horizontal="center" vertical="center" wrapText="1"/>
    </xf>
    <xf numFmtId="0" fontId="23" fillId="19" borderId="1" xfId="0" applyFont="1" applyFill="1" applyBorder="1" applyAlignment="1" applyProtection="1">
      <alignment horizontal="center" vertical="center" wrapText="1"/>
      <protection locked="0"/>
    </xf>
    <xf numFmtId="0" fontId="24" fillId="19" borderId="1" xfId="0" applyFont="1" applyFill="1" applyBorder="1" applyAlignment="1" applyProtection="1">
      <alignment horizontal="center" vertical="center" wrapText="1"/>
      <protection locked="0"/>
    </xf>
    <xf numFmtId="0" fontId="23" fillId="19" borderId="5" xfId="0" applyFont="1" applyFill="1" applyBorder="1" applyAlignment="1" applyProtection="1">
      <alignment horizontal="center" vertical="center" wrapText="1"/>
      <protection locked="0"/>
    </xf>
    <xf numFmtId="0" fontId="0" fillId="19" borderId="0" xfId="0" applyFill="1"/>
    <xf numFmtId="0" fontId="8" fillId="0" borderId="0" xfId="1" applyFont="1"/>
    <xf numFmtId="0" fontId="9" fillId="0" borderId="0" xfId="1"/>
    <xf numFmtId="0" fontId="25" fillId="0" borderId="0" xfId="1" applyFont="1"/>
    <xf numFmtId="0" fontId="9" fillId="21" borderId="0" xfId="1" applyFont="1" applyFill="1"/>
    <xf numFmtId="0" fontId="9" fillId="0" borderId="0" xfId="1" applyAlignment="1">
      <alignment horizontal="left"/>
    </xf>
    <xf numFmtId="0" fontId="9" fillId="21" borderId="0" xfId="1" applyFont="1" applyFill="1" applyAlignment="1">
      <alignment horizontal="left"/>
    </xf>
    <xf numFmtId="0" fontId="9" fillId="21" borderId="0" xfId="1" applyFont="1" applyFill="1" applyAlignment="1">
      <alignment vertical="top"/>
    </xf>
    <xf numFmtId="0" fontId="9" fillId="21" borderId="0" xfId="1" applyFill="1" applyAlignment="1">
      <alignment horizontal="left"/>
    </xf>
    <xf numFmtId="0" fontId="9" fillId="21" borderId="0" xfId="1" applyFill="1" applyAlignment="1">
      <alignment vertical="top"/>
    </xf>
    <xf numFmtId="0" fontId="9" fillId="0" borderId="0" xfId="1" applyFont="1"/>
    <xf numFmtId="0" fontId="15" fillId="0" borderId="1" xfId="1" applyFont="1" applyBorder="1" applyAlignment="1">
      <alignment horizontal="left" vertical="top" wrapText="1"/>
    </xf>
    <xf numFmtId="0" fontId="16" fillId="0" borderId="1" xfId="1" applyFont="1" applyBorder="1" applyAlignment="1">
      <alignment horizontal="left" vertical="top" wrapText="1"/>
    </xf>
    <xf numFmtId="0" fontId="16" fillId="22" borderId="1" xfId="1" applyFont="1" applyFill="1" applyBorder="1" applyAlignment="1">
      <alignment horizontal="left" vertical="top" wrapText="1"/>
    </xf>
    <xf numFmtId="0" fontId="16" fillId="23" borderId="1" xfId="1" applyFont="1" applyFill="1" applyBorder="1" applyAlignment="1">
      <alignment horizontal="left" vertical="top" wrapText="1"/>
    </xf>
    <xf numFmtId="0" fontId="16" fillId="24" borderId="1" xfId="1" applyFont="1" applyFill="1" applyBorder="1" applyAlignment="1">
      <alignment horizontal="left" vertical="top" wrapText="1"/>
    </xf>
    <xf numFmtId="0" fontId="16" fillId="25" borderId="1" xfId="1" applyFont="1" applyFill="1" applyBorder="1" applyAlignment="1">
      <alignment horizontal="left" vertical="top" wrapText="1"/>
    </xf>
    <xf numFmtId="0" fontId="9" fillId="0" borderId="0" xfId="1" applyFont="1" applyAlignment="1">
      <alignment vertical="top"/>
    </xf>
    <xf numFmtId="0" fontId="8" fillId="20" borderId="1" xfId="3" applyFont="1" applyFill="1" applyBorder="1" applyAlignment="1" applyProtection="1">
      <alignment horizontal="center" vertical="center" wrapText="1"/>
      <protection locked="0"/>
    </xf>
    <xf numFmtId="0" fontId="10" fillId="20" borderId="1" xfId="3" applyFont="1" applyFill="1" applyBorder="1" applyAlignment="1" applyProtection="1">
      <alignment horizontal="center" vertical="center" wrapText="1"/>
      <protection locked="0"/>
    </xf>
    <xf numFmtId="0" fontId="6" fillId="20" borderId="1" xfId="3" applyFont="1" applyFill="1" applyBorder="1" applyAlignment="1" applyProtection="1">
      <alignment horizontal="center" vertical="center"/>
      <protection locked="0"/>
    </xf>
    <xf numFmtId="0" fontId="26" fillId="27" borderId="1" xfId="1" applyFont="1" applyFill="1" applyBorder="1" applyAlignment="1">
      <alignment horizontal="center" vertical="center" wrapText="1"/>
    </xf>
    <xf numFmtId="0" fontId="10" fillId="0" borderId="1" xfId="1" applyFont="1" applyBorder="1" applyAlignment="1">
      <alignment horizontal="center" vertical="center" wrapText="1"/>
    </xf>
    <xf numFmtId="0" fontId="10" fillId="28" borderId="1" xfId="1" applyFont="1" applyFill="1" applyBorder="1" applyAlignment="1">
      <alignment horizontal="center" vertical="center" wrapText="1"/>
    </xf>
    <xf numFmtId="0" fontId="10" fillId="29" borderId="1" xfId="1" applyFont="1" applyFill="1" applyBorder="1" applyAlignment="1">
      <alignment horizontal="center" vertical="center" wrapText="1"/>
    </xf>
    <xf numFmtId="0" fontId="10" fillId="20" borderId="5" xfId="3" applyFont="1" applyFill="1" applyBorder="1" applyAlignment="1" applyProtection="1">
      <alignment horizontal="center" vertical="center" wrapText="1"/>
      <protection locked="0"/>
    </xf>
    <xf numFmtId="9" fontId="28" fillId="20" borderId="1" xfId="3" applyNumberFormat="1" applyFont="1" applyFill="1" applyBorder="1" applyAlignment="1" applyProtection="1">
      <alignment horizontal="left" vertical="top" wrapText="1"/>
      <protection locked="0"/>
    </xf>
    <xf numFmtId="9" fontId="10" fillId="20" borderId="1" xfId="3" applyNumberFormat="1" applyFont="1" applyFill="1" applyBorder="1" applyAlignment="1" applyProtection="1">
      <alignment vertical="top" wrapText="1" readingOrder="1"/>
      <protection locked="0"/>
    </xf>
    <xf numFmtId="0" fontId="26" fillId="14" borderId="1" xfId="1" applyFont="1" applyFill="1" applyBorder="1" applyAlignment="1">
      <alignment horizontal="left" vertical="center" wrapText="1"/>
    </xf>
    <xf numFmtId="0" fontId="4" fillId="14" borderId="3" xfId="1" applyFont="1" applyFill="1" applyBorder="1" applyAlignment="1" applyProtection="1">
      <alignment horizontal="center" vertical="center" wrapText="1"/>
      <protection locked="0"/>
    </xf>
    <xf numFmtId="0" fontId="4" fillId="10" borderId="1" xfId="1" applyFont="1" applyFill="1" applyBorder="1" applyAlignment="1">
      <alignment horizontal="center" textRotation="90" wrapText="1"/>
    </xf>
    <xf numFmtId="0" fontId="4" fillId="13" borderId="1" xfId="1" applyFont="1" applyFill="1" applyBorder="1" applyAlignment="1">
      <alignment horizontal="center" textRotation="90" wrapText="1"/>
    </xf>
    <xf numFmtId="0" fontId="9" fillId="0" borderId="1" xfId="3" applyFont="1" applyFill="1" applyBorder="1" applyAlignment="1" applyProtection="1">
      <alignment horizontal="center" vertical="center" wrapText="1"/>
    </xf>
    <xf numFmtId="0" fontId="10" fillId="20" borderId="1" xfId="3" applyFont="1" applyFill="1" applyBorder="1" applyAlignment="1">
      <alignment horizontal="center" vertical="center" wrapText="1"/>
    </xf>
    <xf numFmtId="0" fontId="10" fillId="17" borderId="5" xfId="1" applyFont="1" applyFill="1" applyBorder="1" applyAlignment="1">
      <alignment horizontal="center" vertical="center" wrapText="1"/>
    </xf>
    <xf numFmtId="0" fontId="10" fillId="17" borderId="1" xfId="1" applyFont="1" applyFill="1" applyBorder="1" applyAlignment="1">
      <alignment horizontal="center" vertical="center" wrapText="1"/>
    </xf>
    <xf numFmtId="0" fontId="9" fillId="18" borderId="1" xfId="3" applyFont="1" applyFill="1" applyBorder="1" applyAlignment="1" applyProtection="1">
      <alignment horizontal="center" vertical="center" wrapText="1"/>
    </xf>
    <xf numFmtId="0" fontId="4" fillId="19" borderId="3" xfId="1" applyFont="1" applyFill="1" applyBorder="1" applyAlignment="1" applyProtection="1">
      <alignment horizontal="center" vertical="center" wrapText="1"/>
      <protection locked="0"/>
    </xf>
    <xf numFmtId="0" fontId="10" fillId="19" borderId="5" xfId="1" applyFont="1" applyFill="1" applyBorder="1" applyAlignment="1">
      <alignment horizontal="center" vertical="center" wrapText="1"/>
    </xf>
    <xf numFmtId="0" fontId="10" fillId="19" borderId="1" xfId="1" applyFont="1" applyFill="1" applyBorder="1" applyAlignment="1">
      <alignment horizontal="center" vertical="center" wrapText="1"/>
    </xf>
    <xf numFmtId="0" fontId="0" fillId="0" borderId="0" xfId="0" applyFill="1"/>
    <xf numFmtId="0" fontId="31" fillId="27" borderId="1" xfId="0" applyFont="1" applyFill="1" applyBorder="1" applyAlignment="1">
      <alignment horizontal="center" vertical="center" wrapText="1"/>
    </xf>
    <xf numFmtId="0" fontId="4" fillId="17" borderId="1" xfId="1" applyFont="1" applyFill="1" applyBorder="1" applyAlignment="1">
      <alignment horizontal="center" vertical="center" wrapText="1"/>
    </xf>
    <xf numFmtId="0" fontId="0" fillId="2" borderId="12" xfId="0" applyFill="1" applyBorder="1" applyAlignment="1">
      <alignment wrapText="1"/>
    </xf>
    <xf numFmtId="0" fontId="0" fillId="2" borderId="14" xfId="0" applyFill="1" applyBorder="1" applyAlignment="1">
      <alignment wrapText="1"/>
    </xf>
    <xf numFmtId="0" fontId="31" fillId="0" borderId="6" xfId="1" applyFont="1" applyBorder="1" applyAlignment="1">
      <alignment vertical="center" wrapText="1"/>
    </xf>
    <xf numFmtId="0" fontId="5" fillId="0" borderId="1" xfId="0" applyFont="1" applyBorder="1" applyAlignment="1">
      <alignment horizontal="center" vertical="center" wrapText="1"/>
    </xf>
    <xf numFmtId="0" fontId="5" fillId="15" borderId="4" xfId="0" applyFont="1" applyFill="1" applyBorder="1" applyAlignment="1" applyProtection="1">
      <alignment vertical="center" wrapText="1"/>
      <protection locked="0"/>
    </xf>
    <xf numFmtId="0" fontId="5" fillId="0" borderId="1" xfId="1" applyFont="1" applyFill="1" applyBorder="1" applyAlignment="1">
      <alignment horizontal="left" vertical="center" wrapText="1"/>
    </xf>
    <xf numFmtId="0" fontId="5" fillId="0" borderId="1" xfId="1" applyFont="1" applyBorder="1" applyAlignment="1">
      <alignment horizontal="left" vertical="center" wrapText="1"/>
    </xf>
    <xf numFmtId="0" fontId="5" fillId="0" borderId="0" xfId="0" applyFont="1" applyAlignment="1">
      <alignment horizontal="left" vertical="center" wrapText="1"/>
    </xf>
    <xf numFmtId="0" fontId="5" fillId="0" borderId="1" xfId="1" applyFont="1" applyBorder="1" applyAlignment="1">
      <alignment horizontal="center" vertical="center" wrapText="1"/>
    </xf>
    <xf numFmtId="0" fontId="31" fillId="0" borderId="6" xfId="1" applyFont="1" applyBorder="1" applyAlignment="1">
      <alignment horizontal="center" vertical="center" wrapText="1"/>
    </xf>
    <xf numFmtId="0" fontId="5" fillId="0" borderId="3" xfId="0" applyFont="1" applyFill="1" applyBorder="1" applyAlignment="1" applyProtection="1">
      <alignment horizontal="center" vertical="center" wrapText="1"/>
      <protection locked="0"/>
    </xf>
    <xf numFmtId="0" fontId="5" fillId="0" borderId="6" xfId="1" applyFont="1" applyBorder="1" applyAlignment="1">
      <alignment horizontal="center" vertical="center" wrapText="1"/>
    </xf>
    <xf numFmtId="0" fontId="5" fillId="15"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left" vertical="center" wrapText="1"/>
      <protection locked="0"/>
    </xf>
    <xf numFmtId="0" fontId="5" fillId="15" borderId="3" xfId="0" applyFont="1" applyFill="1" applyBorder="1" applyAlignment="1" applyProtection="1">
      <alignment horizontal="left" vertical="center" wrapText="1"/>
      <protection locked="0"/>
    </xf>
    <xf numFmtId="1" fontId="9" fillId="0" borderId="1" xfId="3" applyNumberFormat="1" applyFont="1" applyFill="1" applyBorder="1" applyAlignment="1" applyProtection="1">
      <alignment horizontal="center" vertical="center" wrapText="1"/>
    </xf>
    <xf numFmtId="0" fontId="5" fillId="0" borderId="1" xfId="1" applyFont="1" applyFill="1" applyBorder="1" applyAlignment="1">
      <alignment horizontal="center" vertical="center" wrapText="1"/>
    </xf>
    <xf numFmtId="0" fontId="5" fillId="14" borderId="3" xfId="1" applyFont="1" applyFill="1" applyBorder="1" applyAlignment="1" applyProtection="1">
      <alignment horizontal="center" vertical="center" wrapText="1"/>
      <protection locked="0"/>
    </xf>
    <xf numFmtId="0" fontId="5" fillId="15" borderId="1" xfId="0" applyFont="1" applyFill="1" applyBorder="1" applyAlignment="1">
      <alignment horizontal="center" vertical="center" textRotation="90" wrapText="1"/>
    </xf>
    <xf numFmtId="0" fontId="5" fillId="15" borderId="1" xfId="0" applyFont="1" applyFill="1" applyBorder="1" applyAlignment="1">
      <alignment horizontal="center" vertical="center"/>
    </xf>
    <xf numFmtId="0" fontId="5" fillId="14"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0" xfId="0" applyFont="1" applyAlignment="1">
      <alignment horizontal="center" vertical="center"/>
    </xf>
    <xf numFmtId="0" fontId="25" fillId="0" borderId="7" xfId="1" applyFont="1" applyBorder="1" applyAlignment="1">
      <alignment horizontal="center" vertical="center" wrapText="1"/>
    </xf>
    <xf numFmtId="0" fontId="25" fillId="0" borderId="6" xfId="1" applyFont="1" applyBorder="1" applyAlignment="1">
      <alignment horizontal="center" vertical="center" wrapText="1"/>
    </xf>
    <xf numFmtId="0" fontId="8" fillId="0" borderId="1" xfId="1" applyFont="1" applyBorder="1" applyAlignment="1">
      <alignment horizontal="center" vertical="center" wrapText="1"/>
    </xf>
    <xf numFmtId="0" fontId="9" fillId="0" borderId="1" xfId="1" applyFont="1" applyBorder="1" applyAlignment="1">
      <alignment horizontal="center" vertical="center" wrapText="1"/>
    </xf>
    <xf numFmtId="0" fontId="4" fillId="26" borderId="1" xfId="3" applyFont="1" applyFill="1" applyBorder="1" applyAlignment="1" applyProtection="1">
      <alignment horizontal="center" vertical="center" textRotation="90" wrapText="1"/>
      <protection locked="0"/>
    </xf>
    <xf numFmtId="0" fontId="4" fillId="0" borderId="1" xfId="1" applyFont="1" applyBorder="1" applyAlignment="1">
      <alignment horizontal="center" vertical="center" wrapText="1"/>
    </xf>
    <xf numFmtId="0" fontId="9" fillId="0" borderId="1" xfId="1" applyBorder="1" applyAlignment="1">
      <alignment horizontal="center" vertical="center" wrapText="1"/>
    </xf>
    <xf numFmtId="0" fontId="12" fillId="0" borderId="5" xfId="1" applyFont="1" applyBorder="1" applyAlignment="1">
      <alignment horizontal="center" vertical="top" wrapText="1"/>
    </xf>
    <xf numFmtId="0" fontId="12" fillId="0" borderId="3" xfId="1" applyFont="1" applyBorder="1" applyAlignment="1">
      <alignment horizontal="center" vertical="top" wrapText="1"/>
    </xf>
    <xf numFmtId="0" fontId="12" fillId="0" borderId="4" xfId="1" applyFont="1" applyBorder="1" applyAlignment="1">
      <alignment horizontal="center" vertical="top" wrapText="1"/>
    </xf>
    <xf numFmtId="0" fontId="17" fillId="0" borderId="5" xfId="0" applyFont="1" applyBorder="1" applyAlignment="1">
      <alignment horizontal="center" wrapText="1"/>
    </xf>
    <xf numFmtId="0" fontId="17" fillId="0" borderId="3" xfId="0" applyFont="1" applyBorder="1" applyAlignment="1">
      <alignment horizontal="center" wrapText="1"/>
    </xf>
    <xf numFmtId="0" fontId="12" fillId="0" borderId="5" xfId="0" applyFont="1" applyBorder="1" applyAlignment="1">
      <alignment horizontal="center" wrapText="1"/>
    </xf>
    <xf numFmtId="0" fontId="12" fillId="0" borderId="4" xfId="0" applyFont="1" applyBorder="1" applyAlignment="1">
      <alignment horizontal="center" wrapText="1"/>
    </xf>
    <xf numFmtId="0" fontId="12" fillId="0" borderId="3" xfId="0" applyFont="1" applyBorder="1" applyAlignment="1">
      <alignment horizontal="center" wrapText="1"/>
    </xf>
    <xf numFmtId="0" fontId="8" fillId="0" borderId="5" xfId="0" applyFont="1" applyBorder="1" applyAlignment="1">
      <alignment horizontal="center" wrapText="1"/>
    </xf>
    <xf numFmtId="0" fontId="8" fillId="0" borderId="3" xfId="0" applyFont="1" applyBorder="1" applyAlignment="1">
      <alignment horizontal="center" wrapText="1"/>
    </xf>
    <xf numFmtId="0" fontId="8" fillId="0" borderId="5" xfId="0" applyFont="1" applyBorder="1" applyAlignment="1">
      <alignment horizontal="left" wrapText="1"/>
    </xf>
    <xf numFmtId="0" fontId="8" fillId="0" borderId="4" xfId="0" applyFont="1" applyBorder="1" applyAlignment="1">
      <alignment horizontal="left" wrapText="1"/>
    </xf>
    <xf numFmtId="0" fontId="8" fillId="0" borderId="3" xfId="0" applyFont="1" applyBorder="1" applyAlignment="1">
      <alignment horizontal="left" wrapText="1"/>
    </xf>
    <xf numFmtId="0" fontId="17" fillId="14" borderId="5" xfId="0" applyFont="1" applyFill="1" applyBorder="1" applyAlignment="1">
      <alignment horizontal="center" wrapText="1"/>
    </xf>
    <xf numFmtId="0" fontId="17" fillId="14" borderId="3" xfId="0" applyFont="1" applyFill="1" applyBorder="1" applyAlignment="1">
      <alignment horizontal="center" wrapText="1"/>
    </xf>
    <xf numFmtId="0" fontId="15" fillId="0" borderId="5" xfId="0" applyFont="1" applyBorder="1" applyAlignment="1">
      <alignment horizontal="center" wrapText="1"/>
    </xf>
    <xf numFmtId="0" fontId="15" fillId="0" borderId="4" xfId="0" applyFont="1" applyBorder="1" applyAlignment="1">
      <alignment horizontal="center" wrapText="1"/>
    </xf>
    <xf numFmtId="0" fontId="15" fillId="0" borderId="3" xfId="0" applyFont="1" applyBorder="1" applyAlignment="1">
      <alignment horizontal="center" wrapText="1"/>
    </xf>
    <xf numFmtId="0" fontId="11" fillId="0" borderId="5" xfId="0" applyFont="1" applyBorder="1" applyAlignment="1">
      <alignment horizontal="center" wrapText="1"/>
    </xf>
    <xf numFmtId="0" fontId="11" fillId="0" borderId="4" xfId="0" applyFont="1" applyBorder="1" applyAlignment="1">
      <alignment horizontal="center" wrapText="1"/>
    </xf>
    <xf numFmtId="0" fontId="11" fillId="0" borderId="3" xfId="0" applyFont="1" applyBorder="1" applyAlignment="1">
      <alignment horizontal="center" wrapText="1"/>
    </xf>
    <xf numFmtId="0" fontId="2" fillId="0" borderId="5" xfId="0" applyFont="1" applyBorder="1" applyAlignment="1">
      <alignment horizontal="center" wrapText="1"/>
    </xf>
    <xf numFmtId="0" fontId="2" fillId="0" borderId="4" xfId="0" applyFont="1" applyBorder="1" applyAlignment="1">
      <alignment horizontal="center" wrapText="1"/>
    </xf>
    <xf numFmtId="0" fontId="2" fillId="0" borderId="3" xfId="0" applyFont="1" applyBorder="1" applyAlignment="1">
      <alignment horizontal="center" wrapText="1"/>
    </xf>
    <xf numFmtId="0" fontId="4" fillId="0" borderId="5" xfId="0" applyFont="1" applyBorder="1" applyAlignment="1">
      <alignment horizontal="center" wrapText="1"/>
    </xf>
    <xf numFmtId="0" fontId="4" fillId="0" borderId="4" xfId="0" applyFont="1" applyBorder="1" applyAlignment="1">
      <alignment horizontal="center" wrapText="1"/>
    </xf>
    <xf numFmtId="0" fontId="4" fillId="0" borderId="3" xfId="0" applyFont="1" applyBorder="1" applyAlignment="1">
      <alignment horizontal="center" wrapText="1"/>
    </xf>
    <xf numFmtId="0" fontId="4" fillId="12" borderId="8" xfId="0" applyFont="1" applyFill="1" applyBorder="1" applyAlignment="1">
      <alignment horizontal="center" vertical="center" wrapText="1"/>
    </xf>
    <xf numFmtId="0" fontId="5" fillId="12" borderId="12" xfId="0" applyFont="1" applyFill="1" applyBorder="1" applyAlignment="1">
      <alignment horizontal="center" vertical="center" wrapText="1"/>
    </xf>
    <xf numFmtId="0" fontId="5" fillId="12" borderId="9"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5" xfId="0" applyFont="1" applyFill="1" applyBorder="1" applyAlignment="1">
      <alignment horizontal="center" vertical="center" wrapText="1"/>
    </xf>
    <xf numFmtId="0" fontId="4" fillId="30" borderId="9" xfId="0" applyFont="1" applyFill="1" applyBorder="1" applyAlignment="1">
      <alignment horizontal="center" vertical="center" textRotation="90" wrapText="1"/>
    </xf>
    <xf numFmtId="0" fontId="4" fillId="30" borderId="11" xfId="0" applyFont="1" applyFill="1" applyBorder="1" applyAlignment="1">
      <alignment horizontal="center" vertical="center" textRotation="90" wrapText="1"/>
    </xf>
    <xf numFmtId="0" fontId="4" fillId="30" borderId="15" xfId="0" applyFont="1" applyFill="1" applyBorder="1" applyAlignment="1">
      <alignment horizontal="center" vertical="center" textRotation="90" wrapText="1"/>
    </xf>
    <xf numFmtId="0" fontId="4" fillId="2" borderId="8" xfId="0" applyFont="1" applyFill="1" applyBorder="1" applyAlignment="1">
      <alignment horizontal="center" vertical="center" wrapText="1"/>
    </xf>
    <xf numFmtId="0" fontId="0" fillId="2" borderId="12" xfId="0" applyFill="1" applyBorder="1" applyAlignment="1">
      <alignment wrapText="1"/>
    </xf>
    <xf numFmtId="0" fontId="0" fillId="2" borderId="13" xfId="0" applyFill="1" applyBorder="1" applyAlignment="1">
      <alignment wrapText="1"/>
    </xf>
    <xf numFmtId="0" fontId="0" fillId="2" borderId="14" xfId="0" applyFill="1" applyBorder="1" applyAlignment="1">
      <alignment wrapText="1"/>
    </xf>
    <xf numFmtId="0" fontId="4" fillId="9" borderId="2" xfId="0" applyFont="1" applyFill="1" applyBorder="1" applyAlignment="1">
      <alignment horizontal="center" vertical="center" wrapText="1"/>
    </xf>
    <xf numFmtId="0" fontId="5" fillId="9" borderId="7" xfId="0" applyFont="1" applyFill="1" applyBorder="1" applyAlignment="1">
      <alignment wrapText="1"/>
    </xf>
    <xf numFmtId="0" fontId="5" fillId="9" borderId="6" xfId="0" applyFont="1" applyFill="1" applyBorder="1" applyAlignment="1">
      <alignment wrapText="1"/>
    </xf>
    <xf numFmtId="0" fontId="0" fillId="0" borderId="7" xfId="0" applyBorder="1" applyAlignment="1">
      <alignment wrapText="1"/>
    </xf>
    <xf numFmtId="0" fontId="0" fillId="0" borderId="6" xfId="0" applyBorder="1" applyAlignment="1">
      <alignment wrapText="1"/>
    </xf>
    <xf numFmtId="0" fontId="4" fillId="9" borderId="2" xfId="0" applyFont="1" applyFill="1" applyBorder="1" applyAlignment="1">
      <alignment vertical="center" wrapText="1"/>
    </xf>
    <xf numFmtId="0" fontId="0" fillId="9" borderId="7" xfId="0" applyFill="1" applyBorder="1" applyAlignment="1">
      <alignment vertical="center" wrapText="1"/>
    </xf>
    <xf numFmtId="0" fontId="0" fillId="9" borderId="6" xfId="0" applyFill="1" applyBorder="1" applyAlignment="1">
      <alignment vertical="center" wrapText="1"/>
    </xf>
    <xf numFmtId="0" fontId="4" fillId="9" borderId="8" xfId="0" applyFont="1" applyFill="1" applyBorder="1" applyAlignment="1">
      <alignment horizontal="center" vertical="center" wrapText="1"/>
    </xf>
    <xf numFmtId="0" fontId="0" fillId="9" borderId="9" xfId="0" applyFill="1" applyBorder="1" applyAlignment="1">
      <alignment horizontal="center" vertical="center" wrapText="1"/>
    </xf>
    <xf numFmtId="0" fontId="0" fillId="9" borderId="10" xfId="0" applyFill="1" applyBorder="1" applyAlignment="1">
      <alignment horizontal="center" vertical="center" wrapText="1"/>
    </xf>
    <xf numFmtId="0" fontId="0" fillId="9" borderId="11" xfId="0" applyFill="1" applyBorder="1" applyAlignment="1">
      <alignment horizontal="center" vertical="center" wrapText="1"/>
    </xf>
    <xf numFmtId="0" fontId="4" fillId="11" borderId="8" xfId="0" applyFont="1" applyFill="1" applyBorder="1" applyAlignment="1">
      <alignment horizontal="center" vertical="center" wrapText="1"/>
    </xf>
    <xf numFmtId="0" fontId="4" fillId="11" borderId="12"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4"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36" fillId="0" borderId="14" xfId="0" applyFont="1" applyBorder="1" applyAlignment="1">
      <alignment horizontal="center"/>
    </xf>
    <xf numFmtId="0" fontId="5" fillId="3" borderId="1" xfId="0" applyFont="1" applyFill="1" applyBorder="1" applyAlignment="1">
      <alignment vertical="center" wrapText="1"/>
    </xf>
    <xf numFmtId="0" fontId="5" fillId="0" borderId="1" xfId="1" applyFont="1" applyBorder="1" applyAlignment="1">
      <alignment vertical="center" wrapText="1"/>
    </xf>
    <xf numFmtId="0" fontId="5" fillId="0" borderId="1" xfId="0" applyFont="1" applyBorder="1" applyAlignment="1">
      <alignment vertical="center" wrapText="1"/>
    </xf>
    <xf numFmtId="0" fontId="5" fillId="27" borderId="1" xfId="0" applyFont="1" applyFill="1" applyBorder="1" applyAlignment="1">
      <alignment vertical="center" wrapText="1"/>
    </xf>
    <xf numFmtId="0" fontId="5" fillId="18" borderId="1" xfId="0" applyFont="1" applyFill="1" applyBorder="1" applyAlignment="1">
      <alignment vertical="center" wrapText="1"/>
    </xf>
    <xf numFmtId="0" fontId="5" fillId="15" borderId="1" xfId="0" applyFont="1" applyFill="1" applyBorder="1" applyAlignment="1" applyProtection="1">
      <alignment vertical="center" wrapText="1"/>
      <protection locked="0"/>
    </xf>
    <xf numFmtId="0" fontId="5" fillId="0" borderId="1" xfId="4" applyNumberFormat="1" applyFont="1" applyFill="1" applyBorder="1" applyAlignment="1">
      <alignment vertical="center" wrapText="1"/>
    </xf>
    <xf numFmtId="0" fontId="5" fillId="14" borderId="1" xfId="1" applyFont="1" applyFill="1" applyBorder="1" applyAlignment="1">
      <alignment vertical="center" wrapText="1"/>
    </xf>
    <xf numFmtId="0" fontId="5" fillId="18" borderId="1" xfId="0" applyFont="1" applyFill="1" applyBorder="1" applyAlignment="1">
      <alignment vertical="center"/>
    </xf>
    <xf numFmtId="0" fontId="5" fillId="0" borderId="0" xfId="0" applyFont="1" applyBorder="1" applyAlignment="1">
      <alignment vertical="center"/>
    </xf>
    <xf numFmtId="0" fontId="0" fillId="0" borderId="0" xfId="0" applyBorder="1" applyAlignment="1">
      <alignment vertical="center"/>
    </xf>
    <xf numFmtId="0" fontId="0" fillId="0" borderId="0" xfId="0" applyAlignment="1">
      <alignment vertical="center"/>
    </xf>
    <xf numFmtId="0" fontId="0" fillId="0" borderId="0" xfId="0" applyAlignment="1"/>
    <xf numFmtId="0" fontId="5" fillId="9" borderId="7" xfId="0" applyFont="1" applyFill="1" applyBorder="1" applyAlignment="1">
      <alignment horizontal="center" wrapText="1"/>
    </xf>
    <xf numFmtId="0" fontId="5" fillId="9" borderId="6" xfId="0" applyFont="1" applyFill="1" applyBorder="1" applyAlignment="1">
      <alignment horizontal="center" wrapText="1"/>
    </xf>
    <xf numFmtId="0" fontId="37" fillId="0" borderId="5" xfId="0" applyFont="1" applyBorder="1" applyAlignment="1">
      <alignment horizontal="left" wrapText="1"/>
    </xf>
    <xf numFmtId="0" fontId="37" fillId="0" borderId="4" xfId="0" applyFont="1" applyBorder="1" applyAlignment="1">
      <alignment horizontal="left" wrapText="1"/>
    </xf>
    <xf numFmtId="0" fontId="37" fillId="0" borderId="3" xfId="0" applyFont="1" applyBorder="1" applyAlignment="1">
      <alignment horizontal="left" wrapText="1"/>
    </xf>
    <xf numFmtId="0" fontId="38" fillId="0" borderId="0" xfId="0" applyFont="1" applyAlignment="1" applyProtection="1">
      <alignment horizontal="center" vertical="center" wrapText="1"/>
      <protection locked="0"/>
    </xf>
    <xf numFmtId="0" fontId="0" fillId="0" borderId="0" xfId="0" applyProtection="1"/>
    <xf numFmtId="0" fontId="9" fillId="0" borderId="0" xfId="0" applyFont="1" applyProtection="1"/>
    <xf numFmtId="0" fontId="39" fillId="0" borderId="0" xfId="0" applyFont="1" applyAlignment="1" applyProtection="1">
      <alignment horizontal="center" vertical="center" wrapText="1"/>
      <protection locked="0"/>
    </xf>
    <xf numFmtId="0" fontId="39" fillId="0" borderId="0" xfId="0" applyFont="1" applyAlignment="1" applyProtection="1">
      <alignment horizontal="center" vertical="center" wrapText="1"/>
    </xf>
    <xf numFmtId="0" fontId="40" fillId="0" borderId="14" xfId="0" applyFont="1" applyBorder="1" applyAlignment="1">
      <alignment horizontal="left" vertical="top" wrapText="1"/>
    </xf>
    <xf numFmtId="0" fontId="40" fillId="0" borderId="0" xfId="0" applyFont="1" applyBorder="1" applyAlignment="1">
      <alignment vertical="top" wrapText="1"/>
    </xf>
    <xf numFmtId="0" fontId="35" fillId="31" borderId="10" xfId="0" applyFont="1" applyFill="1" applyBorder="1" applyAlignment="1">
      <alignment horizontal="center" vertical="center" wrapText="1"/>
    </xf>
    <xf numFmtId="0" fontId="35" fillId="31" borderId="0" xfId="0" applyFont="1" applyFill="1" applyBorder="1" applyAlignment="1">
      <alignment horizontal="center" vertical="center" wrapText="1"/>
    </xf>
    <xf numFmtId="0" fontId="35" fillId="31" borderId="13" xfId="0" applyFont="1" applyFill="1" applyBorder="1" applyAlignment="1">
      <alignment horizontal="center" vertical="center" wrapText="1"/>
    </xf>
    <xf numFmtId="0" fontId="35" fillId="31" borderId="14" xfId="0" applyFont="1" applyFill="1" applyBorder="1" applyAlignment="1">
      <alignment horizontal="center" vertical="center" wrapText="1"/>
    </xf>
    <xf numFmtId="0" fontId="35" fillId="31" borderId="1" xfId="0" applyFont="1" applyFill="1" applyBorder="1" applyAlignment="1">
      <alignment horizontal="center" vertical="center" wrapText="1"/>
    </xf>
    <xf numFmtId="0" fontId="0" fillId="0" borderId="0" xfId="0" applyFill="1" applyBorder="1" applyProtection="1"/>
    <xf numFmtId="0" fontId="35" fillId="31" borderId="5" xfId="0" applyFont="1" applyFill="1" applyBorder="1" applyAlignment="1">
      <alignment horizontal="center" vertical="center" wrapText="1"/>
    </xf>
    <xf numFmtId="0" fontId="35" fillId="31" borderId="4" xfId="0" applyFont="1" applyFill="1" applyBorder="1" applyAlignment="1">
      <alignment horizontal="center" vertical="center" wrapText="1"/>
    </xf>
    <xf numFmtId="0" fontId="35" fillId="31" borderId="3" xfId="0" applyFont="1" applyFill="1" applyBorder="1" applyAlignment="1">
      <alignment horizontal="center" vertical="center" wrapText="1"/>
    </xf>
    <xf numFmtId="0" fontId="34" fillId="0" borderId="1" xfId="0" applyFont="1" applyBorder="1" applyAlignment="1" applyProtection="1">
      <alignment horizontal="left" vertical="top" wrapText="1"/>
      <protection locked="0"/>
    </xf>
    <xf numFmtId="0" fontId="34" fillId="0" borderId="5" xfId="0" applyFont="1" applyBorder="1" applyAlignment="1" applyProtection="1">
      <alignment horizontal="center" vertical="top" wrapText="1"/>
      <protection locked="0"/>
    </xf>
    <xf numFmtId="0" fontId="34" fillId="0" borderId="4" xfId="0" applyFont="1" applyBorder="1" applyAlignment="1" applyProtection="1">
      <alignment horizontal="center" vertical="top" wrapText="1"/>
      <protection locked="0"/>
    </xf>
    <xf numFmtId="0" fontId="34" fillId="0" borderId="1" xfId="0" applyFont="1" applyBorder="1" applyAlignment="1" applyProtection="1">
      <alignment horizontal="left" vertical="top" wrapText="1"/>
      <protection locked="0"/>
    </xf>
    <xf numFmtId="0" fontId="40" fillId="0" borderId="0" xfId="0" applyFont="1" applyFill="1" applyBorder="1" applyAlignment="1">
      <alignment vertical="top" wrapText="1"/>
    </xf>
    <xf numFmtId="0" fontId="35" fillId="0" borderId="0" xfId="0" applyFont="1" applyFill="1" applyBorder="1" applyAlignment="1">
      <alignment vertical="center" wrapText="1"/>
    </xf>
    <xf numFmtId="0" fontId="0" fillId="0" borderId="0" xfId="0" applyAlignment="1" applyProtection="1"/>
    <xf numFmtId="0" fontId="9" fillId="0" borderId="0" xfId="1" applyFill="1" applyBorder="1" applyProtection="1"/>
    <xf numFmtId="0" fontId="9" fillId="0" borderId="0" xfId="1" applyProtection="1"/>
    <xf numFmtId="0" fontId="9" fillId="0" borderId="0" xfId="1" applyFont="1" applyFill="1" applyBorder="1" applyProtection="1"/>
    <xf numFmtId="0" fontId="32" fillId="0" borderId="1" xfId="1" applyFont="1" applyBorder="1" applyAlignment="1" applyProtection="1">
      <alignment horizontal="center"/>
    </xf>
    <xf numFmtId="0" fontId="1" fillId="0" borderId="1" xfId="1" applyFont="1" applyBorder="1" applyAlignment="1" applyProtection="1">
      <alignment horizontal="center"/>
      <protection locked="0"/>
    </xf>
    <xf numFmtId="0" fontId="9" fillId="0" borderId="1" xfId="1" applyBorder="1" applyAlignment="1" applyProtection="1">
      <alignment horizontal="center"/>
      <protection locked="0"/>
    </xf>
    <xf numFmtId="0" fontId="33" fillId="0" borderId="0" xfId="1" applyFont="1" applyBorder="1" applyAlignment="1" applyProtection="1">
      <alignment horizontal="center" vertical="center"/>
    </xf>
    <xf numFmtId="0" fontId="5" fillId="0" borderId="1" xfId="1" applyFont="1" applyBorder="1" applyAlignment="1" applyProtection="1">
      <alignment horizontal="center"/>
    </xf>
    <xf numFmtId="0" fontId="9" fillId="0" borderId="14" xfId="1" applyBorder="1" applyAlignment="1" applyProtection="1">
      <alignment horizontal="center"/>
      <protection locked="0"/>
    </xf>
    <xf numFmtId="0" fontId="9" fillId="0" borderId="0" xfId="1" applyBorder="1" applyAlignment="1" applyProtection="1">
      <alignment horizontal="center"/>
      <protection locked="0"/>
    </xf>
    <xf numFmtId="0" fontId="9" fillId="0" borderId="0" xfId="1" applyBorder="1" applyAlignment="1" applyProtection="1">
      <alignment horizontal="center"/>
    </xf>
    <xf numFmtId="0" fontId="32" fillId="0" borderId="1" xfId="0" applyFont="1" applyBorder="1" applyAlignment="1" applyProtection="1">
      <alignment horizontal="centerContinuous"/>
    </xf>
    <xf numFmtId="0" fontId="9" fillId="0" borderId="0" xfId="1" applyAlignment="1" applyProtection="1"/>
    <xf numFmtId="0" fontId="0" fillId="0" borderId="5" xfId="0" applyBorder="1" applyAlignment="1" applyProtection="1">
      <alignment horizontal="center"/>
      <protection locked="0"/>
    </xf>
    <xf numFmtId="0" fontId="0" fillId="0" borderId="3" xfId="0" applyBorder="1" applyAlignment="1">
      <alignment horizontal="center"/>
    </xf>
    <xf numFmtId="0" fontId="9" fillId="0" borderId="4" xfId="1" applyBorder="1" applyProtection="1"/>
    <xf numFmtId="0" fontId="9" fillId="0" borderId="14" xfId="1" applyBorder="1" applyProtection="1"/>
    <xf numFmtId="0" fontId="9" fillId="0" borderId="14" xfId="1" applyFont="1" applyBorder="1" applyProtection="1"/>
    <xf numFmtId="0" fontId="8" fillId="0" borderId="0" xfId="1" applyFont="1" applyBorder="1" applyAlignment="1" applyProtection="1">
      <alignment horizontal="left" vertical="center"/>
    </xf>
    <xf numFmtId="0" fontId="9" fillId="0" borderId="0" xfId="1" applyFont="1" applyBorder="1" applyAlignment="1" applyProtection="1">
      <alignment horizontal="left" vertical="center" wrapText="1"/>
      <protection locked="0"/>
    </xf>
    <xf numFmtId="0" fontId="9" fillId="0" borderId="0" xfId="1" applyBorder="1" applyAlignment="1" applyProtection="1">
      <alignment horizontal="left" vertical="center" wrapText="1"/>
      <protection locked="0"/>
    </xf>
    <xf numFmtId="0" fontId="9" fillId="0" borderId="0" xfId="1" applyBorder="1" applyAlignment="1" applyProtection="1">
      <alignment horizontal="left" vertical="center"/>
      <protection locked="0"/>
    </xf>
    <xf numFmtId="0" fontId="9" fillId="0" borderId="0" xfId="1" applyBorder="1" applyAlignment="1" applyProtection="1">
      <alignment horizontal="left" vertical="center" wrapText="1"/>
    </xf>
    <xf numFmtId="0" fontId="8" fillId="0" borderId="12" xfId="1" applyFont="1" applyBorder="1" applyAlignment="1" applyProtection="1">
      <alignment horizontal="left" vertical="center"/>
    </xf>
    <xf numFmtId="0" fontId="9" fillId="0" borderId="12" xfId="1" applyFont="1" applyBorder="1" applyAlignment="1" applyProtection="1">
      <alignment horizontal="left" vertical="center" wrapText="1"/>
      <protection locked="0"/>
    </xf>
    <xf numFmtId="0" fontId="31" fillId="0" borderId="16" xfId="0" applyFont="1" applyBorder="1" applyAlignment="1">
      <alignment horizontal="justify" vertical="center" wrapText="1"/>
    </xf>
    <xf numFmtId="0" fontId="0" fillId="0" borderId="17" xfId="0" applyBorder="1" applyAlignment="1" applyProtection="1"/>
    <xf numFmtId="0" fontId="0" fillId="0" borderId="0" xfId="0" applyAlignment="1"/>
    <xf numFmtId="0" fontId="9" fillId="0" borderId="0" xfId="1" applyAlignment="1" applyProtection="1">
      <alignment horizontal="left" vertical="center" wrapText="1"/>
      <protection locked="0"/>
    </xf>
    <xf numFmtId="0" fontId="9" fillId="0" borderId="0" xfId="1" applyAlignment="1" applyProtection="1">
      <alignment horizontal="left" vertical="center" wrapText="1"/>
    </xf>
    <xf numFmtId="0" fontId="8" fillId="0" borderId="0" xfId="1" applyFont="1" applyAlignment="1" applyProtection="1">
      <alignment horizontal="left" vertical="center"/>
    </xf>
    <xf numFmtId="0" fontId="9" fillId="0" borderId="0" xfId="1" applyFont="1" applyAlignment="1" applyProtection="1">
      <alignment horizontal="left" vertical="center" wrapText="1"/>
      <protection locked="0"/>
    </xf>
    <xf numFmtId="0" fontId="40" fillId="0" borderId="0" xfId="0" applyFont="1" applyBorder="1" applyAlignment="1">
      <alignment horizontal="left" vertical="top" wrapText="1"/>
    </xf>
    <xf numFmtId="0" fontId="34" fillId="0" borderId="0" xfId="0" applyFont="1" applyBorder="1" applyAlignment="1" applyProtection="1">
      <alignment horizontal="left" vertical="top" wrapText="1"/>
      <protection locked="0"/>
    </xf>
    <xf numFmtId="0" fontId="34" fillId="0" borderId="0" xfId="0" applyFont="1" applyBorder="1" applyAlignment="1" applyProtection="1">
      <alignment horizontal="center" vertical="top" wrapText="1"/>
      <protection locked="0"/>
    </xf>
    <xf numFmtId="0" fontId="0" fillId="0" borderId="0" xfId="0" applyBorder="1" applyProtection="1"/>
    <xf numFmtId="0" fontId="35" fillId="27" borderId="0" xfId="0" applyFont="1" applyFill="1" applyBorder="1" applyAlignment="1">
      <alignment horizontal="center" vertical="center" wrapText="1"/>
    </xf>
    <xf numFmtId="0" fontId="32" fillId="0" borderId="1" xfId="1" applyFont="1" applyBorder="1" applyAlignment="1" applyProtection="1">
      <alignment vertical="center"/>
    </xf>
    <xf numFmtId="0" fontId="32" fillId="0" borderId="1" xfId="1" applyFont="1" applyBorder="1" applyAlignment="1" applyProtection="1"/>
    <xf numFmtId="0" fontId="9" fillId="0" borderId="1" xfId="1" applyBorder="1" applyProtection="1"/>
  </cellXfs>
  <cellStyles count="5">
    <cellStyle name="Normal" xfId="0" builtinId="0"/>
    <cellStyle name="Normal 2" xfId="1"/>
    <cellStyle name="Normal 2 2" xfId="3"/>
    <cellStyle name="Normal 2 2 2" xfId="4"/>
    <cellStyle name="Normal 3" xfId="2"/>
  </cellStyles>
  <dxfs count="148">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
      <fill>
        <patternFill>
          <bgColor rgb="FFFF0000"/>
        </patternFill>
      </fill>
    </dxf>
    <dxf>
      <fill>
        <patternFill>
          <bgColor rgb="FFFFCC00"/>
        </patternFill>
      </fill>
    </dxf>
    <dxf>
      <fill>
        <patternFill>
          <bgColor rgb="FFFFFF00"/>
        </patternFill>
      </fill>
    </dxf>
    <dxf>
      <fill>
        <patternFill>
          <bgColor rgb="FF99CC00"/>
        </patternFill>
      </fill>
    </dxf>
  </dxfs>
  <tableStyles count="0" defaultTableStyle="TableStyleMedium9" defaultPivotStyle="PivotStyleLight16"/>
  <colors>
    <mruColors>
      <color rgb="FFFF33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1287780</xdr:colOff>
          <xdr:row>4</xdr:row>
          <xdr:rowOff>30480</xdr:rowOff>
        </xdr:from>
        <xdr:to>
          <xdr:col>0</xdr:col>
          <xdr:colOff>2240280</xdr:colOff>
          <xdr:row>6</xdr:row>
          <xdr:rowOff>68580</xdr:rowOff>
        </xdr:to>
        <xdr:sp macro="" textlink="">
          <xdr:nvSpPr>
            <xdr:cNvPr id="4097" name="Button 1" hidden="1">
              <a:extLst>
                <a:ext uri="{63B3BB69-23CF-44E3-9099-C40C66FF867C}">
                  <a14:compatExt spid="_x0000_s4097"/>
                </a:ext>
                <a:ext uri="{FF2B5EF4-FFF2-40B4-BE49-F238E27FC236}">
                  <a16:creationId xmlns="" xmlns:a16="http://schemas.microsoft.com/office/drawing/2014/main" id="{00000000-0008-0000-0000-00000110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ZA" sz="1000" b="0" i="0" u="none" strike="noStrike" baseline="0">
                  <a:solidFill>
                    <a:srgbClr val="000000"/>
                  </a:solidFill>
                  <a:latin typeface="Arial"/>
                  <a:cs typeface="Arial"/>
                </a:rPr>
                <a:t>Process Excel Workbook</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fault/Library/Containers/com.apple.mail/Data/Library/Mail%20Downloads/EE0A1D25-6D15-486D-ADE6-5D7C8C4D58A7/Exxaro%20-%20Inyanda%20-%20Mining%20-%20Master.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CEL%20TEMPLATE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content/templates/General%20Templates/General%20Excel%20Landscape%20-%20Approval.xlt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C"/>
      <sheetName val="All Departments"/>
      <sheetName val="Scoring on Risk rating"/>
      <sheetName val="Wash Bay "/>
      <sheetName val="Exxaro - Inyanda - Mining - Mas"/>
    </sheetNames>
    <definedNames>
      <definedName name="openDialog"/>
    </definedNames>
    <sheetDataSet>
      <sheetData sheetId="0">
        <row r="39">
          <cell r="B39">
            <v>21</v>
          </cell>
        </row>
        <row r="40">
          <cell r="B40">
            <v>13</v>
          </cell>
        </row>
        <row r="41">
          <cell r="B41">
            <v>6</v>
          </cell>
        </row>
        <row r="42">
          <cell r="B42">
            <v>1</v>
          </cell>
        </row>
      </sheetData>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Application"/>
      <sheetName val="Authorizations"/>
      <sheetName val="DocProperties"/>
    </sheetNames>
    <sheetDataSet>
      <sheetData sheetId="0" refreshError="1"/>
      <sheetData sheetId="1" refreshError="1"/>
      <sheetData sheetId="2" refreshError="1"/>
      <sheetData sheetId="3" refreshError="1">
        <row r="2">
          <cell r="E2" t="str">
            <v>Architectural</v>
          </cell>
          <cell r="F2" t="str">
            <v>ARC</v>
          </cell>
        </row>
        <row r="3">
          <cell r="E3" t="str">
            <v>Blending &amp; Load Out</v>
          </cell>
          <cell r="F3" t="str">
            <v>BLO</v>
          </cell>
        </row>
        <row r="4">
          <cell r="E4" t="str">
            <v>Change Management</v>
          </cell>
          <cell r="F4" t="str">
            <v>CHA</v>
          </cell>
        </row>
        <row r="5">
          <cell r="E5" t="str">
            <v>Chemical Engineering</v>
          </cell>
          <cell r="F5" t="str">
            <v>CHE</v>
          </cell>
        </row>
        <row r="6">
          <cell r="E6" t="str">
            <v>Civil Engineering</v>
          </cell>
          <cell r="F6" t="str">
            <v>CIV</v>
          </cell>
        </row>
        <row r="7">
          <cell r="E7" t="str">
            <v>Climate Change</v>
          </cell>
          <cell r="F7" t="str">
            <v>CLI</v>
          </cell>
        </row>
        <row r="8">
          <cell r="E8" t="str">
            <v>Contractor Management</v>
          </cell>
          <cell r="F8" t="str">
            <v>CMA</v>
          </cell>
        </row>
        <row r="9">
          <cell r="E9" t="str">
            <v>Communication Management</v>
          </cell>
          <cell r="F9" t="str">
            <v>COM</v>
          </cell>
        </row>
        <row r="10">
          <cell r="E10" t="str">
            <v>Construction Management</v>
          </cell>
          <cell r="F10" t="str">
            <v>CSM</v>
          </cell>
        </row>
        <row r="11">
          <cell r="E11" t="str">
            <v>Diagnostics</v>
          </cell>
          <cell r="F11" t="str">
            <v>DIA</v>
          </cell>
        </row>
        <row r="12">
          <cell r="E12" t="str">
            <v>Draughting</v>
          </cell>
          <cell r="F12" t="str">
            <v>DRW</v>
          </cell>
        </row>
        <row r="13">
          <cell r="E13" t="str">
            <v>Electrical Engineering</v>
          </cell>
          <cell r="F13" t="str">
            <v>ELE</v>
          </cell>
        </row>
        <row r="14">
          <cell r="E14" t="str">
            <v>Energy Efficiency</v>
          </cell>
          <cell r="F14" t="str">
            <v>ENE</v>
          </cell>
        </row>
        <row r="15">
          <cell r="E15" t="str">
            <v>Engineering Management</v>
          </cell>
          <cell r="F15" t="str">
            <v>ENG</v>
          </cell>
        </row>
        <row r="16">
          <cell r="E16" t="str">
            <v>Environmental Management</v>
          </cell>
          <cell r="F16" t="str">
            <v>ENV</v>
          </cell>
        </row>
        <row r="17">
          <cell r="E17" t="str">
            <v>Eskom</v>
          </cell>
          <cell r="F17" t="str">
            <v>ESK</v>
          </cell>
        </row>
        <row r="18">
          <cell r="E18" t="str">
            <v>Facilities Management</v>
          </cell>
          <cell r="F18" t="str">
            <v>FAC</v>
          </cell>
        </row>
        <row r="19">
          <cell r="E19" t="str">
            <v>Finance Management</v>
          </cell>
          <cell r="F19" t="str">
            <v>FIN</v>
          </cell>
        </row>
        <row r="20">
          <cell r="E20" t="str">
            <v>General</v>
          </cell>
          <cell r="F20" t="str">
            <v>GEN</v>
          </cell>
        </row>
        <row r="21">
          <cell r="E21" t="str">
            <v>Geotechnical and Rock Engineering</v>
          </cell>
          <cell r="F21" t="str">
            <v>GEO</v>
          </cell>
        </row>
        <row r="22">
          <cell r="E22" t="str">
            <v>Health and Hygiene</v>
          </cell>
          <cell r="F22" t="str">
            <v>HEA</v>
          </cell>
        </row>
        <row r="23">
          <cell r="E23" t="str">
            <v>Human Resource Management</v>
          </cell>
          <cell r="F23" t="str">
            <v>HRM</v>
          </cell>
        </row>
        <row r="24">
          <cell r="E24" t="str">
            <v>Information Management</v>
          </cell>
          <cell r="F24" t="str">
            <v>ICT</v>
          </cell>
        </row>
        <row r="25">
          <cell r="E25" t="str">
            <v>Infrastructure Management</v>
          </cell>
          <cell r="F25" t="str">
            <v>IFR</v>
          </cell>
        </row>
        <row r="26">
          <cell r="E26" t="str">
            <v>Industrial Engineering</v>
          </cell>
          <cell r="F26" t="str">
            <v>IND</v>
          </cell>
        </row>
        <row r="27">
          <cell r="E27" t="str">
            <v>Instrumentation Engineering</v>
          </cell>
          <cell r="F27" t="str">
            <v>INS</v>
          </cell>
        </row>
        <row r="28">
          <cell r="E28" t="str">
            <v>Laboratory Services</v>
          </cell>
          <cell r="F28" t="str">
            <v>LAB</v>
          </cell>
        </row>
        <row r="29">
          <cell r="E29" t="str">
            <v>Legal Services</v>
          </cell>
          <cell r="F29" t="str">
            <v>LEG</v>
          </cell>
        </row>
        <row r="30">
          <cell r="E30" t="str">
            <v>Land Management</v>
          </cell>
          <cell r="F30" t="str">
            <v>LMA</v>
          </cell>
        </row>
        <row r="31">
          <cell r="E31" t="str">
            <v>Logistics</v>
          </cell>
          <cell r="F31" t="str">
            <v>LOG</v>
          </cell>
        </row>
        <row r="32">
          <cell r="E32" t="str">
            <v>Maintenance Management</v>
          </cell>
          <cell r="F32" t="str">
            <v>MAI</v>
          </cell>
        </row>
        <row r="33">
          <cell r="E33" t="str">
            <v>Marketing Management</v>
          </cell>
          <cell r="F33" t="str">
            <v>MAR</v>
          </cell>
        </row>
        <row r="34">
          <cell r="E34" t="str">
            <v>Minerals and Asset Management</v>
          </cell>
          <cell r="F34" t="str">
            <v>MAS</v>
          </cell>
        </row>
        <row r="35">
          <cell r="E35" t="str">
            <v>Mechanical Engineering</v>
          </cell>
          <cell r="F35" t="str">
            <v>MEC</v>
          </cell>
        </row>
        <row r="36">
          <cell r="E36" t="str">
            <v>Mineralogy</v>
          </cell>
          <cell r="F36" t="str">
            <v>MGY</v>
          </cell>
        </row>
        <row r="37">
          <cell r="E37" t="str">
            <v>Mining</v>
          </cell>
          <cell r="F37" t="str">
            <v>MIN</v>
          </cell>
        </row>
        <row r="38">
          <cell r="E38" t="str">
            <v>Mobile Equipment</v>
          </cell>
          <cell r="F38" t="str">
            <v>MOB</v>
          </cell>
        </row>
        <row r="39">
          <cell r="E39" t="str">
            <v>Mineral Resource Development</v>
          </cell>
          <cell r="F39" t="str">
            <v>MRD</v>
          </cell>
        </row>
        <row r="40">
          <cell r="E40" t="str">
            <v>Operations</v>
          </cell>
          <cell r="F40" t="str">
            <v>OPE</v>
          </cell>
        </row>
        <row r="41">
          <cell r="E41" t="str">
            <v>Physical Asset Management</v>
          </cell>
          <cell r="F41" t="str">
            <v>PAM</v>
          </cell>
        </row>
        <row r="42">
          <cell r="E42" t="str">
            <v>Process Engineering</v>
          </cell>
          <cell r="F42" t="str">
            <v>PEN</v>
          </cell>
        </row>
        <row r="43">
          <cell r="E43" t="str">
            <v>Piping</v>
          </cell>
          <cell r="F43" t="str">
            <v>PIP</v>
          </cell>
        </row>
        <row r="44">
          <cell r="E44" t="str">
            <v>Project Management</v>
          </cell>
          <cell r="F44" t="str">
            <v>PMG</v>
          </cell>
        </row>
        <row r="45">
          <cell r="E45" t="str">
            <v>Pyro metallurgy</v>
          </cell>
          <cell r="F45" t="str">
            <v>PYR</v>
          </cell>
        </row>
        <row r="46">
          <cell r="E46" t="str">
            <v>Quality Management</v>
          </cell>
          <cell r="F46" t="str">
            <v>QUA</v>
          </cell>
        </row>
        <row r="47">
          <cell r="E47" t="str">
            <v>Rail</v>
          </cell>
          <cell r="F47" t="str">
            <v>RAI</v>
          </cell>
        </row>
        <row r="48">
          <cell r="E48" t="str">
            <v>Research and Development</v>
          </cell>
          <cell r="F48" t="str">
            <v>RAD</v>
          </cell>
        </row>
        <row r="49">
          <cell r="E49" t="str">
            <v>Risk Management</v>
          </cell>
          <cell r="F49" t="str">
            <v>RIS</v>
          </cell>
        </row>
        <row r="50">
          <cell r="E50" t="str">
            <v>Supply Chain Management</v>
          </cell>
          <cell r="F50" t="str">
            <v>SCM</v>
          </cell>
        </row>
        <row r="51">
          <cell r="E51" t="str">
            <v>Safety</v>
          </cell>
          <cell r="F51" t="str">
            <v>SHE</v>
          </cell>
        </row>
        <row r="52">
          <cell r="E52" t="str">
            <v>Structural Engineering</v>
          </cell>
          <cell r="F52" t="str">
            <v>STE</v>
          </cell>
        </row>
        <row r="53">
          <cell r="E53" t="str">
            <v>Surveying</v>
          </cell>
          <cell r="F53" t="str">
            <v>SUR</v>
          </cell>
        </row>
        <row r="54">
          <cell r="E54" t="str">
            <v>Ventilation</v>
          </cell>
          <cell r="F54" t="str">
            <v>VEN</v>
          </cell>
        </row>
        <row r="55">
          <cell r="E55" t="str">
            <v>Waste Handling</v>
          </cell>
          <cell r="F55" t="str">
            <v>WSH</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heet1"/>
      <sheetName val="Sheet2"/>
      <sheetName val="Sheet3"/>
      <sheetName val="DocProperties"/>
      <sheetName val="DocProperties (2)"/>
    </sheetNames>
    <sheetDataSet>
      <sheetData sheetId="0"/>
      <sheetData sheetId="1"/>
      <sheetData sheetId="2"/>
      <sheetData sheetId="3"/>
      <sheetData sheetId="4">
        <row r="2">
          <cell r="A2" t="str">
            <v>Action List</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L42"/>
  <sheetViews>
    <sheetView topLeftCell="A32" workbookViewId="0">
      <selection activeCell="G4" sqref="D4:H42"/>
    </sheetView>
  </sheetViews>
  <sheetFormatPr defaultColWidth="8.88671875" defaultRowHeight="13.2" x14ac:dyDescent="0.25"/>
  <cols>
    <col min="1" max="1" width="36.109375" style="80" bestFit="1" customWidth="1"/>
    <col min="2" max="2" width="13.88671875" style="80" bestFit="1" customWidth="1"/>
    <col min="3" max="3" width="24.33203125" style="80" bestFit="1" customWidth="1"/>
    <col min="4" max="26" width="9.109375" style="80" customWidth="1"/>
    <col min="27" max="27" width="8.88671875" style="80"/>
    <col min="28" max="28" width="14.6640625" style="80" customWidth="1"/>
    <col min="29" max="31" width="15" style="80" customWidth="1"/>
    <col min="32" max="32" width="7.33203125" style="80" bestFit="1" customWidth="1"/>
    <col min="33" max="33" width="10.109375" style="80" bestFit="1" customWidth="1"/>
    <col min="34" max="38" width="20.6640625" style="80" customWidth="1"/>
    <col min="39" max="16384" width="8.88671875" style="80"/>
  </cols>
  <sheetData>
    <row r="1" spans="1:38" ht="39.6" x14ac:dyDescent="0.25">
      <c r="A1" s="79" t="s">
        <v>139</v>
      </c>
      <c r="AB1" s="144" t="s">
        <v>172</v>
      </c>
      <c r="AC1" s="146" t="s">
        <v>2</v>
      </c>
      <c r="AD1" s="147"/>
      <c r="AE1" s="147"/>
      <c r="AF1" s="148" t="s">
        <v>140</v>
      </c>
      <c r="AG1" s="96" t="s">
        <v>173</v>
      </c>
      <c r="AH1" s="96" t="s">
        <v>130</v>
      </c>
      <c r="AI1" s="96" t="s">
        <v>18</v>
      </c>
      <c r="AJ1" s="97" t="s">
        <v>174</v>
      </c>
      <c r="AK1" s="97" t="s">
        <v>175</v>
      </c>
      <c r="AL1" s="96" t="s">
        <v>176</v>
      </c>
    </row>
    <row r="2" spans="1:38" ht="48" x14ac:dyDescent="0.25">
      <c r="A2" s="79" t="s">
        <v>141</v>
      </c>
      <c r="AB2" s="145"/>
      <c r="AC2" s="149" t="s">
        <v>4</v>
      </c>
      <c r="AD2" s="150"/>
      <c r="AE2" s="150"/>
      <c r="AF2" s="148"/>
      <c r="AG2" s="97" t="s">
        <v>13</v>
      </c>
      <c r="AH2" s="98">
        <v>1</v>
      </c>
      <c r="AI2" s="98">
        <v>2</v>
      </c>
      <c r="AJ2" s="98">
        <v>3</v>
      </c>
      <c r="AK2" s="98">
        <v>4</v>
      </c>
      <c r="AL2" s="98">
        <v>5</v>
      </c>
    </row>
    <row r="3" spans="1:38" ht="81" customHeight="1" x14ac:dyDescent="0.25">
      <c r="A3" s="81" t="s">
        <v>142</v>
      </c>
      <c r="AB3" s="99" t="s">
        <v>3</v>
      </c>
      <c r="AC3" s="100" t="s">
        <v>177</v>
      </c>
      <c r="AD3" s="101" t="s">
        <v>178</v>
      </c>
      <c r="AE3" s="102" t="s">
        <v>179</v>
      </c>
      <c r="AF3" s="148"/>
      <c r="AG3" s="103" t="s">
        <v>143</v>
      </c>
      <c r="AH3" s="104" t="s">
        <v>180</v>
      </c>
      <c r="AI3" s="104" t="s">
        <v>181</v>
      </c>
      <c r="AJ3" s="105" t="s">
        <v>182</v>
      </c>
      <c r="AK3" s="105" t="s">
        <v>183</v>
      </c>
      <c r="AL3" s="105" t="s">
        <v>184</v>
      </c>
    </row>
    <row r="4" spans="1:38" x14ac:dyDescent="0.25">
      <c r="A4" s="81" t="s">
        <v>144</v>
      </c>
      <c r="AB4" s="106"/>
      <c r="AC4" s="107"/>
      <c r="AD4" s="108"/>
      <c r="AE4" s="109"/>
    </row>
    <row r="5" spans="1:38" x14ac:dyDescent="0.25">
      <c r="A5" s="79" t="s">
        <v>145</v>
      </c>
    </row>
    <row r="8" spans="1:38" x14ac:dyDescent="0.25">
      <c r="A8" s="79" t="s">
        <v>146</v>
      </c>
    </row>
    <row r="10" spans="1:38" x14ac:dyDescent="0.25">
      <c r="A10" s="79" t="s">
        <v>147</v>
      </c>
    </row>
    <row r="11" spans="1:38" hidden="1" x14ac:dyDescent="0.25">
      <c r="A11" s="79" t="s">
        <v>148</v>
      </c>
      <c r="B11" s="82" t="s">
        <v>128</v>
      </c>
      <c r="C11" s="83">
        <f ca="1">CELL("col",INDIRECT(B11&amp;"1"))</f>
        <v>1</v>
      </c>
    </row>
    <row r="12" spans="1:38" hidden="1" x14ac:dyDescent="0.25">
      <c r="A12" s="79" t="s">
        <v>149</v>
      </c>
      <c r="B12" s="82" t="s">
        <v>150</v>
      </c>
      <c r="C12" s="83">
        <f ca="1">CELL("col",INDIRECT(B12&amp;"1"))</f>
        <v>8</v>
      </c>
    </row>
    <row r="13" spans="1:38" hidden="1" x14ac:dyDescent="0.25">
      <c r="A13" s="79" t="s">
        <v>151</v>
      </c>
      <c r="B13" s="84">
        <v>10</v>
      </c>
      <c r="C13" s="83"/>
    </row>
    <row r="14" spans="1:38" hidden="1" x14ac:dyDescent="0.25">
      <c r="A14" s="79" t="s">
        <v>152</v>
      </c>
      <c r="B14" s="84">
        <v>14</v>
      </c>
      <c r="C14" s="83"/>
    </row>
    <row r="15" spans="1:38" hidden="1" x14ac:dyDescent="0.25">
      <c r="A15" s="79" t="s">
        <v>153</v>
      </c>
      <c r="B15" s="85" t="s">
        <v>154</v>
      </c>
    </row>
    <row r="17" spans="1:38" x14ac:dyDescent="0.25">
      <c r="A17" s="79" t="s">
        <v>155</v>
      </c>
      <c r="B17" s="86">
        <v>4</v>
      </c>
    </row>
    <row r="18" spans="1:38" hidden="1" x14ac:dyDescent="0.25">
      <c r="A18" s="79" t="s">
        <v>156</v>
      </c>
      <c r="B18" s="86">
        <v>131</v>
      </c>
    </row>
    <row r="20" spans="1:38" x14ac:dyDescent="0.25">
      <c r="A20" s="79" t="s">
        <v>157</v>
      </c>
      <c r="B20" s="82" t="s">
        <v>158</v>
      </c>
      <c r="C20" s="83">
        <f ca="1">CELL("col",INDIRECT(B20&amp;"1"))</f>
        <v>27</v>
      </c>
    </row>
    <row r="21" spans="1:38" x14ac:dyDescent="0.25">
      <c r="A21" s="79" t="s">
        <v>159</v>
      </c>
      <c r="B21" s="87" t="s">
        <v>160</v>
      </c>
    </row>
    <row r="22" spans="1:38" x14ac:dyDescent="0.25">
      <c r="A22" s="79" t="s">
        <v>161</v>
      </c>
      <c r="B22" s="88"/>
      <c r="C22" s="83"/>
      <c r="R22" s="88"/>
      <c r="X22" s="88"/>
      <c r="AA22" s="110" t="str">
        <f t="shared" ref="AA22" si="0">IFERROR(VALUE(MID(IFERROR(VLOOKUP(IF(V22="x",1,IF(W22="x",2,IF(X22="x",3,IF(Y22="x",4,IF(Z22="x",5,0))))),RiskMatrix,IF(P22="x",1,IF(Q22="x",2,IF(R22="x",3,IF(S22="x",4,IF(T22="x",5,0)))))+3,0),""),1,FIND("(",IFERROR(VLOOKUP(IF(V22="x",1,IF(W22="x",2,IF(X22="x",3,IF(Y22="x",4,IF(Z22="x",5,0))))),RiskMatrix,IF(P22="x",1,IF(Q22="x",2,IF(R22="x",3,IF(S22="x",4,IF(T22="x",5,0)))))+3,0),""))-2)),"")</f>
        <v/>
      </c>
    </row>
    <row r="24" spans="1:38" x14ac:dyDescent="0.25">
      <c r="C24" s="83"/>
    </row>
    <row r="25" spans="1:38" x14ac:dyDescent="0.25">
      <c r="A25" s="79" t="s">
        <v>162</v>
      </c>
      <c r="B25" s="82" t="s">
        <v>185</v>
      </c>
      <c r="C25" s="83">
        <f ca="1">CELL("col",INDIRECT(B25&amp;"1"))</f>
        <v>32</v>
      </c>
    </row>
    <row r="26" spans="1:38" x14ac:dyDescent="0.25">
      <c r="A26" s="79" t="s">
        <v>163</v>
      </c>
      <c r="B26" s="87" t="s">
        <v>164</v>
      </c>
    </row>
    <row r="27" spans="1:38" x14ac:dyDescent="0.25">
      <c r="A27" s="79" t="s">
        <v>165</v>
      </c>
      <c r="AF27" s="110" t="str">
        <f t="shared" ref="AF27" si="1">IFERROR(IF(AG27="","",AA27*(1-AG27/100)),"")</f>
        <v/>
      </c>
    </row>
    <row r="29" spans="1:38" x14ac:dyDescent="0.25">
      <c r="A29" s="79" t="s">
        <v>166</v>
      </c>
      <c r="B29" s="82" t="s">
        <v>186</v>
      </c>
      <c r="C29" s="83">
        <f ca="1">CELL("col",INDIRECT(B29&amp;"1"))</f>
        <v>33</v>
      </c>
    </row>
    <row r="30" spans="1:38" x14ac:dyDescent="0.25">
      <c r="A30" s="79" t="s">
        <v>167</v>
      </c>
      <c r="AG30" s="111" t="str">
        <f>IF(COUNTIF(AH30:AL30,"&gt;""")=0,"",IF(AH30="x",100,IF(AI30="x",80,SUM(IF(AJ30="x",50,),SUM(IF(AK30="x",15),SUM(IF(AL30="x",10)))))))</f>
        <v/>
      </c>
      <c r="AH30" s="112"/>
      <c r="AI30" s="113"/>
      <c r="AJ30" s="113"/>
      <c r="AK30" s="113"/>
      <c r="AL30" s="113"/>
    </row>
    <row r="32" spans="1:38" ht="24" x14ac:dyDescent="0.25">
      <c r="A32" s="151" t="s">
        <v>61</v>
      </c>
      <c r="B32" s="152"/>
      <c r="C32" s="89" t="s">
        <v>62</v>
      </c>
      <c r="D32" s="151" t="s">
        <v>0</v>
      </c>
      <c r="E32" s="153"/>
      <c r="F32" s="153"/>
      <c r="G32" s="153"/>
      <c r="H32" s="152"/>
    </row>
    <row r="33" spans="1:8" ht="66" x14ac:dyDescent="0.25">
      <c r="A33" s="90">
        <v>5</v>
      </c>
      <c r="B33" s="90" t="s">
        <v>63</v>
      </c>
      <c r="C33" s="90" t="s">
        <v>64</v>
      </c>
      <c r="D33" s="91" t="s">
        <v>65</v>
      </c>
      <c r="E33" s="92" t="s">
        <v>66</v>
      </c>
      <c r="F33" s="92" t="s">
        <v>67</v>
      </c>
      <c r="G33" s="93" t="s">
        <v>68</v>
      </c>
      <c r="H33" s="93" t="s">
        <v>69</v>
      </c>
    </row>
    <row r="34" spans="1:8" ht="66" x14ac:dyDescent="0.25">
      <c r="A34" s="90">
        <v>4</v>
      </c>
      <c r="B34" s="90" t="s">
        <v>70</v>
      </c>
      <c r="C34" s="90" t="s">
        <v>71</v>
      </c>
      <c r="D34" s="91" t="s">
        <v>72</v>
      </c>
      <c r="E34" s="91" t="s">
        <v>73</v>
      </c>
      <c r="F34" s="92" t="s">
        <v>74</v>
      </c>
      <c r="G34" s="93" t="s">
        <v>75</v>
      </c>
      <c r="H34" s="93" t="s">
        <v>76</v>
      </c>
    </row>
    <row r="35" spans="1:8" ht="52.8" x14ac:dyDescent="0.25">
      <c r="A35" s="90">
        <v>3</v>
      </c>
      <c r="B35" s="90" t="s">
        <v>77</v>
      </c>
      <c r="C35" s="90" t="s">
        <v>78</v>
      </c>
      <c r="D35" s="94" t="s">
        <v>79</v>
      </c>
      <c r="E35" s="91" t="s">
        <v>80</v>
      </c>
      <c r="F35" s="92" t="s">
        <v>81</v>
      </c>
      <c r="G35" s="92" t="s">
        <v>82</v>
      </c>
      <c r="H35" s="93" t="s">
        <v>83</v>
      </c>
    </row>
    <row r="36" spans="1:8" ht="52.8" x14ac:dyDescent="0.25">
      <c r="A36" s="90">
        <v>2</v>
      </c>
      <c r="B36" s="90" t="s">
        <v>84</v>
      </c>
      <c r="C36" s="90" t="s">
        <v>85</v>
      </c>
      <c r="D36" s="94" t="s">
        <v>86</v>
      </c>
      <c r="E36" s="94" t="s">
        <v>87</v>
      </c>
      <c r="F36" s="91" t="s">
        <v>88</v>
      </c>
      <c r="G36" s="92" t="s">
        <v>89</v>
      </c>
      <c r="H36" s="92" t="s">
        <v>90</v>
      </c>
    </row>
    <row r="37" spans="1:8" ht="66" x14ac:dyDescent="0.25">
      <c r="A37" s="90">
        <v>1</v>
      </c>
      <c r="B37" s="90" t="s">
        <v>91</v>
      </c>
      <c r="C37" s="90" t="s">
        <v>92</v>
      </c>
      <c r="D37" s="94" t="s">
        <v>93</v>
      </c>
      <c r="E37" s="94" t="s">
        <v>94</v>
      </c>
      <c r="F37" s="91" t="s">
        <v>95</v>
      </c>
      <c r="G37" s="91" t="s">
        <v>96</v>
      </c>
      <c r="H37" s="92" t="s">
        <v>97</v>
      </c>
    </row>
    <row r="39" spans="1:8" x14ac:dyDescent="0.25">
      <c r="A39" s="95" t="s">
        <v>101</v>
      </c>
      <c r="B39" s="86">
        <v>21</v>
      </c>
      <c r="C39" s="95" t="s">
        <v>168</v>
      </c>
    </row>
    <row r="40" spans="1:8" x14ac:dyDescent="0.25">
      <c r="A40" s="95" t="s">
        <v>104</v>
      </c>
      <c r="B40" s="86">
        <v>13</v>
      </c>
      <c r="C40" s="95" t="s">
        <v>169</v>
      </c>
    </row>
    <row r="41" spans="1:8" x14ac:dyDescent="0.25">
      <c r="A41" s="95" t="s">
        <v>107</v>
      </c>
      <c r="B41" s="86">
        <v>6</v>
      </c>
      <c r="C41" s="95" t="s">
        <v>170</v>
      </c>
    </row>
    <row r="42" spans="1:8" x14ac:dyDescent="0.25">
      <c r="A42" s="95" t="s">
        <v>110</v>
      </c>
      <c r="B42" s="86">
        <v>1</v>
      </c>
      <c r="C42" s="95" t="s">
        <v>171</v>
      </c>
    </row>
  </sheetData>
  <mergeCells count="6">
    <mergeCell ref="AB1:AB2"/>
    <mergeCell ref="AC1:AE1"/>
    <mergeCell ref="AF1:AF3"/>
    <mergeCell ref="AC2:AE2"/>
    <mergeCell ref="A32:B32"/>
    <mergeCell ref="D32:H32"/>
  </mergeCells>
  <conditionalFormatting sqref="AA11:AA21 AA23:AA128">
    <cfRule type="cellIs" dxfId="147" priority="9" operator="between">
      <formula>RiskL</formula>
      <formula>RiskM</formula>
    </cfRule>
    <cfRule type="cellIs" dxfId="146" priority="10" operator="between">
      <formula>RiskM</formula>
      <formula>RiskH</formula>
    </cfRule>
    <cfRule type="cellIs" dxfId="145" priority="11" operator="between">
      <formula>RiskH</formula>
      <formula>RiskEX</formula>
    </cfRule>
    <cfRule type="cellIs" dxfId="144" priority="12" operator="between">
      <formula>RiskEX</formula>
      <formula>10000</formula>
    </cfRule>
  </conditionalFormatting>
  <conditionalFormatting sqref="AF27">
    <cfRule type="cellIs" dxfId="143" priority="5" operator="between">
      <formula>1</formula>
      <formula>6</formula>
    </cfRule>
    <cfRule type="cellIs" dxfId="142" priority="6" operator="between">
      <formula>6</formula>
      <formula>13</formula>
    </cfRule>
    <cfRule type="cellIs" dxfId="141" priority="7" operator="between">
      <formula>13</formula>
      <formula>21</formula>
    </cfRule>
    <cfRule type="cellIs" dxfId="140" priority="8" operator="between">
      <formula>21</formula>
      <formula>10000</formula>
    </cfRule>
  </conditionalFormatting>
  <conditionalFormatting sqref="AA22">
    <cfRule type="cellIs" dxfId="139" priority="1" operator="between">
      <formula>1</formula>
      <formula>6</formula>
    </cfRule>
    <cfRule type="cellIs" dxfId="138" priority="2" operator="between">
      <formula>6</formula>
      <formula>13</formula>
    </cfRule>
    <cfRule type="cellIs" dxfId="137" priority="3" operator="between">
      <formula>13</formula>
      <formula>21</formula>
    </cfRule>
    <cfRule type="cellIs" dxfId="136" priority="4" operator="between">
      <formula>21</formula>
      <formula>10000</formula>
    </cfRule>
  </conditionalFormatting>
  <pageMargins left="0.27559055118110237" right="0.27559055118110237" top="0.23622047244094491" bottom="0.55118110236220474" header="0.15748031496062992" footer="0.31496062992125984"/>
  <pageSetup paperSize="9" scale="9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Button 1">
              <controlPr defaultSize="0" print="0" autoFill="0" autoPict="0" macro="[1]!openDialog">
                <anchor moveWithCells="1" sizeWithCells="1">
                  <from>
                    <xdr:col>0</xdr:col>
                    <xdr:colOff>1287780</xdr:colOff>
                    <xdr:row>4</xdr:row>
                    <xdr:rowOff>30480</xdr:rowOff>
                  </from>
                  <to>
                    <xdr:col>0</xdr:col>
                    <xdr:colOff>2240280</xdr:colOff>
                    <xdr:row>6</xdr:row>
                    <xdr:rowOff>68580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0"/>
  <sheetViews>
    <sheetView zoomScale="80" workbookViewId="0">
      <selection activeCell="L14" sqref="J1:L14"/>
    </sheetView>
  </sheetViews>
  <sheetFormatPr defaultColWidth="8.88671875" defaultRowHeight="13.2" x14ac:dyDescent="0.25"/>
  <cols>
    <col min="2" max="2" width="11.88671875" customWidth="1"/>
    <col min="3" max="3" width="26.109375" customWidth="1"/>
    <col min="4" max="4" width="40.33203125" customWidth="1"/>
    <col min="5" max="5" width="33.109375" customWidth="1"/>
    <col min="6" max="6" width="25.88671875" customWidth="1"/>
    <col min="7" max="7" width="17.109375" customWidth="1"/>
    <col min="8" max="8" width="26.44140625" customWidth="1"/>
  </cols>
  <sheetData>
    <row r="1" spans="1:8" s="1" customFormat="1" ht="70.5" customHeight="1" x14ac:dyDescent="0.35">
      <c r="A1" s="169" t="s">
        <v>19</v>
      </c>
      <c r="B1" s="170"/>
      <c r="C1" s="171"/>
      <c r="D1" s="156" t="s">
        <v>20</v>
      </c>
      <c r="E1" s="157"/>
      <c r="F1" s="157"/>
      <c r="G1" s="157"/>
      <c r="H1" s="158"/>
    </row>
    <row r="2" spans="1:8" s="1" customFormat="1" ht="18.75" customHeight="1" x14ac:dyDescent="0.35">
      <c r="A2" s="172" t="s">
        <v>21</v>
      </c>
      <c r="B2" s="173"/>
      <c r="C2" s="174"/>
      <c r="D2" s="3" t="s">
        <v>22</v>
      </c>
      <c r="E2" s="3" t="s">
        <v>23</v>
      </c>
      <c r="F2" s="3" t="s">
        <v>24</v>
      </c>
      <c r="G2" s="3" t="s">
        <v>25</v>
      </c>
      <c r="H2" s="3" t="s">
        <v>26</v>
      </c>
    </row>
    <row r="3" spans="1:8" s="1" customFormat="1" ht="36" x14ac:dyDescent="0.3">
      <c r="A3" s="175" t="s">
        <v>27</v>
      </c>
      <c r="B3" s="176"/>
      <c r="C3" s="177"/>
      <c r="D3" s="4" t="s">
        <v>28</v>
      </c>
      <c r="E3" s="4" t="s">
        <v>29</v>
      </c>
      <c r="F3" s="4" t="s">
        <v>138</v>
      </c>
      <c r="G3" s="4" t="s">
        <v>30</v>
      </c>
      <c r="H3" s="4" t="s">
        <v>31</v>
      </c>
    </row>
    <row r="4" spans="1:8" s="1" customFormat="1" ht="62.4" x14ac:dyDescent="0.3">
      <c r="A4" s="166" t="s">
        <v>32</v>
      </c>
      <c r="B4" s="167"/>
      <c r="C4" s="168"/>
      <c r="D4" s="5" t="s">
        <v>33</v>
      </c>
      <c r="E4" s="5" t="s">
        <v>34</v>
      </c>
      <c r="F4" s="5" t="s">
        <v>35</v>
      </c>
      <c r="G4" s="5" t="s">
        <v>36</v>
      </c>
      <c r="H4" s="5" t="s">
        <v>136</v>
      </c>
    </row>
    <row r="5" spans="1:8" s="1" customFormat="1" ht="21.6" x14ac:dyDescent="0.3">
      <c r="A5" s="166" t="s">
        <v>37</v>
      </c>
      <c r="B5" s="167"/>
      <c r="C5" s="168"/>
      <c r="D5" s="6" t="s">
        <v>38</v>
      </c>
      <c r="E5" s="7" t="s">
        <v>39</v>
      </c>
      <c r="F5" s="8" t="s">
        <v>40</v>
      </c>
      <c r="G5" s="6" t="s">
        <v>41</v>
      </c>
      <c r="H5" s="6" t="s">
        <v>42</v>
      </c>
    </row>
    <row r="6" spans="1:8" s="1" customFormat="1" ht="117" x14ac:dyDescent="0.3">
      <c r="A6" s="166" t="s">
        <v>43</v>
      </c>
      <c r="B6" s="167"/>
      <c r="C6" s="168"/>
      <c r="D6" s="4" t="s">
        <v>44</v>
      </c>
      <c r="E6" s="5" t="s">
        <v>45</v>
      </c>
      <c r="F6" s="5" t="s">
        <v>46</v>
      </c>
      <c r="G6" s="4" t="s">
        <v>47</v>
      </c>
      <c r="H6" s="4" t="s">
        <v>48</v>
      </c>
    </row>
    <row r="7" spans="1:8" s="1" customFormat="1" ht="52.2" x14ac:dyDescent="0.3">
      <c r="A7" s="166" t="s">
        <v>49</v>
      </c>
      <c r="B7" s="167"/>
      <c r="C7" s="168"/>
      <c r="D7" s="5" t="s">
        <v>50</v>
      </c>
      <c r="E7" s="5" t="s">
        <v>51</v>
      </c>
      <c r="F7" s="5" t="s">
        <v>52</v>
      </c>
      <c r="G7" s="5" t="s">
        <v>53</v>
      </c>
      <c r="H7" s="5" t="s">
        <v>54</v>
      </c>
    </row>
    <row r="8" spans="1:8" s="1" customFormat="1" ht="120" x14ac:dyDescent="0.3">
      <c r="A8" s="166" t="s">
        <v>55</v>
      </c>
      <c r="B8" s="167"/>
      <c r="C8" s="168"/>
      <c r="D8" s="4" t="s">
        <v>56</v>
      </c>
      <c r="E8" s="4" t="s">
        <v>57</v>
      </c>
      <c r="F8" s="9" t="s">
        <v>58</v>
      </c>
      <c r="G8" s="4" t="s">
        <v>59</v>
      </c>
      <c r="H8" s="4" t="s">
        <v>60</v>
      </c>
    </row>
    <row r="9" spans="1:8" s="1" customFormat="1" ht="36" customHeight="1" x14ac:dyDescent="0.35">
      <c r="A9" s="156" t="s">
        <v>61</v>
      </c>
      <c r="B9" s="158"/>
      <c r="C9" s="10" t="s">
        <v>62</v>
      </c>
      <c r="D9" s="156" t="s">
        <v>0</v>
      </c>
      <c r="E9" s="157"/>
      <c r="F9" s="157"/>
      <c r="G9" s="157"/>
      <c r="H9" s="158"/>
    </row>
    <row r="10" spans="1:8" s="1" customFormat="1" ht="84.75" customHeight="1" x14ac:dyDescent="0.3">
      <c r="A10" s="11">
        <v>5</v>
      </c>
      <c r="B10" s="11" t="s">
        <v>63</v>
      </c>
      <c r="C10" s="11" t="s">
        <v>64</v>
      </c>
      <c r="D10" s="12" t="s">
        <v>65</v>
      </c>
      <c r="E10" s="13" t="s">
        <v>66</v>
      </c>
      <c r="F10" s="13" t="s">
        <v>67</v>
      </c>
      <c r="G10" s="14" t="s">
        <v>68</v>
      </c>
      <c r="H10" s="14" t="s">
        <v>69</v>
      </c>
    </row>
    <row r="11" spans="1:8" s="1" customFormat="1" ht="88.5" customHeight="1" x14ac:dyDescent="0.3">
      <c r="A11" s="11">
        <v>4</v>
      </c>
      <c r="B11" s="11" t="s">
        <v>70</v>
      </c>
      <c r="C11" s="11" t="s">
        <v>71</v>
      </c>
      <c r="D11" s="12" t="s">
        <v>72</v>
      </c>
      <c r="E11" s="12" t="s">
        <v>73</v>
      </c>
      <c r="F11" s="13" t="s">
        <v>74</v>
      </c>
      <c r="G11" s="14" t="s">
        <v>75</v>
      </c>
      <c r="H11" s="14" t="s">
        <v>76</v>
      </c>
    </row>
    <row r="12" spans="1:8" s="1" customFormat="1" ht="52.8" x14ac:dyDescent="0.3">
      <c r="A12" s="11">
        <v>3</v>
      </c>
      <c r="B12" s="11" t="s">
        <v>77</v>
      </c>
      <c r="C12" s="11" t="s">
        <v>78</v>
      </c>
      <c r="D12" s="15" t="s">
        <v>79</v>
      </c>
      <c r="E12" s="12" t="s">
        <v>80</v>
      </c>
      <c r="F12" s="13" t="s">
        <v>81</v>
      </c>
      <c r="G12" s="13" t="s">
        <v>82</v>
      </c>
      <c r="H12" s="14" t="s">
        <v>83</v>
      </c>
    </row>
    <row r="13" spans="1:8" s="1" customFormat="1" ht="71.25" customHeight="1" x14ac:dyDescent="0.3">
      <c r="A13" s="11">
        <v>2</v>
      </c>
      <c r="B13" s="11" t="s">
        <v>84</v>
      </c>
      <c r="C13" s="11" t="s">
        <v>85</v>
      </c>
      <c r="D13" s="15" t="s">
        <v>86</v>
      </c>
      <c r="E13" s="15" t="s">
        <v>87</v>
      </c>
      <c r="F13" s="12" t="s">
        <v>88</v>
      </c>
      <c r="G13" s="13" t="s">
        <v>89</v>
      </c>
      <c r="H13" s="13" t="s">
        <v>90</v>
      </c>
    </row>
    <row r="14" spans="1:8" s="1" customFormat="1" ht="66" x14ac:dyDescent="0.3">
      <c r="A14" s="11">
        <v>1</v>
      </c>
      <c r="B14" s="11" t="s">
        <v>91</v>
      </c>
      <c r="C14" s="11" t="s">
        <v>92</v>
      </c>
      <c r="D14" s="15" t="s">
        <v>93</v>
      </c>
      <c r="E14" s="15" t="s">
        <v>94</v>
      </c>
      <c r="F14" s="12" t="s">
        <v>95</v>
      </c>
      <c r="G14" s="12" t="s">
        <v>96</v>
      </c>
      <c r="H14" s="13" t="s">
        <v>97</v>
      </c>
    </row>
    <row r="15" spans="1:8" s="1" customFormat="1" ht="17.399999999999999" x14ac:dyDescent="0.3">
      <c r="A15" s="16"/>
      <c r="B15" s="16"/>
      <c r="C15" s="16"/>
      <c r="D15" s="16"/>
      <c r="E15" s="16"/>
      <c r="F15" s="16"/>
      <c r="G15" s="16"/>
      <c r="H15" s="16"/>
    </row>
    <row r="16" spans="1:8" s="1" customFormat="1" ht="25.5" customHeight="1" x14ac:dyDescent="0.3">
      <c r="A16" s="159" t="s">
        <v>0</v>
      </c>
      <c r="B16" s="160"/>
      <c r="C16" s="28" t="s">
        <v>98</v>
      </c>
      <c r="D16" s="161" t="s">
        <v>99</v>
      </c>
      <c r="E16" s="162"/>
      <c r="F16" s="162"/>
      <c r="G16" s="162"/>
      <c r="H16" s="163"/>
    </row>
    <row r="17" spans="1:8" s="1" customFormat="1" ht="30" customHeight="1" x14ac:dyDescent="0.35">
      <c r="A17" s="154" t="s">
        <v>100</v>
      </c>
      <c r="B17" s="155"/>
      <c r="C17" s="14" t="s">
        <v>101</v>
      </c>
      <c r="D17" s="225" t="s">
        <v>102</v>
      </c>
      <c r="E17" s="226"/>
      <c r="F17" s="226"/>
      <c r="G17" s="226"/>
      <c r="H17" s="227"/>
    </row>
    <row r="18" spans="1:8" ht="15" customHeight="1" x14ac:dyDescent="0.35">
      <c r="A18" s="164" t="s">
        <v>103</v>
      </c>
      <c r="B18" s="165"/>
      <c r="C18" s="17" t="s">
        <v>104</v>
      </c>
      <c r="D18" s="225" t="s">
        <v>105</v>
      </c>
      <c r="E18" s="226"/>
      <c r="F18" s="226"/>
      <c r="G18" s="226"/>
      <c r="H18" s="227"/>
    </row>
    <row r="19" spans="1:8" ht="14.4" x14ac:dyDescent="0.35">
      <c r="A19" s="154" t="s">
        <v>106</v>
      </c>
      <c r="B19" s="155"/>
      <c r="C19" s="12" t="s">
        <v>107</v>
      </c>
      <c r="D19" s="225" t="s">
        <v>108</v>
      </c>
      <c r="E19" s="226"/>
      <c r="F19" s="226"/>
      <c r="G19" s="226"/>
      <c r="H19" s="227"/>
    </row>
    <row r="20" spans="1:8" ht="25.2" customHeight="1" x14ac:dyDescent="0.35">
      <c r="A20" s="154" t="s">
        <v>109</v>
      </c>
      <c r="B20" s="155"/>
      <c r="C20" s="15" t="s">
        <v>110</v>
      </c>
      <c r="D20" s="225" t="s">
        <v>111</v>
      </c>
      <c r="E20" s="226"/>
      <c r="F20" s="226"/>
      <c r="G20" s="226"/>
      <c r="H20" s="227"/>
    </row>
  </sheetData>
  <mergeCells count="21">
    <mergeCell ref="A6:C6"/>
    <mergeCell ref="A9:B9"/>
    <mergeCell ref="A1:C1"/>
    <mergeCell ref="D1:H1"/>
    <mergeCell ref="A2:C2"/>
    <mergeCell ref="A3:C3"/>
    <mergeCell ref="A4:C4"/>
    <mergeCell ref="A5:C5"/>
    <mergeCell ref="A7:C7"/>
    <mergeCell ref="A8:C8"/>
    <mergeCell ref="A19:B19"/>
    <mergeCell ref="D19:H19"/>
    <mergeCell ref="A20:B20"/>
    <mergeCell ref="D20:H20"/>
    <mergeCell ref="D9:H9"/>
    <mergeCell ref="A16:B16"/>
    <mergeCell ref="D16:H16"/>
    <mergeCell ref="A17:B17"/>
    <mergeCell ref="D17:H17"/>
    <mergeCell ref="A18:B18"/>
    <mergeCell ref="D18:H18"/>
  </mergeCells>
  <phoneticPr fontId="0" type="noConversion"/>
  <pageMargins left="0.75" right="0.75" top="1" bottom="1" header="0.5" footer="0.5"/>
  <pageSetup paperSize="9" orientation="portrait" verticalDpi="0"/>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abSelected="1" workbookViewId="0">
      <selection activeCell="G16" sqref="G16:I16"/>
    </sheetView>
  </sheetViews>
  <sheetFormatPr defaultRowHeight="13.2" x14ac:dyDescent="0.25"/>
  <sheetData>
    <row r="1" spans="1:14" x14ac:dyDescent="0.25">
      <c r="A1" s="228" t="s">
        <v>407</v>
      </c>
      <c r="B1" s="228"/>
      <c r="C1" s="228"/>
      <c r="D1" s="228"/>
      <c r="E1" s="228"/>
      <c r="F1" s="228"/>
      <c r="G1" s="228"/>
      <c r="H1" s="228"/>
      <c r="I1" s="228"/>
      <c r="J1" s="228"/>
      <c r="K1" s="228"/>
      <c r="L1" s="228"/>
      <c r="M1" s="228"/>
      <c r="N1" s="229"/>
    </row>
    <row r="2" spans="1:14" x14ac:dyDescent="0.25">
      <c r="A2" s="228"/>
      <c r="B2" s="228"/>
      <c r="C2" s="228"/>
      <c r="D2" s="228"/>
      <c r="E2" s="228"/>
      <c r="F2" s="228"/>
      <c r="G2" s="228"/>
      <c r="H2" s="228"/>
      <c r="I2" s="228"/>
      <c r="J2" s="228"/>
      <c r="K2" s="228"/>
      <c r="L2" s="228"/>
      <c r="M2" s="228"/>
      <c r="N2" s="229"/>
    </row>
    <row r="3" spans="1:14" x14ac:dyDescent="0.25">
      <c r="A3" s="229"/>
      <c r="B3" s="229"/>
      <c r="C3" s="229"/>
      <c r="D3" s="229"/>
      <c r="E3" s="229"/>
      <c r="F3" s="229"/>
      <c r="G3" s="229"/>
      <c r="H3" s="229"/>
      <c r="I3" s="229"/>
      <c r="J3" s="229"/>
      <c r="K3" s="230"/>
      <c r="L3" s="229"/>
      <c r="M3" s="229"/>
      <c r="N3" s="229"/>
    </row>
    <row r="4" spans="1:14" x14ac:dyDescent="0.25">
      <c r="A4" s="229"/>
      <c r="B4" s="229"/>
      <c r="C4" s="229"/>
      <c r="D4" s="229"/>
      <c r="E4" s="229"/>
      <c r="F4" s="229"/>
      <c r="G4" s="229"/>
      <c r="H4" s="229"/>
      <c r="I4" s="229"/>
      <c r="J4" s="229"/>
      <c r="K4" s="230"/>
      <c r="L4" s="229"/>
      <c r="M4" s="229"/>
      <c r="N4" s="229"/>
    </row>
    <row r="5" spans="1:14" x14ac:dyDescent="0.25">
      <c r="A5" s="229"/>
      <c r="B5" s="229"/>
      <c r="C5" s="229"/>
      <c r="D5" s="229"/>
      <c r="E5" s="229"/>
      <c r="F5" s="229"/>
      <c r="G5" s="229"/>
      <c r="H5" s="229"/>
      <c r="I5" s="229"/>
      <c r="J5" s="229"/>
      <c r="K5" s="229"/>
      <c r="L5" s="229"/>
      <c r="M5" s="229"/>
      <c r="N5" s="229"/>
    </row>
    <row r="6" spans="1:14" x14ac:dyDescent="0.25">
      <c r="A6" s="231" t="s">
        <v>408</v>
      </c>
      <c r="B6" s="231"/>
      <c r="C6" s="231"/>
      <c r="D6" s="231"/>
      <c r="E6" s="231"/>
      <c r="F6" s="231"/>
      <c r="G6" s="231"/>
      <c r="H6" s="231"/>
      <c r="I6" s="231"/>
      <c r="J6" s="231"/>
      <c r="K6" s="231"/>
      <c r="L6" s="231"/>
      <c r="M6" s="231"/>
      <c r="N6" s="229"/>
    </row>
    <row r="7" spans="1:14" x14ac:dyDescent="0.25">
      <c r="A7" s="231"/>
      <c r="B7" s="231"/>
      <c r="C7" s="231"/>
      <c r="D7" s="231"/>
      <c r="E7" s="231"/>
      <c r="F7" s="231"/>
      <c r="G7" s="231"/>
      <c r="H7" s="231"/>
      <c r="I7" s="231"/>
      <c r="J7" s="231"/>
      <c r="K7" s="231"/>
      <c r="L7" s="231"/>
      <c r="M7" s="231"/>
      <c r="N7" s="229"/>
    </row>
    <row r="8" spans="1:14" x14ac:dyDescent="0.25">
      <c r="A8" s="231"/>
      <c r="B8" s="231"/>
      <c r="C8" s="231"/>
      <c r="D8" s="231"/>
      <c r="E8" s="231"/>
      <c r="F8" s="231"/>
      <c r="G8" s="231"/>
      <c r="H8" s="231"/>
      <c r="I8" s="231"/>
      <c r="J8" s="231"/>
      <c r="K8" s="231"/>
      <c r="L8" s="231"/>
      <c r="M8" s="231"/>
      <c r="N8" s="229"/>
    </row>
    <row r="9" spans="1:14" ht="45" x14ac:dyDescent="0.25">
      <c r="A9" s="232"/>
      <c r="B9" s="232"/>
      <c r="C9" s="232"/>
      <c r="D9" s="232"/>
      <c r="E9" s="232"/>
      <c r="F9" s="232"/>
      <c r="G9" s="232"/>
      <c r="H9" s="232"/>
      <c r="I9" s="232"/>
      <c r="J9" s="232"/>
      <c r="K9" s="232"/>
      <c r="L9" s="232"/>
      <c r="M9" s="232"/>
      <c r="N9" s="229"/>
    </row>
    <row r="10" spans="1:14" x14ac:dyDescent="0.25">
      <c r="A10" s="229"/>
      <c r="B10" s="229"/>
      <c r="C10" s="229"/>
      <c r="D10" s="229"/>
      <c r="E10" s="229"/>
      <c r="F10" s="229"/>
      <c r="G10" s="229"/>
      <c r="H10" s="229"/>
      <c r="I10" s="229"/>
      <c r="J10" s="229"/>
      <c r="K10" s="229"/>
      <c r="L10" s="229"/>
      <c r="M10" s="229"/>
      <c r="N10" s="229"/>
    </row>
    <row r="11" spans="1:14" ht="13.8" x14ac:dyDescent="0.25">
      <c r="A11" s="233" t="s">
        <v>409</v>
      </c>
      <c r="B11" s="233"/>
      <c r="C11" s="233"/>
      <c r="D11" s="233"/>
      <c r="E11" s="233"/>
      <c r="F11" s="234"/>
      <c r="G11" s="233" t="s">
        <v>410</v>
      </c>
      <c r="H11" s="233"/>
      <c r="I11" s="233"/>
      <c r="J11" s="233"/>
      <c r="K11" s="233"/>
      <c r="L11" s="233"/>
      <c r="M11" s="233"/>
      <c r="N11" s="229"/>
    </row>
    <row r="12" spans="1:14" x14ac:dyDescent="0.25">
      <c r="A12" s="235" t="s">
        <v>411</v>
      </c>
      <c r="B12" s="236"/>
      <c r="C12" s="237" t="s">
        <v>412</v>
      </c>
      <c r="D12" s="238"/>
      <c r="E12" s="239"/>
      <c r="F12" s="240"/>
      <c r="G12" s="241" t="s">
        <v>411</v>
      </c>
      <c r="H12" s="242"/>
      <c r="I12" s="243"/>
      <c r="J12" s="241" t="s">
        <v>412</v>
      </c>
      <c r="K12" s="243"/>
      <c r="L12" s="241" t="s">
        <v>413</v>
      </c>
      <c r="M12" s="243"/>
      <c r="N12" s="229"/>
    </row>
    <row r="13" spans="1:14" x14ac:dyDescent="0.25">
      <c r="A13" s="244" t="s">
        <v>426</v>
      </c>
      <c r="B13" s="244"/>
      <c r="C13" s="245"/>
      <c r="D13" s="246"/>
      <c r="E13" s="247"/>
      <c r="F13" s="240"/>
      <c r="G13" s="244" t="s">
        <v>427</v>
      </c>
      <c r="H13" s="244"/>
      <c r="I13" s="244"/>
      <c r="J13" s="245"/>
      <c r="K13" s="246"/>
      <c r="L13" s="244"/>
      <c r="M13" s="244"/>
      <c r="N13" s="229"/>
    </row>
    <row r="14" spans="1:14" ht="13.8" x14ac:dyDescent="0.25">
      <c r="A14" s="229"/>
      <c r="B14" s="229"/>
      <c r="C14" s="229"/>
      <c r="D14" s="229"/>
      <c r="E14" s="229"/>
      <c r="F14" s="248"/>
      <c r="G14" s="229"/>
      <c r="H14" s="229"/>
      <c r="I14" s="229"/>
      <c r="J14" s="229"/>
      <c r="K14" s="229"/>
      <c r="L14" s="229"/>
      <c r="M14" s="229"/>
      <c r="N14" s="229"/>
    </row>
    <row r="15" spans="1:14" ht="13.8" x14ac:dyDescent="0.25">
      <c r="A15" s="233" t="s">
        <v>414</v>
      </c>
      <c r="B15" s="233"/>
      <c r="C15" s="233"/>
      <c r="D15" s="233"/>
      <c r="E15" s="233"/>
      <c r="F15" s="249"/>
      <c r="G15" s="283"/>
      <c r="H15" s="283"/>
      <c r="I15" s="283"/>
      <c r="J15" s="283"/>
      <c r="K15" s="283"/>
      <c r="L15" s="283"/>
      <c r="M15" s="283"/>
      <c r="N15" s="229"/>
    </row>
    <row r="16" spans="1:14" x14ac:dyDescent="0.25">
      <c r="A16" s="235" t="s">
        <v>411</v>
      </c>
      <c r="B16" s="236"/>
      <c r="C16" s="237" t="s">
        <v>412</v>
      </c>
      <c r="D16" s="238"/>
      <c r="E16" s="239"/>
      <c r="F16" s="250"/>
      <c r="G16" s="287"/>
      <c r="H16" s="287"/>
      <c r="I16" s="287"/>
      <c r="J16" s="287"/>
      <c r="K16" s="287"/>
      <c r="L16" s="287"/>
      <c r="M16" s="287"/>
      <c r="N16" s="229"/>
    </row>
    <row r="17" spans="1:14" x14ac:dyDescent="0.25">
      <c r="A17" s="244" t="s">
        <v>415</v>
      </c>
      <c r="B17" s="244"/>
      <c r="C17" s="245"/>
      <c r="D17" s="246"/>
      <c r="E17" s="247"/>
      <c r="F17" s="229"/>
      <c r="G17" s="284"/>
      <c r="H17" s="284"/>
      <c r="I17" s="284"/>
      <c r="J17" s="285"/>
      <c r="K17" s="285"/>
      <c r="L17" s="284"/>
      <c r="M17" s="284"/>
      <c r="N17" s="229"/>
    </row>
    <row r="18" spans="1:14" x14ac:dyDescent="0.25">
      <c r="A18" s="251"/>
      <c r="B18" s="251"/>
      <c r="C18" s="240"/>
      <c r="D18" s="229"/>
      <c r="E18" s="229"/>
      <c r="F18" s="229"/>
      <c r="G18" s="286"/>
      <c r="H18" s="286"/>
      <c r="I18" s="286"/>
      <c r="J18" s="286"/>
      <c r="K18" s="286"/>
      <c r="L18" s="286"/>
      <c r="M18" s="286"/>
      <c r="N18" s="229"/>
    </row>
    <row r="19" spans="1:14" ht="14.4" x14ac:dyDescent="0.25">
      <c r="A19" s="288" t="s">
        <v>416</v>
      </c>
      <c r="B19" s="288"/>
      <c r="C19" s="251"/>
      <c r="D19" s="252"/>
      <c r="E19" s="252"/>
      <c r="F19" s="252"/>
      <c r="G19" s="252"/>
      <c r="H19" s="252"/>
      <c r="I19" s="252"/>
      <c r="J19" s="252"/>
      <c r="K19" s="252"/>
      <c r="L19" s="252"/>
      <c r="M19" s="252"/>
      <c r="N19" s="229"/>
    </row>
    <row r="20" spans="1:14" x14ac:dyDescent="0.25">
      <c r="A20" s="251"/>
      <c r="B20" s="251"/>
      <c r="C20" s="251"/>
      <c r="D20" s="251"/>
      <c r="E20" s="251"/>
      <c r="F20" s="251"/>
      <c r="G20" s="251"/>
      <c r="H20" s="251"/>
      <c r="I20" s="251"/>
      <c r="J20" s="251"/>
      <c r="K20" s="253"/>
      <c r="L20" s="251"/>
      <c r="M20" s="251"/>
      <c r="N20" s="229"/>
    </row>
    <row r="21" spans="1:14" ht="14.4" x14ac:dyDescent="0.3">
      <c r="A21" s="289" t="s">
        <v>417</v>
      </c>
      <c r="B21" s="289"/>
      <c r="C21" s="290"/>
      <c r="D21" s="254" t="s">
        <v>418</v>
      </c>
      <c r="E21" s="254"/>
      <c r="F21" s="252"/>
      <c r="G21" s="254" t="s">
        <v>419</v>
      </c>
      <c r="H21" s="254"/>
      <c r="I21" s="254"/>
      <c r="J21" s="252"/>
      <c r="K21" s="254" t="s">
        <v>420</v>
      </c>
      <c r="L21" s="254"/>
      <c r="M21" s="254"/>
      <c r="N21" s="229"/>
    </row>
    <row r="22" spans="1:14" ht="14.4" x14ac:dyDescent="0.3">
      <c r="A22" s="255" t="s">
        <v>421</v>
      </c>
      <c r="B22" s="255"/>
      <c r="C22" s="255"/>
      <c r="D22" s="256" t="s">
        <v>422</v>
      </c>
      <c r="E22" s="256"/>
      <c r="F22" s="257" t="str">
        <f>VLOOKUP(D22,[2]DocProperties!$E$2:$F$55,2,FALSE)</f>
        <v>RIS</v>
      </c>
      <c r="G22" s="256" t="s">
        <v>423</v>
      </c>
      <c r="H22" s="256"/>
      <c r="I22" s="256"/>
      <c r="J22" s="257" t="e">
        <f>VLOOKUP(G22,[3]DocProperties!#REF!,2,FALSE)</f>
        <v>#REF!</v>
      </c>
      <c r="K22" s="258" t="s">
        <v>428</v>
      </c>
      <c r="L22" s="258"/>
      <c r="M22" s="258"/>
      <c r="N22" s="229"/>
    </row>
    <row r="23" spans="1:14" ht="14.4" x14ac:dyDescent="0.25">
      <c r="A23" s="259"/>
      <c r="B23" s="259"/>
      <c r="C23" s="252"/>
      <c r="D23" s="252"/>
      <c r="E23" s="252"/>
      <c r="F23" s="257"/>
      <c r="G23" s="260"/>
      <c r="H23" s="260"/>
      <c r="I23" s="260"/>
      <c r="J23" s="257"/>
      <c r="K23" s="261"/>
      <c r="L23" s="261"/>
      <c r="M23" s="261"/>
      <c r="N23" s="229"/>
    </row>
    <row r="24" spans="1:14" ht="14.4" x14ac:dyDescent="0.3">
      <c r="A24" s="262" t="s">
        <v>424</v>
      </c>
      <c r="B24" s="262"/>
      <c r="C24" s="263"/>
      <c r="D24" s="263"/>
      <c r="E24" s="263"/>
      <c r="F24" s="257"/>
      <c r="G24" s="260"/>
      <c r="H24" s="260"/>
      <c r="I24" s="260"/>
      <c r="J24" s="257"/>
      <c r="K24" s="261"/>
      <c r="L24" s="261"/>
      <c r="M24" s="261"/>
      <c r="N24" s="229"/>
    </row>
    <row r="25" spans="1:14" ht="14.4" x14ac:dyDescent="0.25">
      <c r="A25" s="264"/>
      <c r="B25" s="265"/>
      <c r="C25" s="263"/>
      <c r="D25" s="263"/>
      <c r="E25" s="263"/>
      <c r="F25" s="257"/>
      <c r="G25" s="260"/>
      <c r="H25" s="260"/>
      <c r="I25" s="260"/>
      <c r="J25" s="257"/>
      <c r="K25" s="261"/>
      <c r="L25" s="261"/>
      <c r="M25" s="261"/>
      <c r="N25" s="229"/>
    </row>
    <row r="26" spans="1:14" x14ac:dyDescent="0.25">
      <c r="A26" s="266"/>
      <c r="B26" s="267"/>
      <c r="C26" s="267"/>
      <c r="D26" s="267"/>
      <c r="E26" s="267"/>
      <c r="F26" s="267"/>
      <c r="G26" s="267"/>
      <c r="H26" s="267"/>
      <c r="I26" s="267"/>
      <c r="J26" s="267"/>
      <c r="K26" s="268"/>
      <c r="L26" s="267"/>
      <c r="M26" s="252"/>
      <c r="N26" s="229"/>
    </row>
    <row r="27" spans="1:14" x14ac:dyDescent="0.25">
      <c r="A27" s="269"/>
      <c r="B27" s="270"/>
      <c r="C27" s="271"/>
      <c r="D27" s="271"/>
      <c r="E27" s="272"/>
      <c r="F27" s="272"/>
      <c r="G27" s="252"/>
      <c r="H27" s="252"/>
      <c r="I27" s="252"/>
      <c r="J27" s="273"/>
      <c r="K27" s="252"/>
      <c r="L27" s="274"/>
      <c r="M27" s="275"/>
      <c r="N27" s="229"/>
    </row>
    <row r="28" spans="1:14" x14ac:dyDescent="0.25">
      <c r="A28" s="276"/>
      <c r="B28" s="277"/>
      <c r="C28" s="278"/>
      <c r="D28" s="278"/>
      <c r="E28" s="278"/>
      <c r="F28" s="279"/>
      <c r="G28" s="252"/>
      <c r="H28" s="252"/>
      <c r="I28" s="252"/>
      <c r="J28" s="280"/>
      <c r="K28" s="252"/>
      <c r="L28" s="281" t="s">
        <v>425</v>
      </c>
      <c r="M28" s="282">
        <v>1</v>
      </c>
      <c r="N28" s="229"/>
    </row>
  </sheetData>
  <mergeCells count="36">
    <mergeCell ref="A25:B25"/>
    <mergeCell ref="B27:F27"/>
    <mergeCell ref="B28:E28"/>
    <mergeCell ref="A22:C22"/>
    <mergeCell ref="D21:E21"/>
    <mergeCell ref="G21:I21"/>
    <mergeCell ref="K21:M21"/>
    <mergeCell ref="D22:E22"/>
    <mergeCell ref="G22:I22"/>
    <mergeCell ref="K22:M22"/>
    <mergeCell ref="A16:B16"/>
    <mergeCell ref="C16:D16"/>
    <mergeCell ref="G16:I16"/>
    <mergeCell ref="J16:K16"/>
    <mergeCell ref="L16:M16"/>
    <mergeCell ref="A17:B17"/>
    <mergeCell ref="C17:D17"/>
    <mergeCell ref="G17:I17"/>
    <mergeCell ref="J17:K17"/>
    <mergeCell ref="L17:M17"/>
    <mergeCell ref="A13:B13"/>
    <mergeCell ref="C13:D13"/>
    <mergeCell ref="G13:I13"/>
    <mergeCell ref="J13:K13"/>
    <mergeCell ref="L13:M13"/>
    <mergeCell ref="A15:E15"/>
    <mergeCell ref="G15:M15"/>
    <mergeCell ref="A1:M2"/>
    <mergeCell ref="A6:M8"/>
    <mergeCell ref="A11:E11"/>
    <mergeCell ref="G11:M11"/>
    <mergeCell ref="A12:B12"/>
    <mergeCell ref="C12:D12"/>
    <mergeCell ref="G12:I12"/>
    <mergeCell ref="J12:K12"/>
    <mergeCell ref="L12:M12"/>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[2]DocProperties!#REF!</xm:f>
          </x14:formula1>
          <xm:sqref>G23:I25</xm:sqref>
        </x14:dataValidation>
        <x14:dataValidation type="list" allowBlank="1" showInputMessage="1" showErrorMessage="1">
          <x14:formula1>
            <xm:f>[3]DocProperties!#REF!</xm:f>
          </x14:formula1>
          <xm:sqref>G22:I22</xm:sqref>
        </x14:dataValidation>
        <x14:dataValidation type="list" allowBlank="1" showInputMessage="1" showErrorMessage="1">
          <x14:formula1>
            <xm:f>'[1]Doc Properties'!#REF!</xm:f>
          </x14:formula1>
          <xm:sqref>D22:E22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28"/>
  <sheetViews>
    <sheetView topLeftCell="B1" zoomScale="115" zoomScaleNormal="115" workbookViewId="0">
      <selection activeCell="B1" sqref="B1:AH1"/>
    </sheetView>
  </sheetViews>
  <sheetFormatPr defaultColWidth="8.88671875" defaultRowHeight="13.2" x14ac:dyDescent="0.25"/>
  <cols>
    <col min="1" max="1" width="0" hidden="1" customWidth="1"/>
    <col min="2" max="2" width="11.6640625" customWidth="1"/>
    <col min="3" max="3" width="16.33203125" hidden="1" customWidth="1"/>
    <col min="4" max="4" width="20" customWidth="1"/>
    <col min="5" max="5" width="16.33203125" customWidth="1"/>
    <col min="6" max="7" width="5" style="22" hidden="1" customWidth="1"/>
    <col min="8" max="8" width="22.6640625" customWidth="1"/>
    <col min="9" max="9" width="29.88671875" customWidth="1"/>
    <col min="10" max="10" width="20.44140625" style="222" customWidth="1"/>
    <col min="11" max="13" width="3.88671875" customWidth="1"/>
    <col min="14" max="14" width="1.33203125" customWidth="1"/>
    <col min="15" max="19" width="3.88671875" customWidth="1"/>
    <col min="20" max="20" width="1.44140625" customWidth="1"/>
    <col min="21" max="25" width="3.88671875" customWidth="1"/>
    <col min="26" max="26" width="8.44140625" customWidth="1"/>
    <col min="27" max="27" width="14.6640625" style="143" customWidth="1"/>
    <col min="28" max="28" width="26" customWidth="1"/>
    <col min="29" max="29" width="13.21875" customWidth="1"/>
    <col min="30" max="34" width="20.6640625" customWidth="1"/>
  </cols>
  <sheetData>
    <row r="1" spans="1:48" ht="26.4" customHeight="1" x14ac:dyDescent="0.4">
      <c r="B1" s="209" t="s">
        <v>405</v>
      </c>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row>
    <row r="2" spans="1:48" ht="45.6" customHeight="1" x14ac:dyDescent="0.25">
      <c r="A2" s="191" t="s">
        <v>6</v>
      </c>
      <c r="B2" s="191" t="s">
        <v>11</v>
      </c>
      <c r="C2" s="191" t="s">
        <v>16</v>
      </c>
      <c r="D2" s="191" t="s">
        <v>123</v>
      </c>
      <c r="E2" s="196" t="s">
        <v>17</v>
      </c>
      <c r="F2" s="199" t="s">
        <v>124</v>
      </c>
      <c r="G2" s="200"/>
      <c r="H2" s="191" t="s">
        <v>14</v>
      </c>
      <c r="I2" s="191" t="s">
        <v>15</v>
      </c>
      <c r="J2" s="191" t="s">
        <v>12</v>
      </c>
      <c r="K2" s="203" t="s">
        <v>9</v>
      </c>
      <c r="L2" s="204"/>
      <c r="M2" s="204"/>
      <c r="N2" s="205"/>
      <c r="O2" s="187" t="s">
        <v>112</v>
      </c>
      <c r="P2" s="188"/>
      <c r="Q2" s="188"/>
      <c r="R2" s="188"/>
      <c r="S2" s="188"/>
      <c r="T2" s="121"/>
      <c r="U2" s="178" t="s">
        <v>61</v>
      </c>
      <c r="V2" s="179"/>
      <c r="W2" s="179"/>
      <c r="X2" s="179"/>
      <c r="Y2" s="180"/>
      <c r="Z2" s="184" t="s">
        <v>133</v>
      </c>
      <c r="AA2" s="129" t="s">
        <v>375</v>
      </c>
      <c r="AB2" s="148" t="s">
        <v>140</v>
      </c>
      <c r="AC2" s="96" t="s">
        <v>173</v>
      </c>
      <c r="AD2" s="96" t="s">
        <v>130</v>
      </c>
      <c r="AE2" s="96" t="s">
        <v>18</v>
      </c>
      <c r="AF2" s="97" t="s">
        <v>174</v>
      </c>
      <c r="AG2" s="97" t="s">
        <v>175</v>
      </c>
      <c r="AH2" s="96" t="s">
        <v>176</v>
      </c>
      <c r="AI2" s="80"/>
      <c r="AJ2" s="80"/>
      <c r="AK2" s="80"/>
      <c r="AL2" s="80"/>
      <c r="AM2" s="80"/>
      <c r="AN2" s="80"/>
      <c r="AO2" s="80"/>
      <c r="AP2" s="80"/>
      <c r="AQ2" s="80"/>
      <c r="AR2" s="80"/>
      <c r="AS2" s="80"/>
      <c r="AT2" s="80"/>
      <c r="AU2" s="80"/>
      <c r="AV2" s="80"/>
    </row>
    <row r="3" spans="1:48" ht="58.8" customHeight="1" x14ac:dyDescent="0.25">
      <c r="A3" s="192"/>
      <c r="B3" s="192"/>
      <c r="C3" s="192"/>
      <c r="D3" s="194"/>
      <c r="E3" s="197"/>
      <c r="F3" s="201"/>
      <c r="G3" s="202"/>
      <c r="H3" s="192"/>
      <c r="I3" s="192"/>
      <c r="J3" s="223"/>
      <c r="K3" s="206"/>
      <c r="L3" s="207"/>
      <c r="M3" s="207"/>
      <c r="N3" s="208"/>
      <c r="O3" s="189"/>
      <c r="P3" s="190"/>
      <c r="Q3" s="190"/>
      <c r="R3" s="190"/>
      <c r="S3" s="190"/>
      <c r="T3" s="122"/>
      <c r="U3" s="181"/>
      <c r="V3" s="182"/>
      <c r="W3" s="182"/>
      <c r="X3" s="182"/>
      <c r="Y3" s="183"/>
      <c r="Z3" s="185"/>
      <c r="AA3" s="129" t="s">
        <v>4</v>
      </c>
      <c r="AB3" s="148"/>
      <c r="AC3" s="97" t="s">
        <v>13</v>
      </c>
      <c r="AD3" s="98">
        <v>1</v>
      </c>
      <c r="AE3" s="98">
        <v>2</v>
      </c>
      <c r="AF3" s="98">
        <v>3</v>
      </c>
      <c r="AG3" s="98">
        <v>4</v>
      </c>
      <c r="AH3" s="98">
        <v>5</v>
      </c>
      <c r="AI3" s="80"/>
      <c r="AJ3" s="80"/>
      <c r="AK3" s="80"/>
      <c r="AL3" s="80"/>
      <c r="AM3" s="80"/>
      <c r="AN3" s="80"/>
      <c r="AO3" s="80"/>
      <c r="AP3" s="80"/>
      <c r="AQ3" s="80"/>
      <c r="AR3" s="80"/>
      <c r="AS3" s="80"/>
      <c r="AT3" s="80"/>
      <c r="AU3" s="80"/>
      <c r="AV3" s="80"/>
    </row>
    <row r="4" spans="1:48" ht="51" customHeight="1" x14ac:dyDescent="0.25">
      <c r="A4" s="193"/>
      <c r="B4" s="193"/>
      <c r="C4" s="193"/>
      <c r="D4" s="195"/>
      <c r="E4" s="198"/>
      <c r="F4" s="25" t="s">
        <v>1</v>
      </c>
      <c r="G4" s="25" t="s">
        <v>10</v>
      </c>
      <c r="H4" s="193"/>
      <c r="I4" s="193"/>
      <c r="J4" s="224"/>
      <c r="K4" s="18" t="s">
        <v>7</v>
      </c>
      <c r="L4" s="18" t="s">
        <v>8</v>
      </c>
      <c r="M4" s="18" t="s">
        <v>131</v>
      </c>
      <c r="N4" s="48"/>
      <c r="O4" s="2" t="s">
        <v>113</v>
      </c>
      <c r="P4" s="2" t="s">
        <v>114</v>
      </c>
      <c r="Q4" s="2" t="s">
        <v>115</v>
      </c>
      <c r="R4" s="2" t="s">
        <v>116</v>
      </c>
      <c r="S4" s="2" t="s">
        <v>117</v>
      </c>
      <c r="T4" s="27"/>
      <c r="U4" s="19" t="s">
        <v>118</v>
      </c>
      <c r="V4" s="19" t="s">
        <v>119</v>
      </c>
      <c r="W4" s="19" t="s">
        <v>120</v>
      </c>
      <c r="X4" s="19" t="s">
        <v>121</v>
      </c>
      <c r="Y4" s="29" t="s">
        <v>122</v>
      </c>
      <c r="Z4" s="186"/>
      <c r="AA4" s="129" t="s">
        <v>333</v>
      </c>
      <c r="AB4" s="148"/>
      <c r="AC4" s="103" t="s">
        <v>143</v>
      </c>
      <c r="AD4" s="104" t="s">
        <v>180</v>
      </c>
      <c r="AE4" s="104" t="s">
        <v>181</v>
      </c>
      <c r="AF4" s="105" t="s">
        <v>182</v>
      </c>
      <c r="AG4" s="105" t="s">
        <v>183</v>
      </c>
      <c r="AH4" s="105" t="s">
        <v>184</v>
      </c>
      <c r="AI4" s="80"/>
      <c r="AJ4" s="80"/>
      <c r="AK4" s="80"/>
      <c r="AL4" s="80"/>
      <c r="AM4" s="80"/>
      <c r="AN4" s="80"/>
      <c r="AO4" s="80"/>
      <c r="AP4" s="80"/>
      <c r="AQ4" s="80"/>
      <c r="AR4" s="80"/>
      <c r="AS4" s="80"/>
      <c r="AT4" s="80"/>
      <c r="AU4" s="80"/>
      <c r="AV4" s="80"/>
    </row>
    <row r="5" spans="1:48" ht="89.4" customHeight="1" x14ac:dyDescent="0.25">
      <c r="A5" s="20">
        <v>1</v>
      </c>
      <c r="B5" s="23" t="s">
        <v>190</v>
      </c>
      <c r="C5" s="23" t="s">
        <v>188</v>
      </c>
      <c r="D5" s="20" t="s">
        <v>191</v>
      </c>
      <c r="E5" s="20" t="s">
        <v>193</v>
      </c>
      <c r="F5" s="20" t="s">
        <v>5</v>
      </c>
      <c r="G5" s="20"/>
      <c r="H5" s="20" t="s">
        <v>194</v>
      </c>
      <c r="I5" s="23" t="s">
        <v>195</v>
      </c>
      <c r="J5" s="210" t="s">
        <v>334</v>
      </c>
      <c r="K5" s="41" t="s">
        <v>5</v>
      </c>
      <c r="L5" s="41"/>
      <c r="M5" s="41"/>
      <c r="N5" s="42"/>
      <c r="O5" s="41"/>
      <c r="P5" s="41" t="s">
        <v>5</v>
      </c>
      <c r="Q5" s="41" t="s">
        <v>126</v>
      </c>
      <c r="R5" s="41"/>
      <c r="S5" s="41"/>
      <c r="T5" s="42"/>
      <c r="U5" s="41" t="s">
        <v>126</v>
      </c>
      <c r="V5" s="41"/>
      <c r="W5" s="41"/>
      <c r="X5" s="41" t="s">
        <v>5</v>
      </c>
      <c r="Y5" s="62"/>
      <c r="Z5" s="110">
        <f t="shared" ref="Z5:Z59" si="0">IFERROR(VALUE(MID(IFERROR(VLOOKUP(IF(U5="x",1,IF(V5="x",2,IF(W5="x",3,IF(X5="x",4,IF(Y5="x",5,0))))),RiskMatrix,IF(O5="x",1,IF(P5="x",2,IF(Q5="x",3,IF(R5="x",4,IF(S5="x",5,0)))))+3,0),""),1,FIND("(",IFERROR(VLOOKUP(IF(U5="x",1,IF(V5="x",2,IF(W5="x",3,IF(X5="x",4,IF(Y5="x",5,0))))),RiskMatrix,IF(O5="x",1,IF(P5="x",2,IF(Q5="x",3,IF(R5="x",4,IF(S5="x",5,0)))))+3,0),""))-2)),"")</f>
        <v>12</v>
      </c>
      <c r="AA5" s="141" t="s">
        <v>346</v>
      </c>
      <c r="AB5" s="136">
        <f t="shared" ref="AB5:AB11" si="1">(Z5-((Z5/100)*AC5))</f>
        <v>10.199999999999999</v>
      </c>
      <c r="AC5" s="111">
        <f>IF(COUNTIF(AD5:AH5,"&gt;""")=0,"",IF(AD5="x",100,IF(AE5="x",80,SUM(IF(AF5="x",50,),SUM(IF(AG5="x",15),SUM(IF(AH5="x",10)))))))</f>
        <v>15</v>
      </c>
      <c r="AD5" s="112"/>
      <c r="AE5" s="113"/>
      <c r="AF5" s="113"/>
      <c r="AG5" s="113" t="s">
        <v>5</v>
      </c>
      <c r="AH5" s="113"/>
    </row>
    <row r="6" spans="1:48" ht="81.599999999999994" x14ac:dyDescent="0.25">
      <c r="A6" s="20">
        <v>2</v>
      </c>
      <c r="B6" s="23" t="s">
        <v>190</v>
      </c>
      <c r="C6" s="23" t="s">
        <v>188</v>
      </c>
      <c r="D6" s="20" t="s">
        <v>191</v>
      </c>
      <c r="E6" s="123" t="s">
        <v>254</v>
      </c>
      <c r="F6" s="20" t="s">
        <v>5</v>
      </c>
      <c r="G6" s="20"/>
      <c r="H6" s="20" t="s">
        <v>335</v>
      </c>
      <c r="I6" s="137" t="s">
        <v>336</v>
      </c>
      <c r="J6" s="211" t="s">
        <v>376</v>
      </c>
      <c r="K6" s="41" t="s">
        <v>5</v>
      </c>
      <c r="L6" s="41"/>
      <c r="M6" s="41"/>
      <c r="N6" s="42"/>
      <c r="O6" s="41"/>
      <c r="P6" s="41"/>
      <c r="Q6" s="41"/>
      <c r="R6" s="41"/>
      <c r="S6" s="41" t="s">
        <v>5</v>
      </c>
      <c r="T6" s="42"/>
      <c r="U6" s="41"/>
      <c r="V6" s="41"/>
      <c r="W6" s="41"/>
      <c r="X6" s="41" t="s">
        <v>5</v>
      </c>
      <c r="Y6" s="62"/>
      <c r="Z6" s="110">
        <f t="shared" si="0"/>
        <v>24</v>
      </c>
      <c r="AA6" s="141" t="s">
        <v>377</v>
      </c>
      <c r="AB6" s="136">
        <f t="shared" si="1"/>
        <v>20.399999999999999</v>
      </c>
      <c r="AC6" s="111">
        <f t="shared" ref="AC6:AC43" si="2">IF(COUNTIF(AD6:AH6,"&gt;""")=0,"",IF(AD6="x",100,IF(AE6="x",80,SUM(IF(AF6="x",50,),SUM(IF(AG6="x",15),SUM(IF(AH6="x",10)))))))</f>
        <v>15</v>
      </c>
      <c r="AD6" s="112"/>
      <c r="AE6" s="113"/>
      <c r="AF6" s="113"/>
      <c r="AG6" s="113" t="s">
        <v>5</v>
      </c>
      <c r="AH6" s="113"/>
    </row>
    <row r="7" spans="1:48" ht="122.4" x14ac:dyDescent="0.25">
      <c r="A7" s="20">
        <v>3</v>
      </c>
      <c r="B7" s="23" t="s">
        <v>190</v>
      </c>
      <c r="C7" s="23" t="s">
        <v>188</v>
      </c>
      <c r="D7" s="20" t="s">
        <v>191</v>
      </c>
      <c r="E7" s="20" t="s">
        <v>192</v>
      </c>
      <c r="F7" s="20" t="s">
        <v>5</v>
      </c>
      <c r="G7" s="20"/>
      <c r="H7" s="20" t="s">
        <v>337</v>
      </c>
      <c r="I7" s="23" t="s">
        <v>255</v>
      </c>
      <c r="J7" s="210" t="s">
        <v>338</v>
      </c>
      <c r="K7" s="41" t="s">
        <v>5</v>
      </c>
      <c r="L7" s="41"/>
      <c r="M7" s="41"/>
      <c r="N7" s="42"/>
      <c r="O7" s="41"/>
      <c r="P7" s="41"/>
      <c r="Q7" s="41"/>
      <c r="R7" s="41"/>
      <c r="S7" s="41" t="s">
        <v>5</v>
      </c>
      <c r="T7" s="42"/>
      <c r="U7" s="41"/>
      <c r="V7" s="41"/>
      <c r="W7" s="41"/>
      <c r="X7" s="41" t="s">
        <v>5</v>
      </c>
      <c r="Y7" s="62"/>
      <c r="Z7" s="110">
        <f t="shared" ref="Z7" si="3">IFERROR(VALUE(MID(IFERROR(VLOOKUP(IF(U7="x",1,IF(V7="x",2,IF(W7="x",3,IF(X7="x",4,IF(Y7="x",5,0))))),RiskMatrix,IF(O7="x",1,IF(P7="x",2,IF(Q7="x",3,IF(R7="x",4,IF(S7="x",5,0)))))+3,0),""),1,FIND("(",IFERROR(VLOOKUP(IF(U7="x",1,IF(V7="x",2,IF(W7="x",3,IF(X7="x",4,IF(Y7="x",5,0))))),RiskMatrix,IF(O7="x",1,IF(P7="x",2,IF(Q7="x",3,IF(R7="x",4,IF(S7="x",5,0)))))+3,0),""))-2)),"")</f>
        <v>24</v>
      </c>
      <c r="AA7" s="141" t="s">
        <v>378</v>
      </c>
      <c r="AB7" s="136">
        <f t="shared" si="1"/>
        <v>20.399999999999999</v>
      </c>
      <c r="AC7" s="111">
        <f t="shared" si="2"/>
        <v>15</v>
      </c>
      <c r="AD7" s="112"/>
      <c r="AE7" s="113"/>
      <c r="AF7" s="113"/>
      <c r="AG7" s="113" t="s">
        <v>5</v>
      </c>
      <c r="AH7" s="113"/>
    </row>
    <row r="8" spans="1:48" ht="91.8" x14ac:dyDescent="0.25">
      <c r="A8" s="20">
        <v>4</v>
      </c>
      <c r="B8" s="23" t="s">
        <v>190</v>
      </c>
      <c r="C8" s="23" t="s">
        <v>188</v>
      </c>
      <c r="D8" s="20" t="s">
        <v>191</v>
      </c>
      <c r="E8" s="20" t="s">
        <v>192</v>
      </c>
      <c r="F8" s="20" t="s">
        <v>5</v>
      </c>
      <c r="G8" s="20"/>
      <c r="H8" s="20" t="s">
        <v>339</v>
      </c>
      <c r="I8" s="23" t="s">
        <v>256</v>
      </c>
      <c r="J8" s="210" t="s">
        <v>340</v>
      </c>
      <c r="K8" s="41" t="s">
        <v>5</v>
      </c>
      <c r="L8" s="41"/>
      <c r="M8" s="41"/>
      <c r="N8" s="42"/>
      <c r="O8" s="41"/>
      <c r="P8" s="41"/>
      <c r="Q8" s="41"/>
      <c r="R8" s="41"/>
      <c r="S8" s="41" t="s">
        <v>5</v>
      </c>
      <c r="T8" s="42"/>
      <c r="U8" s="41"/>
      <c r="V8" s="41"/>
      <c r="W8" s="41"/>
      <c r="X8" s="41" t="s">
        <v>5</v>
      </c>
      <c r="Y8" s="62"/>
      <c r="Z8" s="110">
        <f t="shared" ref="Z8" si="4">IFERROR(VALUE(MID(IFERROR(VLOOKUP(IF(U8="x",1,IF(V8="x",2,IF(W8="x",3,IF(X8="x",4,IF(Y8="x",5,0))))),RiskMatrix,IF(O8="x",1,IF(P8="x",2,IF(Q8="x",3,IF(R8="x",4,IF(S8="x",5,0)))))+3,0),""),1,FIND("(",IFERROR(VLOOKUP(IF(U8="x",1,IF(V8="x",2,IF(W8="x",3,IF(X8="x",4,IF(Y8="x",5,0))))),RiskMatrix,IF(O8="x",1,IF(P8="x",2,IF(Q8="x",3,IF(R8="x",4,IF(S8="x",5,0)))))+3,0),""))-2)),"")</f>
        <v>24</v>
      </c>
      <c r="AA8" s="141" t="s">
        <v>379</v>
      </c>
      <c r="AB8" s="136">
        <f t="shared" si="1"/>
        <v>8.4</v>
      </c>
      <c r="AC8" s="111">
        <f t="shared" si="2"/>
        <v>65</v>
      </c>
      <c r="AD8" s="112"/>
      <c r="AE8" s="113"/>
      <c r="AF8" s="113" t="s">
        <v>5</v>
      </c>
      <c r="AG8" s="113" t="s">
        <v>5</v>
      </c>
      <c r="AH8" s="113"/>
    </row>
    <row r="9" spans="1:48" ht="142.80000000000001" x14ac:dyDescent="0.25">
      <c r="A9" s="20">
        <v>5</v>
      </c>
      <c r="B9" s="23" t="s">
        <v>190</v>
      </c>
      <c r="C9" s="23" t="s">
        <v>188</v>
      </c>
      <c r="D9" s="20" t="s">
        <v>191</v>
      </c>
      <c r="E9" s="20" t="s">
        <v>192</v>
      </c>
      <c r="F9" s="20" t="s">
        <v>5</v>
      </c>
      <c r="G9" s="20"/>
      <c r="H9" s="20" t="s">
        <v>223</v>
      </c>
      <c r="I9" s="23" t="s">
        <v>275</v>
      </c>
      <c r="J9" s="210" t="s">
        <v>338</v>
      </c>
      <c r="K9" s="41" t="s">
        <v>5</v>
      </c>
      <c r="L9" s="41"/>
      <c r="M9" s="41"/>
      <c r="N9" s="42"/>
      <c r="O9" s="41"/>
      <c r="P9" s="41"/>
      <c r="Q9" s="41"/>
      <c r="R9" s="41"/>
      <c r="S9" s="41" t="s">
        <v>5</v>
      </c>
      <c r="T9" s="42"/>
      <c r="U9" s="41"/>
      <c r="V9" s="41"/>
      <c r="W9" s="41"/>
      <c r="X9" s="41" t="s">
        <v>5</v>
      </c>
      <c r="Y9" s="62"/>
      <c r="Z9" s="110">
        <f t="shared" ref="Z9:Z11" si="5">IFERROR(VALUE(MID(IFERROR(VLOOKUP(IF(U9="x",1,IF(V9="x",2,IF(W9="x",3,IF(X9="x",4,IF(Y9="x",5,0))))),RiskMatrix,IF(O9="x",1,IF(P9="x",2,IF(Q9="x",3,IF(R9="x",4,IF(S9="x",5,0)))))+3,0),""),1,FIND("(",IFERROR(VLOOKUP(IF(U9="x",1,IF(V9="x",2,IF(W9="x",3,IF(X9="x",4,IF(Y9="x",5,0))))),RiskMatrix,IF(O9="x",1,IF(P9="x",2,IF(Q9="x",3,IF(R9="x",4,IF(S9="x",5,0)))))+3,0),""))-2)),"")</f>
        <v>24</v>
      </c>
      <c r="AA9" s="141" t="s">
        <v>380</v>
      </c>
      <c r="AB9" s="136">
        <f t="shared" si="1"/>
        <v>20.399999999999999</v>
      </c>
      <c r="AC9" s="111">
        <f t="shared" si="2"/>
        <v>15</v>
      </c>
      <c r="AD9" s="112"/>
      <c r="AE9" s="113"/>
      <c r="AF9" s="113"/>
      <c r="AG9" s="113" t="s">
        <v>5</v>
      </c>
      <c r="AH9" s="113"/>
    </row>
    <row r="10" spans="1:48" ht="81.599999999999994" x14ac:dyDescent="0.25">
      <c r="A10" s="20">
        <v>6</v>
      </c>
      <c r="B10" s="23" t="s">
        <v>190</v>
      </c>
      <c r="C10" s="23" t="s">
        <v>188</v>
      </c>
      <c r="D10" s="20" t="s">
        <v>201</v>
      </c>
      <c r="E10" s="20" t="s">
        <v>203</v>
      </c>
      <c r="F10" s="20" t="s">
        <v>5</v>
      </c>
      <c r="G10" s="20"/>
      <c r="H10" s="20" t="s">
        <v>202</v>
      </c>
      <c r="I10" s="23" t="s">
        <v>204</v>
      </c>
      <c r="J10" s="210" t="s">
        <v>276</v>
      </c>
      <c r="K10" s="41" t="s">
        <v>5</v>
      </c>
      <c r="L10" s="41"/>
      <c r="M10" s="41"/>
      <c r="N10" s="42"/>
      <c r="O10" s="41"/>
      <c r="P10" s="41" t="s">
        <v>5</v>
      </c>
      <c r="Q10" s="41" t="s">
        <v>126</v>
      </c>
      <c r="R10" s="41"/>
      <c r="S10" s="41"/>
      <c r="T10" s="42"/>
      <c r="U10" s="41" t="s">
        <v>126</v>
      </c>
      <c r="V10" s="41"/>
      <c r="W10" s="41"/>
      <c r="X10" s="41" t="s">
        <v>5</v>
      </c>
      <c r="Y10" s="62"/>
      <c r="Z10" s="110">
        <f t="shared" si="5"/>
        <v>12</v>
      </c>
      <c r="AA10" s="141" t="s">
        <v>348</v>
      </c>
      <c r="AB10" s="136">
        <f t="shared" si="1"/>
        <v>10.199999999999999</v>
      </c>
      <c r="AC10" s="111">
        <f t="shared" si="2"/>
        <v>15</v>
      </c>
      <c r="AD10" s="112"/>
      <c r="AE10" s="113"/>
      <c r="AF10" s="113"/>
      <c r="AG10" s="113" t="s">
        <v>5</v>
      </c>
      <c r="AH10" s="113"/>
    </row>
    <row r="11" spans="1:48" ht="61.2" x14ac:dyDescent="0.25">
      <c r="A11" s="20">
        <v>8</v>
      </c>
      <c r="B11" s="23" t="s">
        <v>190</v>
      </c>
      <c r="C11" s="23" t="s">
        <v>188</v>
      </c>
      <c r="D11" s="20" t="s">
        <v>191</v>
      </c>
      <c r="E11" s="20" t="s">
        <v>193</v>
      </c>
      <c r="F11" s="20" t="s">
        <v>5</v>
      </c>
      <c r="G11" s="20"/>
      <c r="H11" s="20" t="s">
        <v>293</v>
      </c>
      <c r="I11" s="23" t="s">
        <v>294</v>
      </c>
      <c r="J11" s="210" t="s">
        <v>295</v>
      </c>
      <c r="K11" s="41" t="s">
        <v>5</v>
      </c>
      <c r="L11" s="41"/>
      <c r="M11" s="41"/>
      <c r="N11" s="42"/>
      <c r="O11" s="41"/>
      <c r="P11" s="41" t="s">
        <v>5</v>
      </c>
      <c r="Q11" s="41" t="s">
        <v>126</v>
      </c>
      <c r="R11" s="41"/>
      <c r="S11" s="41"/>
      <c r="T11" s="42"/>
      <c r="U11" s="41" t="s">
        <v>126</v>
      </c>
      <c r="V11" s="41"/>
      <c r="W11" s="41"/>
      <c r="X11" s="41" t="s">
        <v>5</v>
      </c>
      <c r="Y11" s="62"/>
      <c r="Z11" s="110">
        <f t="shared" si="5"/>
        <v>12</v>
      </c>
      <c r="AA11" s="141" t="s">
        <v>347</v>
      </c>
      <c r="AB11" s="136">
        <f t="shared" si="1"/>
        <v>10.199999999999999</v>
      </c>
      <c r="AC11" s="111">
        <f t="shared" si="2"/>
        <v>15</v>
      </c>
      <c r="AD11" s="112"/>
      <c r="AE11" s="113"/>
      <c r="AF11" s="113"/>
      <c r="AG11" s="113" t="s">
        <v>5</v>
      </c>
      <c r="AH11" s="113"/>
    </row>
    <row r="12" spans="1:48" ht="15" customHeight="1" x14ac:dyDescent="0.25">
      <c r="A12" s="49"/>
      <c r="B12" s="38"/>
      <c r="C12" s="38"/>
      <c r="D12" s="125"/>
      <c r="E12" s="54" t="s">
        <v>125</v>
      </c>
      <c r="F12" s="54"/>
      <c r="G12" s="54"/>
      <c r="H12" s="38"/>
      <c r="I12" s="38"/>
      <c r="J12" s="125"/>
      <c r="K12" s="52"/>
      <c r="L12" s="52"/>
      <c r="M12" s="52"/>
      <c r="N12" s="52"/>
      <c r="O12" s="52"/>
      <c r="P12" s="52"/>
      <c r="Q12" s="52"/>
      <c r="R12" s="52"/>
      <c r="S12" s="52"/>
      <c r="T12" s="52"/>
      <c r="U12" s="52"/>
      <c r="V12" s="52"/>
      <c r="W12" s="52"/>
      <c r="X12" s="52"/>
      <c r="Y12" s="63"/>
      <c r="Z12" s="114" t="str">
        <f t="shared" ref="Z12" si="6">IFERROR(VALUE(MID(IFERROR(VLOOKUP(IF(U12="x",1,IF(V12="x",2,IF(W12="x",3,IF(X12="x",4,IF(Y12="x",5,0))))),RiskMatrix,IF(O12="x",1,IF(P12="x",2,IF(Q12="x",3,IF(R12="x",4,IF(S12="x",5,0)))))+3,0),""),1,FIND("(",IFERROR(VLOOKUP(IF(U12="x",1,IF(V12="x",2,IF(W12="x",3,IF(X12="x",4,IF(Y12="x",5,0))))),RiskMatrix,IF(O12="x",1,IF(P12="x",2,IF(Q12="x",3,IF(R12="x",4,IF(S12="x",5,0)))))+3,0),""))-2)),"")</f>
        <v/>
      </c>
      <c r="AA12" s="47"/>
      <c r="AB12" s="115"/>
      <c r="AC12" s="115"/>
      <c r="AD12" s="116"/>
      <c r="AE12" s="117"/>
      <c r="AF12" s="117"/>
      <c r="AG12" s="117"/>
      <c r="AH12" s="117"/>
    </row>
    <row r="13" spans="1:48" ht="307.8" customHeight="1" x14ac:dyDescent="0.25">
      <c r="A13" s="20">
        <v>1</v>
      </c>
      <c r="B13" s="23" t="s">
        <v>127</v>
      </c>
      <c r="C13" s="23" t="s">
        <v>247</v>
      </c>
      <c r="D13" s="20" t="s">
        <v>191</v>
      </c>
      <c r="E13" s="20" t="s">
        <v>257</v>
      </c>
      <c r="F13" s="20" t="s">
        <v>5</v>
      </c>
      <c r="G13" s="20"/>
      <c r="H13" s="20" t="s">
        <v>258</v>
      </c>
      <c r="I13" s="23" t="s">
        <v>261</v>
      </c>
      <c r="J13" s="210" t="s">
        <v>349</v>
      </c>
      <c r="K13" s="41" t="s">
        <v>5</v>
      </c>
      <c r="L13" s="41"/>
      <c r="M13" s="41"/>
      <c r="N13" s="42"/>
      <c r="O13" s="41"/>
      <c r="P13" s="41"/>
      <c r="Q13" s="41" t="s">
        <v>126</v>
      </c>
      <c r="R13" s="41"/>
      <c r="S13" s="41" t="s">
        <v>5</v>
      </c>
      <c r="T13" s="42"/>
      <c r="U13" s="41"/>
      <c r="V13" s="41" t="s">
        <v>126</v>
      </c>
      <c r="W13" s="41" t="s">
        <v>5</v>
      </c>
      <c r="X13" s="41"/>
      <c r="Y13" s="62"/>
      <c r="Z13" s="110">
        <f t="shared" si="0"/>
        <v>22</v>
      </c>
      <c r="AA13" s="20" t="s">
        <v>381</v>
      </c>
      <c r="AB13" s="136">
        <f t="shared" ref="AB13:AB39" si="7">(Z13-((Z13/100)*AC13))</f>
        <v>7.6999999999999993</v>
      </c>
      <c r="AC13" s="111">
        <f t="shared" si="2"/>
        <v>65</v>
      </c>
      <c r="AD13" s="112"/>
      <c r="AE13" s="113"/>
      <c r="AF13" s="113" t="s">
        <v>5</v>
      </c>
      <c r="AG13" s="113" t="s">
        <v>5</v>
      </c>
      <c r="AH13" s="113"/>
    </row>
    <row r="14" spans="1:48" ht="257.39999999999998" customHeight="1" x14ac:dyDescent="0.25">
      <c r="A14" s="20">
        <v>2</v>
      </c>
      <c r="B14" s="23" t="s">
        <v>127</v>
      </c>
      <c r="C14" s="23" t="s">
        <v>196</v>
      </c>
      <c r="D14" s="20" t="s">
        <v>191</v>
      </c>
      <c r="E14" s="20" t="s">
        <v>257</v>
      </c>
      <c r="F14" s="20" t="s">
        <v>5</v>
      </c>
      <c r="G14" s="20"/>
      <c r="H14" s="20" t="s">
        <v>258</v>
      </c>
      <c r="I14" s="23" t="s">
        <v>277</v>
      </c>
      <c r="J14" s="210" t="s">
        <v>262</v>
      </c>
      <c r="K14" s="41" t="s">
        <v>5</v>
      </c>
      <c r="L14" s="41" t="s">
        <v>126</v>
      </c>
      <c r="M14" s="41"/>
      <c r="N14" s="42"/>
      <c r="O14" s="41"/>
      <c r="P14" s="41"/>
      <c r="Q14" s="41" t="s">
        <v>5</v>
      </c>
      <c r="R14" s="41"/>
      <c r="S14" s="41"/>
      <c r="T14" s="42"/>
      <c r="U14" s="41"/>
      <c r="V14" s="41"/>
      <c r="W14" s="41" t="s">
        <v>5</v>
      </c>
      <c r="X14" s="41"/>
      <c r="Y14" s="62"/>
      <c r="Z14" s="110">
        <f t="shared" si="0"/>
        <v>13</v>
      </c>
      <c r="AA14" s="138" t="s">
        <v>382</v>
      </c>
      <c r="AB14" s="136">
        <f t="shared" si="7"/>
        <v>4.5499999999999989</v>
      </c>
      <c r="AC14" s="111">
        <f t="shared" si="2"/>
        <v>65</v>
      </c>
      <c r="AD14" s="112"/>
      <c r="AE14" s="113"/>
      <c r="AF14" s="113" t="s">
        <v>5</v>
      </c>
      <c r="AG14" s="113" t="s">
        <v>5</v>
      </c>
      <c r="AH14" s="113"/>
    </row>
    <row r="15" spans="1:48" ht="150" customHeight="1" x14ac:dyDescent="0.25">
      <c r="A15" s="20">
        <v>3</v>
      </c>
      <c r="B15" s="23" t="s">
        <v>127</v>
      </c>
      <c r="C15" s="23" t="s">
        <v>199</v>
      </c>
      <c r="D15" s="20" t="s">
        <v>191</v>
      </c>
      <c r="E15" s="20" t="s">
        <v>257</v>
      </c>
      <c r="F15" s="20" t="s">
        <v>5</v>
      </c>
      <c r="G15" s="20"/>
      <c r="H15" s="20" t="s">
        <v>304</v>
      </c>
      <c r="I15" s="137" t="s">
        <v>305</v>
      </c>
      <c r="J15" s="210" t="s">
        <v>350</v>
      </c>
      <c r="K15" s="41"/>
      <c r="L15" s="41" t="s">
        <v>5</v>
      </c>
      <c r="M15" s="41"/>
      <c r="N15" s="42"/>
      <c r="O15" s="41"/>
      <c r="P15" s="41"/>
      <c r="Q15" s="41" t="s">
        <v>5</v>
      </c>
      <c r="R15" s="41"/>
      <c r="S15" s="41"/>
      <c r="T15" s="42"/>
      <c r="U15" s="41"/>
      <c r="V15" s="41"/>
      <c r="W15" s="41"/>
      <c r="X15" s="41" t="s">
        <v>5</v>
      </c>
      <c r="Y15" s="62"/>
      <c r="Z15" s="110">
        <f t="shared" si="0"/>
        <v>17</v>
      </c>
      <c r="AA15" s="138" t="s">
        <v>383</v>
      </c>
      <c r="AB15" s="136">
        <f t="shared" si="7"/>
        <v>5.9499999999999993</v>
      </c>
      <c r="AC15" s="111">
        <f t="shared" si="2"/>
        <v>65</v>
      </c>
      <c r="AD15" s="112"/>
      <c r="AE15" s="113"/>
      <c r="AF15" s="113" t="s">
        <v>5</v>
      </c>
      <c r="AG15" s="113" t="s">
        <v>5</v>
      </c>
      <c r="AH15" s="113"/>
    </row>
    <row r="16" spans="1:48" ht="141.6" customHeight="1" x14ac:dyDescent="0.25">
      <c r="A16" s="20">
        <v>4</v>
      </c>
      <c r="B16" s="23" t="s">
        <v>127</v>
      </c>
      <c r="C16" s="23" t="s">
        <v>197</v>
      </c>
      <c r="D16" s="20" t="s">
        <v>191</v>
      </c>
      <c r="E16" s="20" t="s">
        <v>257</v>
      </c>
      <c r="F16" s="20" t="s">
        <v>5</v>
      </c>
      <c r="G16" s="20"/>
      <c r="H16" s="20" t="s">
        <v>259</v>
      </c>
      <c r="I16" s="137" t="s">
        <v>268</v>
      </c>
      <c r="J16" s="210" t="s">
        <v>351</v>
      </c>
      <c r="K16" s="41"/>
      <c r="L16" s="41" t="s">
        <v>5</v>
      </c>
      <c r="M16" s="41"/>
      <c r="N16" s="42"/>
      <c r="O16" s="41"/>
      <c r="P16" s="41" t="s">
        <v>126</v>
      </c>
      <c r="Q16" s="41"/>
      <c r="R16" s="41" t="s">
        <v>126</v>
      </c>
      <c r="S16" s="41" t="s">
        <v>5</v>
      </c>
      <c r="T16" s="42"/>
      <c r="U16" s="41"/>
      <c r="V16" s="41" t="s">
        <v>126</v>
      </c>
      <c r="W16" s="41"/>
      <c r="X16" s="41" t="s">
        <v>5</v>
      </c>
      <c r="Y16" s="62"/>
      <c r="Z16" s="110">
        <f t="shared" si="0"/>
        <v>24</v>
      </c>
      <c r="AA16" s="141" t="s">
        <v>353</v>
      </c>
      <c r="AB16" s="136">
        <f t="shared" si="7"/>
        <v>12</v>
      </c>
      <c r="AC16" s="111">
        <f t="shared" si="2"/>
        <v>50</v>
      </c>
      <c r="AD16" s="112"/>
      <c r="AE16" s="113"/>
      <c r="AF16" s="113" t="s">
        <v>5</v>
      </c>
      <c r="AG16" s="113"/>
      <c r="AH16" s="113"/>
    </row>
    <row r="17" spans="1:34" ht="165" customHeight="1" x14ac:dyDescent="0.25">
      <c r="A17" s="20">
        <v>5</v>
      </c>
      <c r="B17" s="23" t="s">
        <v>127</v>
      </c>
      <c r="C17" s="23" t="s">
        <v>198</v>
      </c>
      <c r="D17" s="20" t="s">
        <v>191</v>
      </c>
      <c r="E17" s="20" t="s">
        <v>257</v>
      </c>
      <c r="F17" s="20" t="s">
        <v>5</v>
      </c>
      <c r="G17" s="20"/>
      <c r="H17" s="20" t="s">
        <v>260</v>
      </c>
      <c r="I17" s="137" t="s">
        <v>263</v>
      </c>
      <c r="J17" s="210" t="s">
        <v>352</v>
      </c>
      <c r="K17" s="41" t="s">
        <v>5</v>
      </c>
      <c r="L17" s="41"/>
      <c r="M17" s="41"/>
      <c r="N17" s="42"/>
      <c r="O17" s="41"/>
      <c r="P17" s="41"/>
      <c r="Q17" s="41"/>
      <c r="R17" s="41" t="s">
        <v>126</v>
      </c>
      <c r="S17" s="41" t="s">
        <v>5</v>
      </c>
      <c r="T17" s="42"/>
      <c r="U17" s="41"/>
      <c r="V17" s="41" t="s">
        <v>126</v>
      </c>
      <c r="W17" s="41" t="s">
        <v>5</v>
      </c>
      <c r="X17" s="41"/>
      <c r="Y17" s="62"/>
      <c r="Z17" s="110">
        <f t="shared" si="0"/>
        <v>22</v>
      </c>
      <c r="AA17" s="138" t="s">
        <v>384</v>
      </c>
      <c r="AB17" s="136">
        <f t="shared" si="7"/>
        <v>11</v>
      </c>
      <c r="AC17" s="111">
        <f t="shared" si="2"/>
        <v>50</v>
      </c>
      <c r="AD17" s="112"/>
      <c r="AE17" s="113"/>
      <c r="AF17" s="113" t="s">
        <v>5</v>
      </c>
      <c r="AG17" s="113"/>
      <c r="AH17" s="113"/>
    </row>
    <row r="18" spans="1:34" ht="173.4" x14ac:dyDescent="0.25">
      <c r="A18" s="20">
        <v>7</v>
      </c>
      <c r="B18" s="23" t="s">
        <v>127</v>
      </c>
      <c r="C18" s="23" t="s">
        <v>200</v>
      </c>
      <c r="D18" s="20" t="s">
        <v>191</v>
      </c>
      <c r="E18" s="20" t="s">
        <v>257</v>
      </c>
      <c r="F18" s="20" t="s">
        <v>5</v>
      </c>
      <c r="G18" s="20"/>
      <c r="H18" s="20" t="s">
        <v>232</v>
      </c>
      <c r="I18" s="23" t="s">
        <v>269</v>
      </c>
      <c r="J18" s="210" t="s">
        <v>262</v>
      </c>
      <c r="K18" s="41" t="s">
        <v>5</v>
      </c>
      <c r="L18" s="41" t="s">
        <v>126</v>
      </c>
      <c r="M18" s="41"/>
      <c r="N18" s="42"/>
      <c r="O18" s="41"/>
      <c r="P18" s="41"/>
      <c r="Q18" s="41"/>
      <c r="R18" s="41"/>
      <c r="S18" s="41" t="s">
        <v>5</v>
      </c>
      <c r="T18" s="42"/>
      <c r="U18" s="41"/>
      <c r="V18" s="41"/>
      <c r="W18" s="41" t="s">
        <v>5</v>
      </c>
      <c r="X18" s="41"/>
      <c r="Y18" s="62"/>
      <c r="Z18" s="110">
        <f t="shared" ref="Z18:Z21" si="8">IFERROR(VALUE(MID(IFERROR(VLOOKUP(IF(U18="x",1,IF(V18="x",2,IF(W18="x",3,IF(X18="x",4,IF(Y18="x",5,0))))),RiskMatrix,IF(O18="x",1,IF(P18="x",2,IF(Q18="x",3,IF(R18="x",4,IF(S18="x",5,0)))))+3,0),""),1,FIND("(",IFERROR(VLOOKUP(IF(U18="x",1,IF(V18="x",2,IF(W18="x",3,IF(X18="x",4,IF(Y18="x",5,0))))),RiskMatrix,IF(O18="x",1,IF(P18="x",2,IF(Q18="x",3,IF(R18="x",4,IF(S18="x",5,0)))))+3,0),""))-2)),"")</f>
        <v>22</v>
      </c>
      <c r="AA18" s="141" t="s">
        <v>385</v>
      </c>
      <c r="AB18" s="136">
        <f t="shared" si="7"/>
        <v>11</v>
      </c>
      <c r="AC18" s="111">
        <f t="shared" si="2"/>
        <v>50</v>
      </c>
      <c r="AD18" s="112"/>
      <c r="AE18" s="113"/>
      <c r="AF18" s="113" t="s">
        <v>5</v>
      </c>
      <c r="AG18" s="113"/>
      <c r="AH18" s="113"/>
    </row>
    <row r="19" spans="1:34" ht="129" customHeight="1" x14ac:dyDescent="0.25">
      <c r="A19" s="20">
        <v>9</v>
      </c>
      <c r="B19" s="23" t="s">
        <v>127</v>
      </c>
      <c r="C19" s="23" t="s">
        <v>219</v>
      </c>
      <c r="D19" s="20" t="s">
        <v>191</v>
      </c>
      <c r="E19" s="20" t="s">
        <v>257</v>
      </c>
      <c r="F19" s="20" t="s">
        <v>5</v>
      </c>
      <c r="G19" s="20"/>
      <c r="H19" s="20" t="s">
        <v>324</v>
      </c>
      <c r="I19" s="23" t="s">
        <v>269</v>
      </c>
      <c r="J19" s="210" t="s">
        <v>314</v>
      </c>
      <c r="K19" s="41" t="s">
        <v>5</v>
      </c>
      <c r="L19" s="41"/>
      <c r="M19" s="41"/>
      <c r="N19" s="42"/>
      <c r="O19" s="41"/>
      <c r="P19" s="41"/>
      <c r="Q19" s="41"/>
      <c r="R19" s="41" t="s">
        <v>126</v>
      </c>
      <c r="S19" s="41" t="s">
        <v>5</v>
      </c>
      <c r="T19" s="42"/>
      <c r="U19" s="41"/>
      <c r="V19" s="41" t="s">
        <v>126</v>
      </c>
      <c r="W19" s="41" t="s">
        <v>5</v>
      </c>
      <c r="X19" s="41"/>
      <c r="Y19" s="62"/>
      <c r="Z19" s="110">
        <f t="shared" ref="Z19" si="9">IFERROR(VALUE(MID(IFERROR(VLOOKUP(IF(U19="x",1,IF(V19="x",2,IF(W19="x",3,IF(X19="x",4,IF(Y19="x",5,0))))),RiskMatrix,IF(O19="x",1,IF(P19="x",2,IF(Q19="x",3,IF(R19="x",4,IF(S19="x",5,0)))))+3,0),""),1,FIND("(",IFERROR(VLOOKUP(IF(U19="x",1,IF(V19="x",2,IF(W19="x",3,IF(X19="x",4,IF(Y19="x",5,0))))),RiskMatrix,IF(O19="x",1,IF(P19="x",2,IF(Q19="x",3,IF(R19="x",4,IF(S19="x",5,0)))))+3,0),""))-2)),"")</f>
        <v>22</v>
      </c>
      <c r="AA19" s="141" t="s">
        <v>386</v>
      </c>
      <c r="AB19" s="136">
        <f t="shared" si="7"/>
        <v>7.6999999999999993</v>
      </c>
      <c r="AC19" s="111">
        <f t="shared" si="2"/>
        <v>65</v>
      </c>
      <c r="AD19" s="112"/>
      <c r="AE19" s="113"/>
      <c r="AF19" s="113" t="s">
        <v>5</v>
      </c>
      <c r="AG19" s="113" t="s">
        <v>5</v>
      </c>
      <c r="AH19" s="113"/>
    </row>
    <row r="20" spans="1:34" ht="153.6" customHeight="1" x14ac:dyDescent="0.25">
      <c r="A20" s="20">
        <v>10</v>
      </c>
      <c r="B20" s="23" t="s">
        <v>127</v>
      </c>
      <c r="C20" s="23" t="s">
        <v>270</v>
      </c>
      <c r="D20" s="20" t="s">
        <v>191</v>
      </c>
      <c r="E20" s="20" t="s">
        <v>257</v>
      </c>
      <c r="F20" s="20" t="s">
        <v>5</v>
      </c>
      <c r="G20" s="20"/>
      <c r="H20" s="124" t="s">
        <v>253</v>
      </c>
      <c r="I20" s="23" t="s">
        <v>323</v>
      </c>
      <c r="J20" s="211" t="s">
        <v>284</v>
      </c>
      <c r="K20" s="41"/>
      <c r="L20" s="41" t="s">
        <v>5</v>
      </c>
      <c r="M20" s="41"/>
      <c r="N20" s="42"/>
      <c r="O20" s="41"/>
      <c r="P20" s="41" t="s">
        <v>126</v>
      </c>
      <c r="Q20" s="41"/>
      <c r="R20" s="41" t="s">
        <v>126</v>
      </c>
      <c r="S20" s="41" t="s">
        <v>5</v>
      </c>
      <c r="T20" s="42"/>
      <c r="U20" s="41"/>
      <c r="V20" s="41" t="s">
        <v>126</v>
      </c>
      <c r="W20" s="41"/>
      <c r="X20" s="41" t="s">
        <v>5</v>
      </c>
      <c r="Y20" s="62"/>
      <c r="Z20" s="110">
        <f t="shared" si="8"/>
        <v>24</v>
      </c>
      <c r="AA20" s="141" t="s">
        <v>387</v>
      </c>
      <c r="AB20" s="136">
        <f t="shared" si="7"/>
        <v>20.399999999999999</v>
      </c>
      <c r="AC20" s="111">
        <f t="shared" si="2"/>
        <v>15</v>
      </c>
      <c r="AD20" s="112"/>
      <c r="AE20" s="113"/>
      <c r="AF20" s="113"/>
      <c r="AG20" s="113" t="s">
        <v>5</v>
      </c>
      <c r="AH20" s="113"/>
    </row>
    <row r="21" spans="1:34" ht="171" customHeight="1" x14ac:dyDescent="0.25">
      <c r="A21" s="20">
        <v>11</v>
      </c>
      <c r="B21" s="23" t="s">
        <v>127</v>
      </c>
      <c r="C21" s="23" t="s">
        <v>212</v>
      </c>
      <c r="D21" s="20" t="s">
        <v>191</v>
      </c>
      <c r="E21" s="20" t="s">
        <v>257</v>
      </c>
      <c r="F21" s="20" t="s">
        <v>5</v>
      </c>
      <c r="G21" s="20"/>
      <c r="H21" s="20" t="s">
        <v>278</v>
      </c>
      <c r="I21" s="23" t="s">
        <v>307</v>
      </c>
      <c r="J21" s="210" t="s">
        <v>338</v>
      </c>
      <c r="K21" s="41" t="s">
        <v>5</v>
      </c>
      <c r="L21" s="41"/>
      <c r="M21" s="41"/>
      <c r="N21" s="42"/>
      <c r="O21" s="41"/>
      <c r="P21" s="41"/>
      <c r="Q21" s="41"/>
      <c r="R21" s="41" t="s">
        <v>126</v>
      </c>
      <c r="S21" s="41" t="s">
        <v>5</v>
      </c>
      <c r="T21" s="42"/>
      <c r="U21" s="41"/>
      <c r="V21" s="41" t="s">
        <v>126</v>
      </c>
      <c r="W21" s="41" t="s">
        <v>5</v>
      </c>
      <c r="X21" s="41"/>
      <c r="Y21" s="62"/>
      <c r="Z21" s="110">
        <f t="shared" si="8"/>
        <v>22</v>
      </c>
      <c r="AA21" s="141" t="s">
        <v>388</v>
      </c>
      <c r="AB21" s="136">
        <f t="shared" si="7"/>
        <v>7.6999999999999993</v>
      </c>
      <c r="AC21" s="111">
        <f t="shared" si="2"/>
        <v>65</v>
      </c>
      <c r="AD21" s="112"/>
      <c r="AE21" s="113"/>
      <c r="AF21" s="113" t="s">
        <v>5</v>
      </c>
      <c r="AG21" s="113" t="s">
        <v>5</v>
      </c>
      <c r="AH21" s="113"/>
    </row>
    <row r="22" spans="1:34" ht="61.2" x14ac:dyDescent="0.25">
      <c r="A22" s="20">
        <v>13</v>
      </c>
      <c r="B22" s="23" t="s">
        <v>127</v>
      </c>
      <c r="C22" s="23" t="s">
        <v>213</v>
      </c>
      <c r="D22" s="20" t="s">
        <v>191</v>
      </c>
      <c r="E22" s="20" t="s">
        <v>257</v>
      </c>
      <c r="F22" s="20" t="s">
        <v>5</v>
      </c>
      <c r="G22" s="20"/>
      <c r="H22" s="20" t="s">
        <v>308</v>
      </c>
      <c r="I22" s="23" t="s">
        <v>307</v>
      </c>
      <c r="J22" s="210" t="s">
        <v>338</v>
      </c>
      <c r="K22" s="41" t="s">
        <v>5</v>
      </c>
      <c r="L22" s="41"/>
      <c r="M22" s="41"/>
      <c r="N22" s="42"/>
      <c r="O22" s="41"/>
      <c r="P22" s="41"/>
      <c r="Q22" s="41"/>
      <c r="R22" s="41"/>
      <c r="S22" s="41" t="s">
        <v>5</v>
      </c>
      <c r="T22" s="42"/>
      <c r="U22" s="41"/>
      <c r="V22" s="41"/>
      <c r="W22" s="41" t="s">
        <v>5</v>
      </c>
      <c r="X22" s="41"/>
      <c r="Y22" s="62"/>
      <c r="Z22" s="110">
        <f t="shared" ref="Z22" si="10">IFERROR(VALUE(MID(IFERROR(VLOOKUP(IF(U22="x",1,IF(V22="x",2,IF(W22="x",3,IF(X22="x",4,IF(Y22="x",5,0))))),RiskMatrix,IF(O22="x",1,IF(P22="x",2,IF(Q22="x",3,IF(R22="x",4,IF(S22="x",5,0)))))+3,0),""),1,FIND("(",IFERROR(VLOOKUP(IF(U22="x",1,IF(V22="x",2,IF(W22="x",3,IF(X22="x",4,IF(Y22="x",5,0))))),RiskMatrix,IF(O22="x",1,IF(P22="x",2,IF(Q22="x",3,IF(R22="x",4,IF(S22="x",5,0)))))+3,0),""))-2)),"")</f>
        <v>22</v>
      </c>
      <c r="AA22" s="141" t="s">
        <v>389</v>
      </c>
      <c r="AB22" s="136">
        <f t="shared" si="7"/>
        <v>7.6999999999999993</v>
      </c>
      <c r="AC22" s="111">
        <f t="shared" si="2"/>
        <v>65</v>
      </c>
      <c r="AD22" s="112"/>
      <c r="AE22" s="113"/>
      <c r="AF22" s="113" t="s">
        <v>5</v>
      </c>
      <c r="AG22" s="113" t="s">
        <v>5</v>
      </c>
      <c r="AH22" s="113"/>
    </row>
    <row r="23" spans="1:34" ht="81.599999999999994" x14ac:dyDescent="0.25">
      <c r="A23" s="20">
        <v>14</v>
      </c>
      <c r="B23" s="23" t="s">
        <v>127</v>
      </c>
      <c r="C23" s="23" t="s">
        <v>215</v>
      </c>
      <c r="D23" s="20" t="s">
        <v>191</v>
      </c>
      <c r="E23" s="20" t="s">
        <v>257</v>
      </c>
      <c r="F23" s="20" t="s">
        <v>5</v>
      </c>
      <c r="G23" s="20"/>
      <c r="H23" s="20" t="s">
        <v>354</v>
      </c>
      <c r="I23" s="23" t="s">
        <v>310</v>
      </c>
      <c r="J23" s="210" t="s">
        <v>309</v>
      </c>
      <c r="K23" s="41" t="s">
        <v>5</v>
      </c>
      <c r="L23" s="41"/>
      <c r="M23" s="41"/>
      <c r="N23" s="42"/>
      <c r="O23" s="41"/>
      <c r="P23" s="41"/>
      <c r="Q23" s="41"/>
      <c r="R23" s="41"/>
      <c r="S23" s="41" t="s">
        <v>5</v>
      </c>
      <c r="T23" s="42"/>
      <c r="U23" s="41"/>
      <c r="V23" s="41"/>
      <c r="W23" s="41" t="s">
        <v>5</v>
      </c>
      <c r="X23" s="41"/>
      <c r="Y23" s="62"/>
      <c r="Z23" s="110">
        <f t="shared" ref="Z23" si="11">IFERROR(VALUE(MID(IFERROR(VLOOKUP(IF(U23="x",1,IF(V23="x",2,IF(W23="x",3,IF(X23="x",4,IF(Y23="x",5,0))))),RiskMatrix,IF(O23="x",1,IF(P23="x",2,IF(Q23="x",3,IF(R23="x",4,IF(S23="x",5,0)))))+3,0),""),1,FIND("(",IFERROR(VLOOKUP(IF(U23="x",1,IF(V23="x",2,IF(W23="x",3,IF(X23="x",4,IF(Y23="x",5,0))))),RiskMatrix,IF(O23="x",1,IF(P23="x",2,IF(Q23="x",3,IF(R23="x",4,IF(S23="x",5,0)))))+3,0),""))-2)),"")</f>
        <v>22</v>
      </c>
      <c r="AA23" s="141" t="s">
        <v>355</v>
      </c>
      <c r="AB23" s="136">
        <f t="shared" si="7"/>
        <v>7.6999999999999993</v>
      </c>
      <c r="AC23" s="111">
        <f t="shared" si="2"/>
        <v>65</v>
      </c>
      <c r="AD23" s="112"/>
      <c r="AE23" s="113"/>
      <c r="AF23" s="113" t="s">
        <v>5</v>
      </c>
      <c r="AG23" s="113" t="s">
        <v>5</v>
      </c>
      <c r="AH23" s="113"/>
    </row>
    <row r="24" spans="1:34" ht="71.400000000000006" x14ac:dyDescent="0.25">
      <c r="A24" s="20">
        <v>18</v>
      </c>
      <c r="B24" s="23" t="s">
        <v>127</v>
      </c>
      <c r="C24" s="23" t="s">
        <v>214</v>
      </c>
      <c r="D24" s="20" t="s">
        <v>191</v>
      </c>
      <c r="E24" s="20" t="s">
        <v>257</v>
      </c>
      <c r="F24" s="20" t="s">
        <v>5</v>
      </c>
      <c r="G24" s="20"/>
      <c r="H24" s="20" t="s">
        <v>241</v>
      </c>
      <c r="I24" s="126" t="s">
        <v>311</v>
      </c>
      <c r="J24" s="211" t="s">
        <v>325</v>
      </c>
      <c r="K24" s="41" t="s">
        <v>5</v>
      </c>
      <c r="L24" s="41"/>
      <c r="M24" s="41"/>
      <c r="N24" s="42"/>
      <c r="O24" s="41"/>
      <c r="P24" s="41"/>
      <c r="Q24" s="41"/>
      <c r="R24" s="41"/>
      <c r="S24" s="41" t="s">
        <v>5</v>
      </c>
      <c r="T24" s="42"/>
      <c r="U24" s="41"/>
      <c r="V24" s="41"/>
      <c r="W24" s="41" t="s">
        <v>5</v>
      </c>
      <c r="X24" s="41"/>
      <c r="Y24" s="62"/>
      <c r="Z24" s="110">
        <f t="shared" ref="Z24" si="12">IFERROR(VALUE(MID(IFERROR(VLOOKUP(IF(U24="x",1,IF(V24="x",2,IF(W24="x",3,IF(X24="x",4,IF(Y24="x",5,0))))),RiskMatrix,IF(O24="x",1,IF(P24="x",2,IF(Q24="x",3,IF(R24="x",4,IF(S24="x",5,0)))))+3,0),""),1,FIND("(",IFERROR(VLOOKUP(IF(U24="x",1,IF(V24="x",2,IF(W24="x",3,IF(X24="x",4,IF(Y24="x",5,0))))),RiskMatrix,IF(O24="x",1,IF(P24="x",2,IF(Q24="x",3,IF(R24="x",4,IF(S24="x",5,0)))))+3,0),""))-2)),"")</f>
        <v>22</v>
      </c>
      <c r="AA24" s="138" t="s">
        <v>390</v>
      </c>
      <c r="AB24" s="136">
        <f t="shared" si="7"/>
        <v>11</v>
      </c>
      <c r="AC24" s="111">
        <f t="shared" si="2"/>
        <v>50</v>
      </c>
      <c r="AD24" s="112"/>
      <c r="AE24" s="113"/>
      <c r="AF24" s="113" t="s">
        <v>5</v>
      </c>
      <c r="AG24" s="113"/>
      <c r="AH24" s="113"/>
    </row>
    <row r="25" spans="1:34" ht="61.2" x14ac:dyDescent="0.25">
      <c r="A25" s="20">
        <v>19</v>
      </c>
      <c r="B25" s="23" t="s">
        <v>127</v>
      </c>
      <c r="C25" s="23" t="s">
        <v>242</v>
      </c>
      <c r="D25" s="20" t="s">
        <v>191</v>
      </c>
      <c r="E25" s="20" t="s">
        <v>257</v>
      </c>
      <c r="F25" s="20" t="s">
        <v>5</v>
      </c>
      <c r="G25" s="20"/>
      <c r="H25" s="20" t="s">
        <v>312</v>
      </c>
      <c r="I25" s="126" t="s">
        <v>288</v>
      </c>
      <c r="J25" s="212" t="s">
        <v>360</v>
      </c>
      <c r="K25" s="41" t="s">
        <v>5</v>
      </c>
      <c r="L25" s="41"/>
      <c r="M25" s="41"/>
      <c r="N25" s="42"/>
      <c r="O25" s="41"/>
      <c r="P25" s="41"/>
      <c r="Q25" s="41"/>
      <c r="R25" s="41"/>
      <c r="S25" s="41" t="s">
        <v>5</v>
      </c>
      <c r="T25" s="42"/>
      <c r="U25" s="41"/>
      <c r="V25" s="41"/>
      <c r="W25" s="41" t="s">
        <v>5</v>
      </c>
      <c r="X25" s="41"/>
      <c r="Y25" s="62"/>
      <c r="Z25" s="110">
        <f t="shared" ref="Z25" si="13">IFERROR(VALUE(MID(IFERROR(VLOOKUP(IF(U25="x",1,IF(V25="x",2,IF(W25="x",3,IF(X25="x",4,IF(Y25="x",5,0))))),RiskMatrix,IF(O25="x",1,IF(P25="x",2,IF(Q25="x",3,IF(R25="x",4,IF(S25="x",5,0)))))+3,0),""),1,FIND("(",IFERROR(VLOOKUP(IF(U25="x",1,IF(V25="x",2,IF(W25="x",3,IF(X25="x",4,IF(Y25="x",5,0))))),RiskMatrix,IF(O25="x",1,IF(P25="x",2,IF(Q25="x",3,IF(R25="x",4,IF(S25="x",5,0)))))+3,0),""))-2)),"")</f>
        <v>22</v>
      </c>
      <c r="AA25" s="138" t="s">
        <v>358</v>
      </c>
      <c r="AB25" s="136">
        <f t="shared" si="7"/>
        <v>18.7</v>
      </c>
      <c r="AC25" s="111">
        <f t="shared" si="2"/>
        <v>15</v>
      </c>
      <c r="AD25" s="112"/>
      <c r="AE25" s="113"/>
      <c r="AF25" s="113"/>
      <c r="AG25" s="113" t="s">
        <v>5</v>
      </c>
      <c r="AH25" s="113"/>
    </row>
    <row r="26" spans="1:34" ht="72.599999999999994" customHeight="1" x14ac:dyDescent="0.25">
      <c r="A26" s="20">
        <v>22</v>
      </c>
      <c r="B26" s="23" t="s">
        <v>127</v>
      </c>
      <c r="C26" s="23" t="s">
        <v>243</v>
      </c>
      <c r="D26" s="20" t="s">
        <v>191</v>
      </c>
      <c r="E26" s="20" t="s">
        <v>257</v>
      </c>
      <c r="F26" s="20" t="s">
        <v>5</v>
      </c>
      <c r="G26" s="20"/>
      <c r="H26" s="20" t="s">
        <v>326</v>
      </c>
      <c r="I26" s="126" t="s">
        <v>327</v>
      </c>
      <c r="J26" s="210" t="s">
        <v>313</v>
      </c>
      <c r="K26" s="41" t="s">
        <v>5</v>
      </c>
      <c r="L26" s="41"/>
      <c r="M26" s="41"/>
      <c r="N26" s="42"/>
      <c r="O26" s="41"/>
      <c r="P26" s="41"/>
      <c r="Q26" s="41" t="s">
        <v>5</v>
      </c>
      <c r="R26" s="41"/>
      <c r="S26" s="41"/>
      <c r="T26" s="42"/>
      <c r="U26" s="41"/>
      <c r="V26" s="41"/>
      <c r="W26" s="41"/>
      <c r="X26" s="41" t="s">
        <v>5</v>
      </c>
      <c r="Y26" s="62"/>
      <c r="Z26" s="110">
        <f t="shared" ref="Z26" si="14">IFERROR(VALUE(MID(IFERROR(VLOOKUP(IF(U26="x",1,IF(V26="x",2,IF(W26="x",3,IF(X26="x",4,IF(Y26="x",5,0))))),RiskMatrix,IF(O26="x",1,IF(P26="x",2,IF(Q26="x",3,IF(R26="x",4,IF(S26="x",5,0)))))+3,0),""),1,FIND("(",IFERROR(VLOOKUP(IF(U26="x",1,IF(V26="x",2,IF(W26="x",3,IF(X26="x",4,IF(Y26="x",5,0))))),RiskMatrix,IF(O26="x",1,IF(P26="x",2,IF(Q26="x",3,IF(R26="x",4,IF(S26="x",5,0)))))+3,0),""))-2)),"")</f>
        <v>17</v>
      </c>
      <c r="AA26" s="138" t="s">
        <v>359</v>
      </c>
      <c r="AB26" s="136">
        <f t="shared" si="7"/>
        <v>5.9499999999999993</v>
      </c>
      <c r="AC26" s="111">
        <f t="shared" si="2"/>
        <v>65</v>
      </c>
      <c r="AD26" s="112"/>
      <c r="AE26" s="113"/>
      <c r="AF26" s="113" t="s">
        <v>5</v>
      </c>
      <c r="AG26" s="113" t="s">
        <v>5</v>
      </c>
      <c r="AH26" s="113"/>
    </row>
    <row r="27" spans="1:34" ht="68.400000000000006" customHeight="1" x14ac:dyDescent="0.25">
      <c r="A27" s="20">
        <v>23</v>
      </c>
      <c r="B27" s="23" t="s">
        <v>127</v>
      </c>
      <c r="C27" s="23" t="s">
        <v>244</v>
      </c>
      <c r="D27" s="20" t="s">
        <v>191</v>
      </c>
      <c r="E27" s="20" t="s">
        <v>257</v>
      </c>
      <c r="F27" s="20" t="s">
        <v>5</v>
      </c>
      <c r="G27" s="20"/>
      <c r="H27" s="20" t="s">
        <v>322</v>
      </c>
      <c r="I27" s="23" t="s">
        <v>306</v>
      </c>
      <c r="J27" s="210" t="s">
        <v>314</v>
      </c>
      <c r="K27" s="41" t="s">
        <v>5</v>
      </c>
      <c r="L27" s="41"/>
      <c r="M27" s="41"/>
      <c r="N27" s="42"/>
      <c r="O27" s="41"/>
      <c r="P27" s="41"/>
      <c r="Q27" s="41"/>
      <c r="R27" s="41"/>
      <c r="S27" s="41" t="s">
        <v>5</v>
      </c>
      <c r="T27" s="42"/>
      <c r="U27" s="41"/>
      <c r="V27" s="41"/>
      <c r="W27" s="41"/>
      <c r="X27" s="41" t="s">
        <v>5</v>
      </c>
      <c r="Y27" s="62"/>
      <c r="Z27" s="110">
        <f t="shared" ref="Z27" si="15">IFERROR(VALUE(MID(IFERROR(VLOOKUP(IF(U27="x",1,IF(V27="x",2,IF(W27="x",3,IF(X27="x",4,IF(Y27="x",5,0))))),RiskMatrix,IF(O27="x",1,IF(P27="x",2,IF(Q27="x",3,IF(R27="x",4,IF(S27="x",5,0)))))+3,0),""),1,FIND("(",IFERROR(VLOOKUP(IF(U27="x",1,IF(V27="x",2,IF(W27="x",3,IF(X27="x",4,IF(Y27="x",5,0))))),RiskMatrix,IF(O27="x",1,IF(P27="x",2,IF(Q27="x",3,IF(R27="x",4,IF(S27="x",5,0)))))+3,0),""))-2)),"")</f>
        <v>24</v>
      </c>
      <c r="AA27" s="141" t="s">
        <v>361</v>
      </c>
      <c r="AB27" s="136">
        <f t="shared" si="7"/>
        <v>8.4</v>
      </c>
      <c r="AC27" s="111">
        <f t="shared" si="2"/>
        <v>65</v>
      </c>
      <c r="AD27" s="112"/>
      <c r="AE27" s="113"/>
      <c r="AF27" s="113" t="s">
        <v>5</v>
      </c>
      <c r="AG27" s="113" t="s">
        <v>5</v>
      </c>
      <c r="AH27" s="113"/>
    </row>
    <row r="28" spans="1:34" ht="122.4" x14ac:dyDescent="0.25">
      <c r="A28" s="20">
        <v>25</v>
      </c>
      <c r="B28" s="23" t="s">
        <v>127</v>
      </c>
      <c r="C28" s="23" t="s">
        <v>245</v>
      </c>
      <c r="D28" s="20" t="s">
        <v>191</v>
      </c>
      <c r="E28" s="20" t="s">
        <v>257</v>
      </c>
      <c r="F28" s="20" t="s">
        <v>5</v>
      </c>
      <c r="G28" s="20"/>
      <c r="H28" s="20" t="s">
        <v>317</v>
      </c>
      <c r="I28" s="23" t="s">
        <v>315</v>
      </c>
      <c r="J28" s="210" t="s">
        <v>316</v>
      </c>
      <c r="K28" s="41" t="s">
        <v>5</v>
      </c>
      <c r="L28" s="41"/>
      <c r="M28" s="41"/>
      <c r="N28" s="42"/>
      <c r="O28" s="41"/>
      <c r="P28" s="41"/>
      <c r="Q28" s="41"/>
      <c r="R28" s="41"/>
      <c r="S28" s="41" t="s">
        <v>5</v>
      </c>
      <c r="T28" s="42"/>
      <c r="U28" s="41"/>
      <c r="V28" s="41"/>
      <c r="W28" s="41" t="s">
        <v>5</v>
      </c>
      <c r="X28" s="41"/>
      <c r="Y28" s="62"/>
      <c r="Z28" s="110">
        <f t="shared" ref="Z28" si="16">IFERROR(VALUE(MID(IFERROR(VLOOKUP(IF(U28="x",1,IF(V28="x",2,IF(W28="x",3,IF(X28="x",4,IF(Y28="x",5,0))))),RiskMatrix,IF(O28="x",1,IF(P28="x",2,IF(Q28="x",3,IF(R28="x",4,IF(S28="x",5,0)))))+3,0),""),1,FIND("(",IFERROR(VLOOKUP(IF(U28="x",1,IF(V28="x",2,IF(W28="x",3,IF(X28="x",4,IF(Y28="x",5,0))))),RiskMatrix,IF(O28="x",1,IF(P28="x",2,IF(Q28="x",3,IF(R28="x",4,IF(S28="x",5,0)))))+3,0),""))-2)),"")</f>
        <v>22</v>
      </c>
      <c r="AA28" s="141" t="s">
        <v>362</v>
      </c>
      <c r="AB28" s="136">
        <f t="shared" si="7"/>
        <v>7.6999999999999993</v>
      </c>
      <c r="AC28" s="111">
        <f t="shared" si="2"/>
        <v>65</v>
      </c>
      <c r="AD28" s="112"/>
      <c r="AE28" s="113"/>
      <c r="AF28" s="113" t="s">
        <v>5</v>
      </c>
      <c r="AG28" s="113" t="s">
        <v>5</v>
      </c>
      <c r="AH28" s="113"/>
    </row>
    <row r="29" spans="1:34" ht="61.2" x14ac:dyDescent="0.25">
      <c r="A29" s="20">
        <v>26</v>
      </c>
      <c r="B29" s="23" t="s">
        <v>127</v>
      </c>
      <c r="C29" s="23" t="s">
        <v>246</v>
      </c>
      <c r="D29" s="20" t="s">
        <v>191</v>
      </c>
      <c r="E29" s="20" t="s">
        <v>257</v>
      </c>
      <c r="F29" s="20" t="s">
        <v>5</v>
      </c>
      <c r="G29" s="20"/>
      <c r="H29" s="20" t="s">
        <v>318</v>
      </c>
      <c r="I29" s="23" t="s">
        <v>319</v>
      </c>
      <c r="J29" s="210" t="s">
        <v>320</v>
      </c>
      <c r="K29" s="41" t="s">
        <v>5</v>
      </c>
      <c r="L29" s="41"/>
      <c r="M29" s="41"/>
      <c r="N29" s="42"/>
      <c r="O29" s="41"/>
      <c r="P29" s="41"/>
      <c r="Q29" s="41"/>
      <c r="R29" s="41"/>
      <c r="S29" s="41" t="s">
        <v>5</v>
      </c>
      <c r="T29" s="42"/>
      <c r="U29" s="41"/>
      <c r="V29" s="41"/>
      <c r="W29" s="41" t="s">
        <v>5</v>
      </c>
      <c r="X29" s="41"/>
      <c r="Y29" s="62"/>
      <c r="Z29" s="110">
        <f t="shared" ref="Z29" si="17">IFERROR(VALUE(MID(IFERROR(VLOOKUP(IF(U29="x",1,IF(V29="x",2,IF(W29="x",3,IF(X29="x",4,IF(Y29="x",5,0))))),RiskMatrix,IF(O29="x",1,IF(P29="x",2,IF(Q29="x",3,IF(R29="x",4,IF(S29="x",5,0)))))+3,0),""),1,FIND("(",IFERROR(VLOOKUP(IF(U29="x",1,IF(V29="x",2,IF(W29="x",3,IF(X29="x",4,IF(Y29="x",5,0))))),RiskMatrix,IF(O29="x",1,IF(P29="x",2,IF(Q29="x",3,IF(R29="x",4,IF(S29="x",5,0)))))+3,0),""))-2)),"")</f>
        <v>22</v>
      </c>
      <c r="AA29" s="141" t="s">
        <v>391</v>
      </c>
      <c r="AB29" s="136">
        <f t="shared" si="7"/>
        <v>7.6999999999999993</v>
      </c>
      <c r="AC29" s="111">
        <f t="shared" si="2"/>
        <v>65</v>
      </c>
      <c r="AD29" s="112"/>
      <c r="AE29" s="113"/>
      <c r="AF29" s="113" t="s">
        <v>5</v>
      </c>
      <c r="AG29" s="113" t="s">
        <v>5</v>
      </c>
      <c r="AH29" s="113"/>
    </row>
    <row r="30" spans="1:34" ht="61.2" x14ac:dyDescent="0.25">
      <c r="A30" s="20">
        <v>27</v>
      </c>
      <c r="B30" s="23" t="s">
        <v>127</v>
      </c>
      <c r="C30" s="23" t="s">
        <v>218</v>
      </c>
      <c r="D30" s="20" t="s">
        <v>191</v>
      </c>
      <c r="E30" s="20" t="s">
        <v>257</v>
      </c>
      <c r="F30" s="20" t="s">
        <v>5</v>
      </c>
      <c r="G30" s="20"/>
      <c r="H30" s="119" t="s">
        <v>321</v>
      </c>
      <c r="I30" s="128" t="s">
        <v>187</v>
      </c>
      <c r="J30" s="213" t="s">
        <v>279</v>
      </c>
      <c r="K30" s="41" t="s">
        <v>5</v>
      </c>
      <c r="L30" s="41"/>
      <c r="M30" s="41"/>
      <c r="N30" s="42"/>
      <c r="O30" s="41"/>
      <c r="P30" s="41"/>
      <c r="Q30" s="41"/>
      <c r="R30" s="41" t="s">
        <v>5</v>
      </c>
      <c r="S30" s="41"/>
      <c r="T30" s="42"/>
      <c r="U30" s="41"/>
      <c r="V30" s="41"/>
      <c r="W30" s="41" t="s">
        <v>5</v>
      </c>
      <c r="X30" s="41"/>
      <c r="Y30" s="62"/>
      <c r="Z30" s="110">
        <f t="shared" ref="Z30" si="18">IFERROR(VALUE(MID(IFERROR(VLOOKUP(IF(U30="x",1,IF(V30="x",2,IF(W30="x",3,IF(X30="x",4,IF(Y30="x",5,0))))),RiskMatrix,IF(O30="x",1,IF(P30="x",2,IF(Q30="x",3,IF(R30="x",4,IF(S30="x",5,0)))))+3,0),""),1,FIND("(",IFERROR(VLOOKUP(IF(U30="x",1,IF(V30="x",2,IF(W30="x",3,IF(X30="x",4,IF(Y30="x",5,0))))),RiskMatrix,IF(O30="x",1,IF(P30="x",2,IF(Q30="x",3,IF(R30="x",4,IF(S30="x",5,0)))))+3,0),""))-2)),"")</f>
        <v>18</v>
      </c>
      <c r="AA30" s="141" t="s">
        <v>392</v>
      </c>
      <c r="AB30" s="136">
        <f t="shared" si="7"/>
        <v>6.3000000000000007</v>
      </c>
      <c r="AC30" s="111">
        <f t="shared" si="2"/>
        <v>65</v>
      </c>
      <c r="AD30" s="112"/>
      <c r="AE30" s="113"/>
      <c r="AF30" s="113" t="s">
        <v>5</v>
      </c>
      <c r="AG30" s="113" t="s">
        <v>5</v>
      </c>
      <c r="AH30" s="113"/>
    </row>
    <row r="31" spans="1:34" ht="18.600000000000001" customHeight="1" x14ac:dyDescent="0.25">
      <c r="A31" s="49"/>
      <c r="B31" s="38"/>
      <c r="C31" s="38"/>
      <c r="D31" s="125"/>
      <c r="E31" s="54" t="s">
        <v>125</v>
      </c>
      <c r="F31" s="54"/>
      <c r="G31" s="54"/>
      <c r="H31" s="38"/>
      <c r="I31" s="38"/>
      <c r="J31" s="125"/>
      <c r="K31" s="52"/>
      <c r="L31" s="52"/>
      <c r="M31" s="52"/>
      <c r="N31" s="52"/>
      <c r="O31" s="52"/>
      <c r="P31" s="52"/>
      <c r="Q31" s="52"/>
      <c r="R31" s="52"/>
      <c r="S31" s="52"/>
      <c r="T31" s="52"/>
      <c r="U31" s="52"/>
      <c r="V31" s="52"/>
      <c r="W31" s="52"/>
      <c r="X31" s="52"/>
      <c r="Y31" s="63"/>
      <c r="Z31" s="114" t="str">
        <f t="shared" si="0"/>
        <v/>
      </c>
      <c r="AA31" s="47"/>
      <c r="AB31" s="47"/>
      <c r="AC31" s="47"/>
      <c r="AD31" s="116"/>
      <c r="AE31" s="117"/>
      <c r="AF31" s="117"/>
      <c r="AG31" s="117"/>
      <c r="AH31" s="117"/>
    </row>
    <row r="32" spans="1:34" ht="47.4" customHeight="1" x14ac:dyDescent="0.25">
      <c r="A32" s="39">
        <v>1</v>
      </c>
      <c r="B32" s="20" t="s">
        <v>189</v>
      </c>
      <c r="C32" s="20" t="s">
        <v>208</v>
      </c>
      <c r="D32" s="20" t="s">
        <v>191</v>
      </c>
      <c r="E32" s="20" t="s">
        <v>192</v>
      </c>
      <c r="F32" s="20" t="s">
        <v>5</v>
      </c>
      <c r="G32" s="20"/>
      <c r="H32" s="20" t="s">
        <v>205</v>
      </c>
      <c r="I32" s="23" t="s">
        <v>206</v>
      </c>
      <c r="J32" s="211" t="s">
        <v>207</v>
      </c>
      <c r="K32" s="41" t="s">
        <v>5</v>
      </c>
      <c r="L32" s="41"/>
      <c r="M32" s="41"/>
      <c r="N32" s="42"/>
      <c r="O32" s="41"/>
      <c r="P32" s="41"/>
      <c r="Q32" s="41"/>
      <c r="R32" s="41"/>
      <c r="S32" s="41" t="s">
        <v>5</v>
      </c>
      <c r="T32" s="42"/>
      <c r="U32" s="41"/>
      <c r="V32" s="41"/>
      <c r="W32" s="41"/>
      <c r="X32" s="41" t="s">
        <v>5</v>
      </c>
      <c r="Y32" s="62"/>
      <c r="Z32" s="110">
        <f t="shared" ref="Z32" si="19">IFERROR(VALUE(MID(IFERROR(VLOOKUP(IF(U32="x",1,IF(V32="x",2,IF(W32="x",3,IF(X32="x",4,IF(Y32="x",5,0))))),RiskMatrix,IF(O32="x",1,IF(P32="x",2,IF(Q32="x",3,IF(R32="x",4,IF(S32="x",5,0)))))+3,0),""),1,FIND("(",IFERROR(VLOOKUP(IF(U32="x",1,IF(V32="x",2,IF(W32="x",3,IF(X32="x",4,IF(Y32="x",5,0))))),RiskMatrix,IF(O32="x",1,IF(P32="x",2,IF(Q32="x",3,IF(R32="x",4,IF(S32="x",5,0)))))+3,0),""))-2)),"")</f>
        <v>24</v>
      </c>
      <c r="AA32" s="141" t="s">
        <v>363</v>
      </c>
      <c r="AB32" s="136">
        <f t="shared" si="7"/>
        <v>9.6000000000000014</v>
      </c>
      <c r="AC32" s="111">
        <f t="shared" si="2"/>
        <v>60</v>
      </c>
      <c r="AD32" s="112"/>
      <c r="AE32" s="113"/>
      <c r="AF32" s="113" t="s">
        <v>5</v>
      </c>
      <c r="AG32" s="113"/>
      <c r="AH32" s="113" t="s">
        <v>5</v>
      </c>
    </row>
    <row r="33" spans="1:47" ht="81.599999999999994" x14ac:dyDescent="0.25">
      <c r="A33" s="39">
        <v>2</v>
      </c>
      <c r="B33" s="20" t="s">
        <v>189</v>
      </c>
      <c r="C33" s="20" t="s">
        <v>208</v>
      </c>
      <c r="D33" s="20" t="s">
        <v>191</v>
      </c>
      <c r="E33" s="20" t="s">
        <v>192</v>
      </c>
      <c r="F33" s="20" t="s">
        <v>5</v>
      </c>
      <c r="G33" s="20"/>
      <c r="H33" s="20" t="s">
        <v>210</v>
      </c>
      <c r="I33" s="23" t="s">
        <v>209</v>
      </c>
      <c r="J33" s="211" t="s">
        <v>207</v>
      </c>
      <c r="K33" s="41" t="s">
        <v>5</v>
      </c>
      <c r="L33" s="41"/>
      <c r="M33" s="41"/>
      <c r="N33" s="42"/>
      <c r="O33" s="41"/>
      <c r="P33" s="41"/>
      <c r="Q33" s="41"/>
      <c r="R33" s="41"/>
      <c r="S33" s="41" t="s">
        <v>5</v>
      </c>
      <c r="T33" s="42"/>
      <c r="U33" s="41"/>
      <c r="V33" s="41"/>
      <c r="W33" s="41"/>
      <c r="X33" s="41" t="s">
        <v>5</v>
      </c>
      <c r="Y33" s="62"/>
      <c r="Z33" s="110">
        <f t="shared" ref="Z33" si="20">IFERROR(VALUE(MID(IFERROR(VLOOKUP(IF(U33="x",1,IF(V33="x",2,IF(W33="x",3,IF(X33="x",4,IF(Y33="x",5,0))))),RiskMatrix,IF(O33="x",1,IF(P33="x",2,IF(Q33="x",3,IF(R33="x",4,IF(S33="x",5,0)))))+3,0),""),1,FIND("(",IFERROR(VLOOKUP(IF(U33="x",1,IF(V33="x",2,IF(W33="x",3,IF(X33="x",4,IF(Y33="x",5,0))))),RiskMatrix,IF(O33="x",1,IF(P33="x",2,IF(Q33="x",3,IF(R33="x",4,IF(S33="x",5,0)))))+3,0),""))-2)),"")</f>
        <v>24</v>
      </c>
      <c r="AA33" s="141" t="s">
        <v>393</v>
      </c>
      <c r="AB33" s="136">
        <f t="shared" si="7"/>
        <v>8.4</v>
      </c>
      <c r="AC33" s="111">
        <f t="shared" si="2"/>
        <v>65</v>
      </c>
      <c r="AD33" s="112"/>
      <c r="AE33" s="113"/>
      <c r="AF33" s="113" t="s">
        <v>5</v>
      </c>
      <c r="AG33" s="113" t="s">
        <v>5</v>
      </c>
      <c r="AH33" s="113"/>
    </row>
    <row r="34" spans="1:47" ht="57" customHeight="1" x14ac:dyDescent="0.25">
      <c r="A34" s="39">
        <v>3</v>
      </c>
      <c r="B34" s="20" t="s">
        <v>189</v>
      </c>
      <c r="C34" s="20" t="s">
        <v>208</v>
      </c>
      <c r="D34" s="20" t="s">
        <v>191</v>
      </c>
      <c r="E34" s="20" t="s">
        <v>192</v>
      </c>
      <c r="F34" s="20" t="s">
        <v>5</v>
      </c>
      <c r="G34" s="20"/>
      <c r="H34" s="20" t="s">
        <v>216</v>
      </c>
      <c r="I34" s="23" t="s">
        <v>211</v>
      </c>
      <c r="J34" s="211" t="s">
        <v>207</v>
      </c>
      <c r="K34" s="41" t="s">
        <v>5</v>
      </c>
      <c r="L34" s="41"/>
      <c r="M34" s="41"/>
      <c r="N34" s="42"/>
      <c r="O34" s="41"/>
      <c r="P34" s="41"/>
      <c r="Q34" s="41"/>
      <c r="R34" s="41"/>
      <c r="S34" s="41" t="s">
        <v>5</v>
      </c>
      <c r="T34" s="42"/>
      <c r="U34" s="41"/>
      <c r="V34" s="41"/>
      <c r="W34" s="41"/>
      <c r="X34" s="41" t="s">
        <v>5</v>
      </c>
      <c r="Y34" s="62"/>
      <c r="Z34" s="110">
        <f t="shared" ref="Z34" si="21">IFERROR(VALUE(MID(IFERROR(VLOOKUP(IF(U34="x",1,IF(V34="x",2,IF(W34="x",3,IF(X34="x",4,IF(Y34="x",5,0))))),RiskMatrix,IF(O34="x",1,IF(P34="x",2,IF(Q34="x",3,IF(R34="x",4,IF(S34="x",5,0)))))+3,0),""),1,FIND("(",IFERROR(VLOOKUP(IF(U34="x",1,IF(V34="x",2,IF(W34="x",3,IF(X34="x",4,IF(Y34="x",5,0))))),RiskMatrix,IF(O34="x",1,IF(P34="x",2,IF(Q34="x",3,IF(R34="x",4,IF(S34="x",5,0)))))+3,0),""))-2)),"")</f>
        <v>24</v>
      </c>
      <c r="AA34" s="141" t="s">
        <v>394</v>
      </c>
      <c r="AB34" s="136">
        <f t="shared" si="7"/>
        <v>20.399999999999999</v>
      </c>
      <c r="AC34" s="111">
        <f t="shared" si="2"/>
        <v>15</v>
      </c>
      <c r="AD34" s="112"/>
      <c r="AE34" s="113"/>
      <c r="AF34" s="113"/>
      <c r="AG34" s="113" t="s">
        <v>5</v>
      </c>
      <c r="AH34" s="113"/>
    </row>
    <row r="35" spans="1:47" ht="71.400000000000006" x14ac:dyDescent="0.25">
      <c r="A35" s="39">
        <v>4</v>
      </c>
      <c r="B35" s="20" t="s">
        <v>189</v>
      </c>
      <c r="C35" s="20" t="s">
        <v>208</v>
      </c>
      <c r="D35" s="20" t="s">
        <v>191</v>
      </c>
      <c r="E35" s="20" t="s">
        <v>192</v>
      </c>
      <c r="F35" s="20" t="s">
        <v>5</v>
      </c>
      <c r="G35" s="20"/>
      <c r="H35" s="20" t="s">
        <v>217</v>
      </c>
      <c r="I35" s="23" t="s">
        <v>271</v>
      </c>
      <c r="J35" s="211" t="s">
        <v>207</v>
      </c>
      <c r="K35" s="41" t="s">
        <v>5</v>
      </c>
      <c r="L35" s="41"/>
      <c r="M35" s="41"/>
      <c r="N35" s="42"/>
      <c r="O35" s="41"/>
      <c r="P35" s="41"/>
      <c r="Q35" s="41"/>
      <c r="R35" s="41"/>
      <c r="S35" s="41" t="s">
        <v>5</v>
      </c>
      <c r="T35" s="42"/>
      <c r="U35" s="41"/>
      <c r="V35" s="41"/>
      <c r="W35" s="41"/>
      <c r="X35" s="41" t="s">
        <v>5</v>
      </c>
      <c r="Y35" s="62"/>
      <c r="Z35" s="110">
        <f t="shared" ref="Z35" si="22">IFERROR(VALUE(MID(IFERROR(VLOOKUP(IF(U35="x",1,IF(V35="x",2,IF(W35="x",3,IF(X35="x",4,IF(Y35="x",5,0))))),RiskMatrix,IF(O35="x",1,IF(P35="x",2,IF(Q35="x",3,IF(R35="x",4,IF(S35="x",5,0)))))+3,0),""),1,FIND("(",IFERROR(VLOOKUP(IF(U35="x",1,IF(V35="x",2,IF(W35="x",3,IF(X35="x",4,IF(Y35="x",5,0))))),RiskMatrix,IF(O35="x",1,IF(P35="x",2,IF(Q35="x",3,IF(R35="x",4,IF(S35="x",5,0)))))+3,0),""))-2)),"")</f>
        <v>24</v>
      </c>
      <c r="AA35" s="141" t="s">
        <v>364</v>
      </c>
      <c r="AB35" s="136">
        <f t="shared" si="7"/>
        <v>12</v>
      </c>
      <c r="AC35" s="111">
        <f t="shared" si="2"/>
        <v>50</v>
      </c>
      <c r="AD35" s="112"/>
      <c r="AE35" s="113"/>
      <c r="AF35" s="113" t="s">
        <v>5</v>
      </c>
      <c r="AG35" s="113"/>
      <c r="AH35" s="113"/>
    </row>
    <row r="36" spans="1:47" ht="91.8" x14ac:dyDescent="0.25">
      <c r="A36" s="39">
        <v>6</v>
      </c>
      <c r="B36" s="20" t="s">
        <v>189</v>
      </c>
      <c r="C36" s="20" t="s">
        <v>208</v>
      </c>
      <c r="D36" s="20" t="s">
        <v>191</v>
      </c>
      <c r="E36" s="20" t="s">
        <v>220</v>
      </c>
      <c r="F36" s="20" t="s">
        <v>5</v>
      </c>
      <c r="G36" s="20"/>
      <c r="H36" s="20" t="s">
        <v>221</v>
      </c>
      <c r="I36" s="23" t="s">
        <v>222</v>
      </c>
      <c r="J36" s="211" t="s">
        <v>207</v>
      </c>
      <c r="K36" s="41" t="s">
        <v>5</v>
      </c>
      <c r="L36" s="41"/>
      <c r="M36" s="41"/>
      <c r="N36" s="42"/>
      <c r="O36" s="41"/>
      <c r="P36" s="41"/>
      <c r="Q36" s="41"/>
      <c r="R36" s="41"/>
      <c r="S36" s="41" t="s">
        <v>5</v>
      </c>
      <c r="T36" s="42"/>
      <c r="U36" s="41"/>
      <c r="V36" s="41"/>
      <c r="W36" s="41"/>
      <c r="X36" s="41" t="s">
        <v>5</v>
      </c>
      <c r="Y36" s="62"/>
      <c r="Z36" s="110">
        <f t="shared" ref="Z36" si="23">IFERROR(VALUE(MID(IFERROR(VLOOKUP(IF(U36="x",1,IF(V36="x",2,IF(W36="x",3,IF(X36="x",4,IF(Y36="x",5,0))))),RiskMatrix,IF(O36="x",1,IF(P36="x",2,IF(Q36="x",3,IF(R36="x",4,IF(S36="x",5,0)))))+3,0),""),1,FIND("(",IFERROR(VLOOKUP(IF(U36="x",1,IF(V36="x",2,IF(W36="x",3,IF(X36="x",4,IF(Y36="x",5,0))))),RiskMatrix,IF(O36="x",1,IF(P36="x",2,IF(Q36="x",3,IF(R36="x",4,IF(S36="x",5,0)))))+3,0),""))-2)),"")</f>
        <v>24</v>
      </c>
      <c r="AA36" s="141" t="s">
        <v>365</v>
      </c>
      <c r="AB36" s="136">
        <f t="shared" si="7"/>
        <v>6</v>
      </c>
      <c r="AC36" s="111">
        <f t="shared" si="2"/>
        <v>75</v>
      </c>
      <c r="AD36" s="112"/>
      <c r="AE36" s="113"/>
      <c r="AF36" s="113" t="s">
        <v>5</v>
      </c>
      <c r="AG36" s="113" t="s">
        <v>5</v>
      </c>
      <c r="AH36" s="113" t="s">
        <v>5</v>
      </c>
    </row>
    <row r="37" spans="1:47" s="78" customFormat="1" ht="13.8" x14ac:dyDescent="0.25">
      <c r="A37" s="74"/>
      <c r="B37" s="72"/>
      <c r="C37" s="72"/>
      <c r="D37" s="72"/>
      <c r="E37" s="72"/>
      <c r="F37" s="72"/>
      <c r="G37" s="72"/>
      <c r="H37" s="72"/>
      <c r="I37" s="73"/>
      <c r="J37" s="214"/>
      <c r="K37" s="75"/>
      <c r="L37" s="75"/>
      <c r="M37" s="75"/>
      <c r="N37" s="76"/>
      <c r="O37" s="75"/>
      <c r="P37" s="75"/>
      <c r="Q37" s="75"/>
      <c r="R37" s="75"/>
      <c r="S37" s="75"/>
      <c r="T37" s="75"/>
      <c r="U37" s="75"/>
      <c r="V37" s="75"/>
      <c r="W37" s="75"/>
      <c r="X37" s="75"/>
      <c r="Y37" s="77"/>
      <c r="Z37" s="114" t="str">
        <f t="shared" si="0"/>
        <v/>
      </c>
      <c r="AA37" s="72"/>
      <c r="AB37" s="72"/>
      <c r="AC37" s="72"/>
      <c r="AD37" s="116"/>
      <c r="AE37" s="117"/>
      <c r="AF37" s="117"/>
      <c r="AG37" s="117"/>
      <c r="AH37" s="117"/>
      <c r="AI37" s="118"/>
      <c r="AJ37" s="118"/>
      <c r="AK37" s="118"/>
      <c r="AL37" s="118"/>
      <c r="AM37" s="118"/>
      <c r="AN37" s="118"/>
      <c r="AO37" s="118"/>
      <c r="AP37" s="118"/>
      <c r="AQ37" s="118"/>
      <c r="AR37" s="118"/>
      <c r="AS37" s="118"/>
      <c r="AT37" s="118"/>
      <c r="AU37" s="118"/>
    </row>
    <row r="38" spans="1:47" ht="91.8" x14ac:dyDescent="0.25">
      <c r="A38" s="39">
        <v>3</v>
      </c>
      <c r="B38" s="20" t="s">
        <v>129</v>
      </c>
      <c r="C38" s="20" t="s">
        <v>188</v>
      </c>
      <c r="D38" s="20" t="s">
        <v>191</v>
      </c>
      <c r="E38" s="130" t="s">
        <v>272</v>
      </c>
      <c r="F38" s="20" t="s">
        <v>5</v>
      </c>
      <c r="G38" s="20"/>
      <c r="H38" s="130" t="s">
        <v>273</v>
      </c>
      <c r="I38" s="126" t="s">
        <v>267</v>
      </c>
      <c r="J38" s="210" t="s">
        <v>406</v>
      </c>
      <c r="K38" s="45" t="s">
        <v>5</v>
      </c>
      <c r="L38" s="45"/>
      <c r="M38" s="45"/>
      <c r="N38" s="56"/>
      <c r="O38" s="45"/>
      <c r="P38" s="45" t="s">
        <v>126</v>
      </c>
      <c r="Q38" s="45"/>
      <c r="R38" s="45"/>
      <c r="S38" s="41" t="s">
        <v>5</v>
      </c>
      <c r="T38" s="44"/>
      <c r="U38" s="45"/>
      <c r="V38" s="45"/>
      <c r="W38" s="45" t="s">
        <v>5</v>
      </c>
      <c r="X38" s="45"/>
      <c r="Y38" s="51"/>
      <c r="Z38" s="110">
        <f t="shared" ref="Z38" si="24">IFERROR(VALUE(MID(IFERROR(VLOOKUP(IF(U38="x",1,IF(V38="x",2,IF(W38="x",3,IF(X38="x",4,IF(Y38="x",5,0))))),RiskMatrix,IF(O38="x",1,IF(P38="x",2,IF(Q38="x",3,IF(R38="x",4,IF(S38="x",5,0)))))+3,0),""),1,FIND("(",IFERROR(VLOOKUP(IF(U38="x",1,IF(V38="x",2,IF(W38="x",3,IF(X38="x",4,IF(Y38="x",5,0))))),RiskMatrix,IF(O38="x",1,IF(P38="x",2,IF(Q38="x",3,IF(R38="x",4,IF(S38="x",5,0)))))+3,0),""))-2)),"")</f>
        <v>22</v>
      </c>
      <c r="AA38" s="141" t="s">
        <v>366</v>
      </c>
      <c r="AB38" s="136">
        <f t="shared" si="7"/>
        <v>18.7</v>
      </c>
      <c r="AC38" s="111">
        <f t="shared" si="2"/>
        <v>15</v>
      </c>
      <c r="AD38" s="112"/>
      <c r="AE38" s="113"/>
      <c r="AF38" s="113"/>
      <c r="AG38" s="113" t="s">
        <v>5</v>
      </c>
      <c r="AH38" s="113"/>
    </row>
    <row r="39" spans="1:47" ht="71.400000000000006" x14ac:dyDescent="0.25">
      <c r="A39" s="39">
        <v>4</v>
      </c>
      <c r="B39" s="20" t="s">
        <v>129</v>
      </c>
      <c r="C39" s="20" t="s">
        <v>188</v>
      </c>
      <c r="D39" s="20" t="s">
        <v>191</v>
      </c>
      <c r="E39" s="130" t="s">
        <v>272</v>
      </c>
      <c r="F39" s="20" t="s">
        <v>5</v>
      </c>
      <c r="G39" s="20"/>
      <c r="H39" s="130" t="s">
        <v>224</v>
      </c>
      <c r="I39" s="126" t="s">
        <v>227</v>
      </c>
      <c r="J39" s="211" t="s">
        <v>207</v>
      </c>
      <c r="K39" s="45" t="s">
        <v>5</v>
      </c>
      <c r="L39" s="45"/>
      <c r="M39" s="45"/>
      <c r="N39" s="56"/>
      <c r="O39" s="41"/>
      <c r="P39" s="41"/>
      <c r="Q39" s="41" t="s">
        <v>126</v>
      </c>
      <c r="R39" s="41"/>
      <c r="S39" s="41" t="s">
        <v>5</v>
      </c>
      <c r="T39" s="42"/>
      <c r="U39" s="41" t="s">
        <v>126</v>
      </c>
      <c r="V39" s="41"/>
      <c r="W39" s="41"/>
      <c r="X39" s="41" t="s">
        <v>5</v>
      </c>
      <c r="Y39" s="41"/>
      <c r="Z39" s="110">
        <f t="shared" si="0"/>
        <v>24</v>
      </c>
      <c r="AA39" s="141" t="s">
        <v>356</v>
      </c>
      <c r="AB39" s="136">
        <f t="shared" si="7"/>
        <v>20.399999999999999</v>
      </c>
      <c r="AC39" s="111">
        <f t="shared" si="2"/>
        <v>15</v>
      </c>
      <c r="AD39" s="112"/>
      <c r="AE39" s="113"/>
      <c r="AF39" s="113"/>
      <c r="AG39" s="113" t="s">
        <v>5</v>
      </c>
      <c r="AH39" s="113"/>
    </row>
    <row r="40" spans="1:47" ht="71.400000000000006" x14ac:dyDescent="0.25">
      <c r="A40" s="39">
        <v>5</v>
      </c>
      <c r="B40" s="20" t="s">
        <v>129</v>
      </c>
      <c r="C40" s="20" t="s">
        <v>188</v>
      </c>
      <c r="D40" s="20" t="s">
        <v>191</v>
      </c>
      <c r="E40" s="130" t="s">
        <v>272</v>
      </c>
      <c r="F40" s="20" t="s">
        <v>5</v>
      </c>
      <c r="G40" s="20"/>
      <c r="H40" s="130" t="s">
        <v>225</v>
      </c>
      <c r="I40" s="126" t="s">
        <v>226</v>
      </c>
      <c r="J40" s="211" t="s">
        <v>207</v>
      </c>
      <c r="K40" s="45" t="s">
        <v>5</v>
      </c>
      <c r="L40" s="45"/>
      <c r="M40" s="45"/>
      <c r="N40" s="56"/>
      <c r="O40" s="45"/>
      <c r="P40" s="45" t="s">
        <v>126</v>
      </c>
      <c r="Q40" s="45"/>
      <c r="R40" s="45"/>
      <c r="S40" s="41" t="s">
        <v>5</v>
      </c>
      <c r="T40" s="44"/>
      <c r="U40" s="45"/>
      <c r="V40" s="45"/>
      <c r="W40" s="45" t="s">
        <v>5</v>
      </c>
      <c r="X40" s="45"/>
      <c r="Y40" s="51"/>
      <c r="Z40" s="110">
        <f t="shared" si="0"/>
        <v>22</v>
      </c>
      <c r="AA40" s="141" t="s">
        <v>367</v>
      </c>
      <c r="AB40" s="136">
        <f t="shared" ref="AB40:AB63" si="25">(Z40-((Z40/100)*AC40))</f>
        <v>18.7</v>
      </c>
      <c r="AC40" s="111">
        <f t="shared" si="2"/>
        <v>15</v>
      </c>
      <c r="AD40" s="112"/>
      <c r="AE40" s="113"/>
      <c r="AF40" s="113"/>
      <c r="AG40" s="113" t="s">
        <v>5</v>
      </c>
      <c r="AH40" s="113"/>
    </row>
    <row r="41" spans="1:47" ht="61.2" x14ac:dyDescent="0.25">
      <c r="A41" s="39">
        <v>6</v>
      </c>
      <c r="B41" s="20" t="s">
        <v>129</v>
      </c>
      <c r="C41" s="20" t="s">
        <v>188</v>
      </c>
      <c r="D41" s="20" t="s">
        <v>191</v>
      </c>
      <c r="E41" s="130" t="s">
        <v>272</v>
      </c>
      <c r="F41" s="20" t="s">
        <v>5</v>
      </c>
      <c r="G41" s="20"/>
      <c r="H41" s="20" t="s">
        <v>228</v>
      </c>
      <c r="I41" s="127" t="s">
        <v>229</v>
      </c>
      <c r="J41" s="212" t="s">
        <v>230</v>
      </c>
      <c r="K41" s="45" t="s">
        <v>5</v>
      </c>
      <c r="L41" s="26"/>
      <c r="M41" s="26"/>
      <c r="N41" s="50"/>
      <c r="O41" s="41"/>
      <c r="P41" s="41"/>
      <c r="Q41" s="41" t="s">
        <v>126</v>
      </c>
      <c r="R41" s="41"/>
      <c r="S41" s="41" t="s">
        <v>5</v>
      </c>
      <c r="T41" s="42"/>
      <c r="U41" s="41" t="s">
        <v>126</v>
      </c>
      <c r="V41" s="41"/>
      <c r="W41" s="41" t="s">
        <v>5</v>
      </c>
      <c r="X41" s="41"/>
      <c r="Y41" s="41"/>
      <c r="Z41" s="110">
        <f t="shared" si="0"/>
        <v>22</v>
      </c>
      <c r="AA41" s="141" t="s">
        <v>341</v>
      </c>
      <c r="AB41" s="136">
        <f t="shared" si="25"/>
        <v>7.6999999999999993</v>
      </c>
      <c r="AC41" s="111">
        <f t="shared" si="2"/>
        <v>65</v>
      </c>
      <c r="AD41" s="112"/>
      <c r="AE41" s="113"/>
      <c r="AF41" s="113" t="s">
        <v>5</v>
      </c>
      <c r="AG41" s="113" t="s">
        <v>5</v>
      </c>
      <c r="AH41" s="113"/>
    </row>
    <row r="42" spans="1:47" ht="91.8" x14ac:dyDescent="0.25">
      <c r="A42" s="39">
        <v>7</v>
      </c>
      <c r="B42" s="20" t="s">
        <v>129</v>
      </c>
      <c r="C42" s="20" t="s">
        <v>188</v>
      </c>
      <c r="D42" s="20" t="s">
        <v>191</v>
      </c>
      <c r="E42" s="130" t="s">
        <v>272</v>
      </c>
      <c r="F42" s="20" t="s">
        <v>5</v>
      </c>
      <c r="G42" s="20"/>
      <c r="H42" s="20" t="s">
        <v>231</v>
      </c>
      <c r="I42" s="126" t="s">
        <v>328</v>
      </c>
      <c r="J42" s="210" t="s">
        <v>303</v>
      </c>
      <c r="K42" s="45" t="s">
        <v>5</v>
      </c>
      <c r="L42" s="26"/>
      <c r="M42" s="26" t="s">
        <v>5</v>
      </c>
      <c r="N42" s="50"/>
      <c r="O42" s="41"/>
      <c r="P42" s="41" t="s">
        <v>126</v>
      </c>
      <c r="Q42" s="41" t="s">
        <v>5</v>
      </c>
      <c r="R42" s="41"/>
      <c r="S42" s="41"/>
      <c r="T42" s="42"/>
      <c r="U42" s="41"/>
      <c r="V42" s="41" t="s">
        <v>126</v>
      </c>
      <c r="W42" s="41" t="s">
        <v>5</v>
      </c>
      <c r="X42" s="41"/>
      <c r="Y42" s="41"/>
      <c r="Z42" s="110">
        <f t="shared" si="0"/>
        <v>13</v>
      </c>
      <c r="AA42" s="141" t="s">
        <v>342</v>
      </c>
      <c r="AB42" s="136">
        <f t="shared" si="25"/>
        <v>11.05</v>
      </c>
      <c r="AC42" s="111">
        <f t="shared" si="2"/>
        <v>15</v>
      </c>
      <c r="AD42" s="112"/>
      <c r="AE42" s="113"/>
      <c r="AF42" s="113"/>
      <c r="AG42" s="113" t="s">
        <v>5</v>
      </c>
      <c r="AH42" s="113"/>
    </row>
    <row r="43" spans="1:47" ht="71.400000000000006" x14ac:dyDescent="0.25">
      <c r="A43" s="39">
        <v>8</v>
      </c>
      <c r="B43" s="20" t="s">
        <v>129</v>
      </c>
      <c r="C43" s="20" t="s">
        <v>188</v>
      </c>
      <c r="D43" s="20" t="s">
        <v>191</v>
      </c>
      <c r="E43" s="130" t="s">
        <v>272</v>
      </c>
      <c r="F43" s="20" t="s">
        <v>5</v>
      </c>
      <c r="G43" s="20"/>
      <c r="H43" s="20" t="s">
        <v>274</v>
      </c>
      <c r="I43" s="126" t="s">
        <v>343</v>
      </c>
      <c r="J43" s="210" t="s">
        <v>302</v>
      </c>
      <c r="K43" s="45" t="s">
        <v>5</v>
      </c>
      <c r="L43" s="26"/>
      <c r="M43" s="26"/>
      <c r="N43" s="50"/>
      <c r="O43" s="41"/>
      <c r="P43" s="41" t="s">
        <v>126</v>
      </c>
      <c r="Q43" s="41" t="s">
        <v>5</v>
      </c>
      <c r="R43" s="41"/>
      <c r="S43" s="41"/>
      <c r="T43" s="42"/>
      <c r="U43" s="41"/>
      <c r="V43" s="41" t="s">
        <v>126</v>
      </c>
      <c r="W43" s="41" t="s">
        <v>5</v>
      </c>
      <c r="X43" s="41"/>
      <c r="Y43" s="41"/>
      <c r="Z43" s="110">
        <f t="shared" si="0"/>
        <v>13</v>
      </c>
      <c r="AA43" s="141" t="s">
        <v>395</v>
      </c>
      <c r="AB43" s="136">
        <f t="shared" si="25"/>
        <v>11.05</v>
      </c>
      <c r="AC43" s="111">
        <f t="shared" si="2"/>
        <v>15</v>
      </c>
      <c r="AD43" s="112"/>
      <c r="AE43" s="113"/>
      <c r="AF43" s="113"/>
      <c r="AG43" s="113" t="s">
        <v>5</v>
      </c>
      <c r="AH43" s="113"/>
    </row>
    <row r="44" spans="1:47" ht="40.799999999999997" x14ac:dyDescent="0.25">
      <c r="A44" s="39">
        <v>9</v>
      </c>
      <c r="B44" s="20" t="s">
        <v>129</v>
      </c>
      <c r="C44" s="20" t="s">
        <v>188</v>
      </c>
      <c r="D44" s="20" t="s">
        <v>191</v>
      </c>
      <c r="E44" s="130" t="s">
        <v>272</v>
      </c>
      <c r="F44" s="20" t="s">
        <v>5</v>
      </c>
      <c r="G44" s="20"/>
      <c r="H44" s="20" t="s">
        <v>300</v>
      </c>
      <c r="I44" s="126" t="s">
        <v>301</v>
      </c>
      <c r="J44" s="211" t="s">
        <v>238</v>
      </c>
      <c r="K44" s="45" t="s">
        <v>5</v>
      </c>
      <c r="L44" s="26"/>
      <c r="M44" s="26"/>
      <c r="N44" s="50"/>
      <c r="O44" s="41"/>
      <c r="P44" s="41" t="s">
        <v>126</v>
      </c>
      <c r="Q44" s="41"/>
      <c r="R44" s="41"/>
      <c r="S44" s="41" t="s">
        <v>5</v>
      </c>
      <c r="T44" s="42"/>
      <c r="U44" s="41"/>
      <c r="V44" s="41" t="s">
        <v>126</v>
      </c>
      <c r="W44" s="41" t="s">
        <v>5</v>
      </c>
      <c r="X44" s="41"/>
      <c r="Y44" s="41"/>
      <c r="Z44" s="110">
        <f t="shared" ref="Z44" si="26">IFERROR(VALUE(MID(IFERROR(VLOOKUP(IF(U44="x",1,IF(V44="x",2,IF(W44="x",3,IF(X44="x",4,IF(Y44="x",5,0))))),RiskMatrix,IF(O44="x",1,IF(P44="x",2,IF(Q44="x",3,IF(R44="x",4,IF(S44="x",5,0)))))+3,0),""),1,FIND("(",IFERROR(VLOOKUP(IF(U44="x",1,IF(V44="x",2,IF(W44="x",3,IF(X44="x",4,IF(Y44="x",5,0))))),RiskMatrix,IF(O44="x",1,IF(P44="x",2,IF(Q44="x",3,IF(R44="x",4,IF(S44="x",5,0)))))+3,0),""))-2)),"")</f>
        <v>22</v>
      </c>
      <c r="AA44" s="141" t="s">
        <v>396</v>
      </c>
      <c r="AB44" s="136">
        <f t="shared" si="25"/>
        <v>7.6999999999999993</v>
      </c>
      <c r="AC44" s="111">
        <f t="shared" ref="AC44:AC63" si="27">IF(COUNTIF(AD44:AH44,"&gt;""")=0,"",IF(AD44="x",100,IF(AE44="x",80,SUM(IF(AF44="x",50,),SUM(IF(AG44="x",15),SUM(IF(AH44="x",10)))))))</f>
        <v>65</v>
      </c>
      <c r="AD44" s="112"/>
      <c r="AE44" s="113"/>
      <c r="AF44" s="113" t="s">
        <v>5</v>
      </c>
      <c r="AG44" s="113" t="s">
        <v>5</v>
      </c>
      <c r="AH44" s="113"/>
    </row>
    <row r="45" spans="1:47" ht="79.2" customHeight="1" x14ac:dyDescent="0.25">
      <c r="A45" s="39">
        <v>10</v>
      </c>
      <c r="B45" s="20" t="s">
        <v>129</v>
      </c>
      <c r="C45" s="20" t="s">
        <v>188</v>
      </c>
      <c r="D45" s="20" t="s">
        <v>191</v>
      </c>
      <c r="E45" s="130" t="s">
        <v>272</v>
      </c>
      <c r="F45" s="20" t="s">
        <v>5</v>
      </c>
      <c r="G45" s="20"/>
      <c r="H45" s="131" t="s">
        <v>233</v>
      </c>
      <c r="I45" s="126" t="s">
        <v>265</v>
      </c>
      <c r="J45" s="211" t="s">
        <v>299</v>
      </c>
      <c r="K45" s="45" t="s">
        <v>5</v>
      </c>
      <c r="L45" s="26"/>
      <c r="M45" s="26" t="s">
        <v>5</v>
      </c>
      <c r="N45" s="50"/>
      <c r="O45" s="41"/>
      <c r="P45" s="41" t="s">
        <v>126</v>
      </c>
      <c r="Q45" s="41" t="s">
        <v>5</v>
      </c>
      <c r="R45" s="41"/>
      <c r="S45" s="41"/>
      <c r="T45" s="42"/>
      <c r="U45" s="41"/>
      <c r="V45" s="41" t="s">
        <v>126</v>
      </c>
      <c r="W45" s="41" t="s">
        <v>5</v>
      </c>
      <c r="X45" s="41"/>
      <c r="Y45" s="41"/>
      <c r="Z45" s="110">
        <f t="shared" si="0"/>
        <v>13</v>
      </c>
      <c r="AA45" s="141" t="s">
        <v>397</v>
      </c>
      <c r="AB45" s="136">
        <f t="shared" si="25"/>
        <v>4.5499999999999989</v>
      </c>
      <c r="AC45" s="111">
        <f t="shared" si="27"/>
        <v>65</v>
      </c>
      <c r="AD45" s="112"/>
      <c r="AE45" s="113"/>
      <c r="AF45" s="113" t="s">
        <v>5</v>
      </c>
      <c r="AG45" s="113" t="s">
        <v>5</v>
      </c>
      <c r="AH45" s="113"/>
    </row>
    <row r="46" spans="1:47" ht="81.599999999999994" x14ac:dyDescent="0.25">
      <c r="A46" s="39">
        <v>11</v>
      </c>
      <c r="B46" s="20" t="s">
        <v>129</v>
      </c>
      <c r="C46" s="20" t="s">
        <v>188</v>
      </c>
      <c r="D46" s="20" t="s">
        <v>191</v>
      </c>
      <c r="E46" s="130" t="s">
        <v>272</v>
      </c>
      <c r="F46" s="20" t="s">
        <v>5</v>
      </c>
      <c r="G46" s="20"/>
      <c r="H46" s="20" t="s">
        <v>234</v>
      </c>
      <c r="I46" s="134" t="s">
        <v>329</v>
      </c>
      <c r="J46" s="212" t="s">
        <v>330</v>
      </c>
      <c r="K46" s="45"/>
      <c r="L46" s="26"/>
      <c r="M46" s="26" t="s">
        <v>5</v>
      </c>
      <c r="N46" s="50"/>
      <c r="O46" s="41"/>
      <c r="P46" s="41" t="s">
        <v>126</v>
      </c>
      <c r="Q46" s="41" t="s">
        <v>5</v>
      </c>
      <c r="R46" s="41"/>
      <c r="S46" s="41"/>
      <c r="T46" s="42"/>
      <c r="U46" s="41"/>
      <c r="V46" s="41" t="s">
        <v>126</v>
      </c>
      <c r="W46" s="41" t="s">
        <v>5</v>
      </c>
      <c r="X46" s="41"/>
      <c r="Y46" s="41"/>
      <c r="Z46" s="110">
        <f t="shared" si="0"/>
        <v>13</v>
      </c>
      <c r="AA46" s="141" t="s">
        <v>398</v>
      </c>
      <c r="AB46" s="136">
        <f t="shared" si="25"/>
        <v>5.1999999999999993</v>
      </c>
      <c r="AC46" s="111">
        <f t="shared" si="27"/>
        <v>60</v>
      </c>
      <c r="AD46" s="112"/>
      <c r="AE46" s="113"/>
      <c r="AF46" s="113" t="s">
        <v>5</v>
      </c>
      <c r="AG46" s="113"/>
      <c r="AH46" s="113" t="s">
        <v>5</v>
      </c>
    </row>
    <row r="47" spans="1:47" ht="51" x14ac:dyDescent="0.25">
      <c r="A47" s="39">
        <v>15</v>
      </c>
      <c r="B47" s="20" t="s">
        <v>129</v>
      </c>
      <c r="C47" s="20" t="s">
        <v>188</v>
      </c>
      <c r="D47" s="20" t="s">
        <v>191</v>
      </c>
      <c r="E47" s="130" t="s">
        <v>272</v>
      </c>
      <c r="F47" s="20" t="s">
        <v>5</v>
      </c>
      <c r="G47" s="20"/>
      <c r="H47" s="132" t="s">
        <v>237</v>
      </c>
      <c r="I47" s="126" t="s">
        <v>266</v>
      </c>
      <c r="J47" s="211" t="s">
        <v>298</v>
      </c>
      <c r="K47" s="45" t="s">
        <v>5</v>
      </c>
      <c r="L47" s="45"/>
      <c r="M47" s="45"/>
      <c r="N47" s="56"/>
      <c r="O47" s="41"/>
      <c r="P47" s="41"/>
      <c r="Q47" s="41" t="s">
        <v>126</v>
      </c>
      <c r="R47" s="41"/>
      <c r="S47" s="41" t="s">
        <v>5</v>
      </c>
      <c r="T47" s="42"/>
      <c r="U47" s="41" t="s">
        <v>126</v>
      </c>
      <c r="V47" s="41"/>
      <c r="W47" s="41"/>
      <c r="X47" s="41" t="s">
        <v>5</v>
      </c>
      <c r="Y47" s="41"/>
      <c r="Z47" s="110">
        <f t="shared" si="0"/>
        <v>24</v>
      </c>
      <c r="AA47" s="141" t="s">
        <v>399</v>
      </c>
      <c r="AB47" s="136">
        <f t="shared" si="25"/>
        <v>20.399999999999999</v>
      </c>
      <c r="AC47" s="111">
        <f t="shared" si="27"/>
        <v>15</v>
      </c>
      <c r="AD47" s="112"/>
      <c r="AE47" s="113"/>
      <c r="AF47" s="113"/>
      <c r="AG47" s="120" t="s">
        <v>344</v>
      </c>
      <c r="AH47" s="113"/>
    </row>
    <row r="48" spans="1:47" ht="40.799999999999997" x14ac:dyDescent="0.25">
      <c r="A48" s="39">
        <v>24</v>
      </c>
      <c r="B48" s="20" t="s">
        <v>129</v>
      </c>
      <c r="C48" s="20" t="s">
        <v>188</v>
      </c>
      <c r="D48" s="20" t="s">
        <v>191</v>
      </c>
      <c r="E48" s="130" t="s">
        <v>272</v>
      </c>
      <c r="F48" s="20" t="s">
        <v>5</v>
      </c>
      <c r="G48" s="20"/>
      <c r="H48" s="20" t="s">
        <v>239</v>
      </c>
      <c r="I48" s="127" t="s">
        <v>296</v>
      </c>
      <c r="J48" s="211" t="s">
        <v>248</v>
      </c>
      <c r="K48" s="45" t="s">
        <v>5</v>
      </c>
      <c r="L48" s="45"/>
      <c r="M48" s="45"/>
      <c r="N48" s="56"/>
      <c r="O48" s="45"/>
      <c r="P48" s="45" t="s">
        <v>126</v>
      </c>
      <c r="Q48" s="45" t="s">
        <v>5</v>
      </c>
      <c r="R48" s="45"/>
      <c r="S48" s="45"/>
      <c r="T48" s="44"/>
      <c r="U48" s="45"/>
      <c r="V48" s="45"/>
      <c r="W48" s="45" t="s">
        <v>5</v>
      </c>
      <c r="X48" s="45"/>
      <c r="Y48" s="51"/>
      <c r="Z48" s="110">
        <f t="shared" si="0"/>
        <v>13</v>
      </c>
      <c r="AA48" s="141" t="s">
        <v>368</v>
      </c>
      <c r="AB48" s="136">
        <f t="shared" si="25"/>
        <v>11.05</v>
      </c>
      <c r="AC48" s="111">
        <f t="shared" si="27"/>
        <v>15</v>
      </c>
      <c r="AD48" s="112"/>
      <c r="AE48" s="113"/>
      <c r="AF48" s="113"/>
      <c r="AG48" s="113" t="s">
        <v>5</v>
      </c>
      <c r="AH48" s="113"/>
    </row>
    <row r="49" spans="1:47" ht="61.2" x14ac:dyDescent="0.25">
      <c r="A49" s="39">
        <v>25</v>
      </c>
      <c r="B49" s="20" t="s">
        <v>129</v>
      </c>
      <c r="C49" s="20" t="s">
        <v>188</v>
      </c>
      <c r="D49" s="20" t="s">
        <v>191</v>
      </c>
      <c r="E49" s="130" t="s">
        <v>272</v>
      </c>
      <c r="F49" s="20" t="s">
        <v>5</v>
      </c>
      <c r="G49" s="20"/>
      <c r="H49" s="20" t="s">
        <v>240</v>
      </c>
      <c r="I49" s="127" t="s">
        <v>297</v>
      </c>
      <c r="J49" s="211" t="s">
        <v>248</v>
      </c>
      <c r="K49" s="45" t="s">
        <v>5</v>
      </c>
      <c r="L49" s="45"/>
      <c r="M49" s="45"/>
      <c r="N49" s="56"/>
      <c r="O49" s="45"/>
      <c r="P49" s="45" t="s">
        <v>126</v>
      </c>
      <c r="Q49" s="45" t="s">
        <v>5</v>
      </c>
      <c r="R49" s="45"/>
      <c r="S49" s="45"/>
      <c r="T49" s="44"/>
      <c r="U49" s="45"/>
      <c r="V49" s="45"/>
      <c r="W49" s="45" t="s">
        <v>5</v>
      </c>
      <c r="X49" s="45"/>
      <c r="Y49" s="51"/>
      <c r="Z49" s="110">
        <f t="shared" si="0"/>
        <v>13</v>
      </c>
      <c r="AA49" s="141" t="s">
        <v>369</v>
      </c>
      <c r="AB49" s="136">
        <f t="shared" si="25"/>
        <v>11.05</v>
      </c>
      <c r="AC49" s="111">
        <f t="shared" si="27"/>
        <v>15</v>
      </c>
      <c r="AD49" s="112"/>
      <c r="AE49" s="113"/>
      <c r="AF49" s="113"/>
      <c r="AG49" s="113" t="s">
        <v>5</v>
      </c>
      <c r="AH49" s="113"/>
    </row>
    <row r="50" spans="1:47" ht="13.5" customHeight="1" x14ac:dyDescent="0.25">
      <c r="A50" s="47"/>
      <c r="B50" s="47"/>
      <c r="C50" s="47"/>
      <c r="D50" s="133"/>
      <c r="E50" s="47"/>
      <c r="F50" s="47"/>
      <c r="G50" s="47"/>
      <c r="H50" s="133"/>
      <c r="I50" s="135"/>
      <c r="J50" s="215"/>
      <c r="K50" s="52"/>
      <c r="L50" s="52"/>
      <c r="M50" s="52"/>
      <c r="N50" s="61"/>
      <c r="O50" s="52"/>
      <c r="P50" s="52"/>
      <c r="Q50" s="52"/>
      <c r="R50" s="52"/>
      <c r="S50" s="52"/>
      <c r="T50" s="52"/>
      <c r="U50" s="61"/>
      <c r="V50" s="52"/>
      <c r="W50" s="52"/>
      <c r="X50" s="52"/>
      <c r="Y50" s="52"/>
      <c r="Z50" s="114" t="str">
        <f t="shared" si="0"/>
        <v/>
      </c>
      <c r="AA50" s="139"/>
      <c r="AB50" s="139"/>
      <c r="AC50" s="139"/>
      <c r="AD50" s="139"/>
      <c r="AE50" s="139"/>
      <c r="AF50" s="139"/>
      <c r="AG50" s="117"/>
      <c r="AH50" s="117"/>
    </row>
    <row r="51" spans="1:47" ht="51" x14ac:dyDescent="0.25">
      <c r="A51" s="53">
        <v>1</v>
      </c>
      <c r="B51" s="124" t="s">
        <v>132</v>
      </c>
      <c r="C51" s="20" t="s">
        <v>188</v>
      </c>
      <c r="D51" s="20" t="s">
        <v>191</v>
      </c>
      <c r="E51" s="130" t="s">
        <v>272</v>
      </c>
      <c r="F51" s="20" t="s">
        <v>5</v>
      </c>
      <c r="G51" s="20"/>
      <c r="H51" s="21" t="s">
        <v>332</v>
      </c>
      <c r="I51" s="126" t="s">
        <v>370</v>
      </c>
      <c r="J51" s="212" t="s">
        <v>137</v>
      </c>
      <c r="K51" s="58" t="s">
        <v>5</v>
      </c>
      <c r="L51" s="58"/>
      <c r="M51" s="58"/>
      <c r="N51" s="59"/>
      <c r="O51" s="58"/>
      <c r="P51" s="58" t="s">
        <v>5</v>
      </c>
      <c r="Q51" s="58"/>
      <c r="R51" s="58"/>
      <c r="S51" s="58" t="s">
        <v>126</v>
      </c>
      <c r="T51" s="59"/>
      <c r="U51" s="58"/>
      <c r="V51" s="58" t="s">
        <v>126</v>
      </c>
      <c r="W51" s="58"/>
      <c r="X51" s="58"/>
      <c r="Y51" s="58" t="s">
        <v>5</v>
      </c>
      <c r="Z51" s="110">
        <f t="shared" si="0"/>
        <v>16</v>
      </c>
      <c r="AA51" s="142" t="s">
        <v>400</v>
      </c>
      <c r="AB51" s="136">
        <f t="shared" si="25"/>
        <v>13.6</v>
      </c>
      <c r="AC51" s="111">
        <f t="shared" si="27"/>
        <v>15</v>
      </c>
      <c r="AD51" s="112"/>
      <c r="AE51" s="113"/>
      <c r="AF51" s="113"/>
      <c r="AG51" s="113" t="s">
        <v>5</v>
      </c>
      <c r="AH51" s="113"/>
    </row>
    <row r="52" spans="1:47" ht="71.400000000000006" x14ac:dyDescent="0.25">
      <c r="A52" s="53">
        <v>2</v>
      </c>
      <c r="B52" s="124" t="s">
        <v>132</v>
      </c>
      <c r="C52" s="20" t="s">
        <v>188</v>
      </c>
      <c r="D52" s="20" t="s">
        <v>191</v>
      </c>
      <c r="E52" s="130" t="s">
        <v>272</v>
      </c>
      <c r="F52" s="20" t="s">
        <v>5</v>
      </c>
      <c r="G52" s="20"/>
      <c r="H52" s="124" t="s">
        <v>401</v>
      </c>
      <c r="I52" s="134" t="s">
        <v>331</v>
      </c>
      <c r="J52" s="212" t="s">
        <v>402</v>
      </c>
      <c r="K52" s="58"/>
      <c r="L52" s="57"/>
      <c r="M52" s="57" t="s">
        <v>5</v>
      </c>
      <c r="N52" s="59"/>
      <c r="O52" s="57"/>
      <c r="P52" s="57"/>
      <c r="Q52" s="57" t="s">
        <v>5</v>
      </c>
      <c r="R52" s="57"/>
      <c r="S52" s="57"/>
      <c r="T52" s="59"/>
      <c r="U52" s="57" t="s">
        <v>126</v>
      </c>
      <c r="V52" s="57"/>
      <c r="W52" s="57" t="s">
        <v>5</v>
      </c>
      <c r="X52" s="57"/>
      <c r="Y52" s="57"/>
      <c r="Z52" s="110">
        <f t="shared" si="0"/>
        <v>13</v>
      </c>
      <c r="AA52" s="142" t="s">
        <v>357</v>
      </c>
      <c r="AB52" s="136">
        <f t="shared" si="25"/>
        <v>4.5499999999999989</v>
      </c>
      <c r="AC52" s="111">
        <f t="shared" si="27"/>
        <v>65</v>
      </c>
      <c r="AD52" s="112"/>
      <c r="AE52" s="113"/>
      <c r="AF52" s="113" t="s">
        <v>5</v>
      </c>
      <c r="AG52" s="113" t="s">
        <v>5</v>
      </c>
      <c r="AH52" s="113"/>
    </row>
    <row r="53" spans="1:47" ht="13.5" customHeight="1" x14ac:dyDescent="0.25">
      <c r="A53" s="47"/>
      <c r="B53" s="47"/>
      <c r="C53" s="47"/>
      <c r="D53" s="133"/>
      <c r="E53" s="47"/>
      <c r="F53" s="47"/>
      <c r="G53" s="47"/>
      <c r="H53" s="47"/>
      <c r="I53" s="135"/>
      <c r="J53" s="215"/>
      <c r="K53" s="60"/>
      <c r="L53" s="52"/>
      <c r="M53" s="60"/>
      <c r="N53" s="61"/>
      <c r="O53" s="60"/>
      <c r="P53" s="60"/>
      <c r="Q53" s="60"/>
      <c r="R53" s="60"/>
      <c r="S53" s="60"/>
      <c r="T53" s="60"/>
      <c r="U53" s="60"/>
      <c r="V53" s="60"/>
      <c r="W53" s="60"/>
      <c r="X53" s="60"/>
      <c r="Y53" s="60"/>
      <c r="Z53" s="114" t="str">
        <f t="shared" si="0"/>
        <v/>
      </c>
      <c r="AA53" s="140"/>
      <c r="AB53" s="140"/>
      <c r="AC53" s="140"/>
      <c r="AD53" s="116"/>
      <c r="AE53" s="117"/>
      <c r="AF53" s="117"/>
      <c r="AG53" s="117"/>
      <c r="AH53" s="117"/>
    </row>
    <row r="54" spans="1:47" ht="51" x14ac:dyDescent="0.25">
      <c r="A54" s="53">
        <v>1</v>
      </c>
      <c r="B54" s="124" t="s">
        <v>235</v>
      </c>
      <c r="C54" s="20" t="s">
        <v>188</v>
      </c>
      <c r="D54" s="20" t="s">
        <v>191</v>
      </c>
      <c r="E54" s="130" t="s">
        <v>272</v>
      </c>
      <c r="F54" s="20" t="s">
        <v>5</v>
      </c>
      <c r="G54" s="20"/>
      <c r="H54" s="21" t="s">
        <v>345</v>
      </c>
      <c r="I54" s="126" t="s">
        <v>289</v>
      </c>
      <c r="J54" s="212" t="s">
        <v>290</v>
      </c>
      <c r="K54" s="58" t="s">
        <v>5</v>
      </c>
      <c r="L54" s="58"/>
      <c r="M54" s="58"/>
      <c r="N54" s="59"/>
      <c r="O54" s="58"/>
      <c r="P54" s="58"/>
      <c r="Q54" s="58"/>
      <c r="R54" s="21" t="s">
        <v>344</v>
      </c>
      <c r="S54" s="58" t="s">
        <v>126</v>
      </c>
      <c r="T54" s="59"/>
      <c r="U54" s="58"/>
      <c r="V54" s="58" t="s">
        <v>126</v>
      </c>
      <c r="W54" s="58"/>
      <c r="X54" s="58"/>
      <c r="Y54" s="58" t="s">
        <v>5</v>
      </c>
      <c r="Z54" s="110">
        <f t="shared" ref="Z54:Z55" si="28">IFERROR(VALUE(MID(IFERROR(VLOOKUP(IF(U54="x",1,IF(V54="x",2,IF(W54="x",3,IF(X54="x",4,IF(Y54="x",5,0))))),RiskMatrix,IF(O54="x",1,IF(P54="x",2,IF(Q54="x",3,IF(R54="x",4,IF(S54="x",5,0)))))+3,0),""),1,FIND("(",IFERROR(VLOOKUP(IF(U54="x",1,IF(V54="x",2,IF(W54="x",3,IF(X54="x",4,IF(Y54="x",5,0))))),RiskMatrix,IF(O54="x",1,IF(P54="x",2,IF(Q54="x",3,IF(R54="x",4,IF(S54="x",5,0)))))+3,0),""))-2)),"")</f>
        <v>23</v>
      </c>
      <c r="AA54" s="142" t="s">
        <v>371</v>
      </c>
      <c r="AB54" s="136">
        <f t="shared" si="25"/>
        <v>19.55</v>
      </c>
      <c r="AC54" s="111">
        <f t="shared" si="27"/>
        <v>15</v>
      </c>
      <c r="AD54" s="112"/>
      <c r="AE54" s="113"/>
      <c r="AF54" s="113"/>
      <c r="AG54" s="113" t="s">
        <v>344</v>
      </c>
      <c r="AH54" s="113"/>
    </row>
    <row r="55" spans="1:47" ht="51" x14ac:dyDescent="0.25">
      <c r="A55" s="53">
        <v>2</v>
      </c>
      <c r="B55" s="124" t="s">
        <v>235</v>
      </c>
      <c r="C55" s="20" t="s">
        <v>188</v>
      </c>
      <c r="D55" s="20" t="s">
        <v>191</v>
      </c>
      <c r="E55" s="130" t="s">
        <v>272</v>
      </c>
      <c r="F55" s="20" t="s">
        <v>5</v>
      </c>
      <c r="G55" s="20"/>
      <c r="H55" s="21" t="s">
        <v>345</v>
      </c>
      <c r="I55" s="126" t="s">
        <v>291</v>
      </c>
      <c r="J55" s="212" t="s">
        <v>290</v>
      </c>
      <c r="K55" s="58" t="s">
        <v>5</v>
      </c>
      <c r="L55" s="57"/>
      <c r="M55" s="57"/>
      <c r="N55" s="59"/>
      <c r="O55" s="57"/>
      <c r="P55" s="57"/>
      <c r="Q55" s="57"/>
      <c r="R55" s="21" t="s">
        <v>344</v>
      </c>
      <c r="S55" s="57"/>
      <c r="T55" s="59"/>
      <c r="U55" s="57" t="s">
        <v>126</v>
      </c>
      <c r="V55" s="57"/>
      <c r="W55" s="57" t="s">
        <v>5</v>
      </c>
      <c r="X55" s="57"/>
      <c r="Y55" s="57"/>
      <c r="Z55" s="110">
        <f t="shared" si="28"/>
        <v>18</v>
      </c>
      <c r="AA55" s="142" t="s">
        <v>372</v>
      </c>
      <c r="AB55" s="136">
        <f t="shared" si="25"/>
        <v>15.3</v>
      </c>
      <c r="AC55" s="111">
        <f t="shared" si="27"/>
        <v>15</v>
      </c>
      <c r="AD55" s="112"/>
      <c r="AE55" s="113"/>
      <c r="AF55" s="113"/>
      <c r="AG55" s="113" t="s">
        <v>5</v>
      </c>
      <c r="AH55" s="113"/>
    </row>
    <row r="56" spans="1:47" ht="71.400000000000006" x14ac:dyDescent="0.25">
      <c r="A56" s="53">
        <v>3</v>
      </c>
      <c r="B56" s="124" t="s">
        <v>235</v>
      </c>
      <c r="C56" s="20" t="s">
        <v>188</v>
      </c>
      <c r="D56" s="20" t="s">
        <v>191</v>
      </c>
      <c r="E56" s="130" t="s">
        <v>272</v>
      </c>
      <c r="F56" s="20" t="s">
        <v>5</v>
      </c>
      <c r="G56" s="20"/>
      <c r="H56" s="21" t="s">
        <v>345</v>
      </c>
      <c r="I56" s="126" t="s">
        <v>264</v>
      </c>
      <c r="J56" s="212" t="s">
        <v>236</v>
      </c>
      <c r="K56" s="58"/>
      <c r="L56" s="57" t="s">
        <v>5</v>
      </c>
      <c r="M56" s="57"/>
      <c r="N56" s="59"/>
      <c r="O56" s="57"/>
      <c r="P56" s="57"/>
      <c r="Q56" s="57"/>
      <c r="R56" s="57" t="s">
        <v>5</v>
      </c>
      <c r="S56" s="57"/>
      <c r="T56" s="59"/>
      <c r="U56" s="57" t="s">
        <v>126</v>
      </c>
      <c r="V56" s="57"/>
      <c r="W56" s="57" t="s">
        <v>5</v>
      </c>
      <c r="X56" s="57"/>
      <c r="Y56" s="57"/>
      <c r="Z56" s="110">
        <f t="shared" ref="Z56" si="29">IFERROR(VALUE(MID(IFERROR(VLOOKUP(IF(U56="x",1,IF(V56="x",2,IF(W56="x",3,IF(X56="x",4,IF(Y56="x",5,0))))),RiskMatrix,IF(O56="x",1,IF(P56="x",2,IF(Q56="x",3,IF(R56="x",4,IF(S56="x",5,0)))))+3,0),""),1,FIND("(",IFERROR(VLOOKUP(IF(U56="x",1,IF(V56="x",2,IF(W56="x",3,IF(X56="x",4,IF(Y56="x",5,0))))),RiskMatrix,IF(O56="x",1,IF(P56="x",2,IF(Q56="x",3,IF(R56="x",4,IF(S56="x",5,0)))))+3,0),""))-2)),"")</f>
        <v>18</v>
      </c>
      <c r="AA56" s="142" t="s">
        <v>403</v>
      </c>
      <c r="AB56" s="136">
        <f t="shared" si="25"/>
        <v>6.3000000000000007</v>
      </c>
      <c r="AC56" s="111">
        <f t="shared" si="27"/>
        <v>65</v>
      </c>
      <c r="AD56" s="112"/>
      <c r="AE56" s="113"/>
      <c r="AF56" s="113" t="s">
        <v>5</v>
      </c>
      <c r="AG56" s="113" t="s">
        <v>5</v>
      </c>
      <c r="AH56" s="113"/>
    </row>
    <row r="57" spans="1:47" ht="247.8" customHeight="1" x14ac:dyDescent="0.25">
      <c r="A57" s="53">
        <v>4</v>
      </c>
      <c r="B57" s="124" t="s">
        <v>235</v>
      </c>
      <c r="C57" s="20" t="s">
        <v>188</v>
      </c>
      <c r="D57" s="20" t="s">
        <v>191</v>
      </c>
      <c r="E57" s="130" t="s">
        <v>272</v>
      </c>
      <c r="F57" s="20" t="s">
        <v>5</v>
      </c>
      <c r="G57" s="20"/>
      <c r="H57" s="21" t="s">
        <v>345</v>
      </c>
      <c r="I57" s="126" t="s">
        <v>292</v>
      </c>
      <c r="J57" s="212" t="s">
        <v>236</v>
      </c>
      <c r="K57" s="58"/>
      <c r="L57" s="57" t="s">
        <v>5</v>
      </c>
      <c r="M57" s="57"/>
      <c r="N57" s="59"/>
      <c r="O57" s="57"/>
      <c r="P57" s="57"/>
      <c r="Q57" s="57"/>
      <c r="R57" s="57" t="s">
        <v>5</v>
      </c>
      <c r="S57" s="57"/>
      <c r="T57" s="59"/>
      <c r="U57" s="57" t="s">
        <v>126</v>
      </c>
      <c r="V57" s="57"/>
      <c r="W57" s="57" t="s">
        <v>5</v>
      </c>
      <c r="X57" s="57"/>
      <c r="Y57" s="57"/>
      <c r="Z57" s="110">
        <f t="shared" ref="Z57" si="30">IFERROR(VALUE(MID(IFERROR(VLOOKUP(IF(U57="x",1,IF(V57="x",2,IF(W57="x",3,IF(X57="x",4,IF(Y57="x",5,0))))),RiskMatrix,IF(O57="x",1,IF(P57="x",2,IF(Q57="x",3,IF(R57="x",4,IF(S57="x",5,0)))))+3,0),""),1,FIND("(",IFERROR(VLOOKUP(IF(U57="x",1,IF(V57="x",2,IF(W57="x",3,IF(X57="x",4,IF(Y57="x",5,0))))),RiskMatrix,IF(O57="x",1,IF(P57="x",2,IF(Q57="x",3,IF(R57="x",4,IF(S57="x",5,0)))))+3,0),""))-2)),"")</f>
        <v>18</v>
      </c>
      <c r="AA57" s="142" t="s">
        <v>382</v>
      </c>
      <c r="AB57" s="136">
        <f t="shared" si="25"/>
        <v>6.3000000000000007</v>
      </c>
      <c r="AC57" s="111">
        <f t="shared" si="27"/>
        <v>65</v>
      </c>
      <c r="AD57" s="112"/>
      <c r="AE57" s="113"/>
      <c r="AF57" s="113" t="s">
        <v>5</v>
      </c>
      <c r="AG57" s="113" t="s">
        <v>5</v>
      </c>
      <c r="AH57" s="113"/>
    </row>
    <row r="58" spans="1:47" ht="13.5" customHeight="1" x14ac:dyDescent="0.25">
      <c r="A58" s="47"/>
      <c r="B58" s="47"/>
      <c r="C58" s="47"/>
      <c r="D58" s="133"/>
      <c r="E58" s="47"/>
      <c r="F58" s="47"/>
      <c r="G58" s="47"/>
      <c r="H58" s="47"/>
      <c r="I58" s="135"/>
      <c r="J58" s="215"/>
      <c r="K58" s="60"/>
      <c r="L58" s="52"/>
      <c r="M58" s="60"/>
      <c r="N58" s="61"/>
      <c r="O58" s="60"/>
      <c r="P58" s="60"/>
      <c r="Q58" s="60"/>
      <c r="R58" s="60"/>
      <c r="S58" s="60"/>
      <c r="T58" s="60"/>
      <c r="U58" s="60"/>
      <c r="V58" s="60"/>
      <c r="W58" s="60"/>
      <c r="X58" s="60"/>
      <c r="Y58" s="60"/>
      <c r="Z58" s="114" t="str">
        <f t="shared" ref="Z58" si="31">IFERROR(VALUE(MID(IFERROR(VLOOKUP(IF(U58="x",1,IF(V58="x",2,IF(W58="x",3,IF(X58="x",4,IF(Y58="x",5,0))))),RiskMatrix,IF(O58="x",1,IF(P58="x",2,IF(Q58="x",3,IF(R58="x",4,IF(S58="x",5,0)))))+3,0),""),1,FIND("(",IFERROR(VLOOKUP(IF(U58="x",1,IF(V58="x",2,IF(W58="x",3,IF(X58="x",4,IF(Y58="x",5,0))))),RiskMatrix,IF(O58="x",1,IF(P58="x",2,IF(Q58="x",3,IF(R58="x",4,IF(S58="x",5,0)))))+3,0),""))-2)),"")</f>
        <v/>
      </c>
      <c r="AA58" s="140"/>
      <c r="AB58" s="140"/>
      <c r="AC58" s="140"/>
      <c r="AD58" s="140"/>
      <c r="AE58" s="140"/>
      <c r="AF58" s="140"/>
      <c r="AG58" s="117"/>
      <c r="AH58" s="117"/>
    </row>
    <row r="59" spans="1:47" ht="71.400000000000006" x14ac:dyDescent="0.25">
      <c r="A59" s="21">
        <v>1</v>
      </c>
      <c r="B59" s="21" t="s">
        <v>134</v>
      </c>
      <c r="C59" s="20" t="s">
        <v>188</v>
      </c>
      <c r="D59" s="20" t="s">
        <v>191</v>
      </c>
      <c r="E59" s="130" t="s">
        <v>272</v>
      </c>
      <c r="F59" s="51"/>
      <c r="G59" s="20" t="s">
        <v>5</v>
      </c>
      <c r="H59" s="21" t="s">
        <v>286</v>
      </c>
      <c r="I59" s="126" t="s">
        <v>285</v>
      </c>
      <c r="J59" s="216" t="s">
        <v>287</v>
      </c>
      <c r="K59" s="64" t="s">
        <v>5</v>
      </c>
      <c r="L59" s="43"/>
      <c r="M59" s="43"/>
      <c r="N59" s="46"/>
      <c r="O59" s="43"/>
      <c r="P59" s="43"/>
      <c r="Q59" s="43"/>
      <c r="R59" s="43"/>
      <c r="S59" s="43" t="s">
        <v>5</v>
      </c>
      <c r="T59" s="46"/>
      <c r="U59" s="43"/>
      <c r="V59" s="43"/>
      <c r="W59" s="43"/>
      <c r="X59" s="43" t="s">
        <v>5</v>
      </c>
      <c r="Y59" s="43"/>
      <c r="Z59" s="110">
        <f t="shared" si="0"/>
        <v>24</v>
      </c>
      <c r="AA59" s="142" t="s">
        <v>404</v>
      </c>
      <c r="AB59" s="136">
        <f t="shared" si="25"/>
        <v>8.4</v>
      </c>
      <c r="AC59" s="111">
        <f t="shared" si="27"/>
        <v>65</v>
      </c>
      <c r="AD59" s="112"/>
      <c r="AE59" s="113"/>
      <c r="AF59" s="113" t="s">
        <v>5</v>
      </c>
      <c r="AG59" s="113" t="s">
        <v>5</v>
      </c>
      <c r="AH59" s="113"/>
    </row>
    <row r="60" spans="1:47" ht="70.2" customHeight="1" x14ac:dyDescent="0.25">
      <c r="A60" s="21">
        <v>7</v>
      </c>
      <c r="B60" s="21" t="s">
        <v>134</v>
      </c>
      <c r="C60" s="20" t="s">
        <v>188</v>
      </c>
      <c r="D60" s="20" t="s">
        <v>191</v>
      </c>
      <c r="E60" s="130" t="s">
        <v>272</v>
      </c>
      <c r="F60" s="51"/>
      <c r="G60" s="20" t="s">
        <v>5</v>
      </c>
      <c r="H60" s="129" t="s">
        <v>249</v>
      </c>
      <c r="I60" s="127" t="s">
        <v>283</v>
      </c>
      <c r="J60" s="211" t="s">
        <v>284</v>
      </c>
      <c r="K60" s="64" t="s">
        <v>5</v>
      </c>
      <c r="L60" s="43"/>
      <c r="M60" s="43"/>
      <c r="N60" s="46"/>
      <c r="O60" s="43"/>
      <c r="P60" s="43"/>
      <c r="Q60" s="43"/>
      <c r="R60" s="43"/>
      <c r="S60" s="43" t="s">
        <v>5</v>
      </c>
      <c r="T60" s="46"/>
      <c r="U60" s="43"/>
      <c r="V60" s="43"/>
      <c r="W60" s="43"/>
      <c r="X60" s="43" t="s">
        <v>5</v>
      </c>
      <c r="Y60" s="43"/>
      <c r="Z60" s="110">
        <f t="shared" ref="Z60:Z61" si="32">IFERROR(VALUE(MID(IFERROR(VLOOKUP(IF(U60="x",1,IF(V60="x",2,IF(W60="x",3,IF(X60="x",4,IF(Y60="x",5,0))))),RiskMatrix,IF(O60="x",1,IF(P60="x",2,IF(Q60="x",3,IF(R60="x",4,IF(S60="x",5,0)))))+3,0),""),1,FIND("(",IFERROR(VLOOKUP(IF(U60="x",1,IF(V60="x",2,IF(W60="x",3,IF(X60="x",4,IF(Y60="x",5,0))))),RiskMatrix,IF(O60="x",1,IF(P60="x",2,IF(Q60="x",3,IF(R60="x",4,IF(S60="x",5,0)))))+3,0),""))-2)),"")</f>
        <v>24</v>
      </c>
      <c r="AA60" s="142" t="s">
        <v>373</v>
      </c>
      <c r="AB60" s="136">
        <f t="shared" si="25"/>
        <v>20.399999999999999</v>
      </c>
      <c r="AC60" s="111">
        <f t="shared" si="27"/>
        <v>15</v>
      </c>
      <c r="AD60" s="112"/>
      <c r="AE60" s="113"/>
      <c r="AF60" s="113"/>
      <c r="AG60" s="113" t="s">
        <v>5</v>
      </c>
      <c r="AH60" s="113"/>
    </row>
    <row r="61" spans="1:47" ht="61.2" x14ac:dyDescent="0.25">
      <c r="A61" s="21">
        <v>8</v>
      </c>
      <c r="B61" s="21" t="s">
        <v>134</v>
      </c>
      <c r="C61" s="20" t="s">
        <v>188</v>
      </c>
      <c r="D61" s="20" t="s">
        <v>191</v>
      </c>
      <c r="E61" s="130" t="s">
        <v>272</v>
      </c>
      <c r="F61" s="51"/>
      <c r="G61" s="20" t="s">
        <v>5</v>
      </c>
      <c r="H61" s="129" t="s">
        <v>249</v>
      </c>
      <c r="I61" s="127" t="s">
        <v>250</v>
      </c>
      <c r="J61" s="211" t="s">
        <v>251</v>
      </c>
      <c r="K61" s="64" t="s">
        <v>5</v>
      </c>
      <c r="L61" s="43" t="s">
        <v>5</v>
      </c>
      <c r="M61" s="43"/>
      <c r="N61" s="46"/>
      <c r="O61" s="43"/>
      <c r="P61" s="43"/>
      <c r="Q61" s="43" t="s">
        <v>5</v>
      </c>
      <c r="R61" s="43"/>
      <c r="S61" s="43"/>
      <c r="T61" s="46"/>
      <c r="U61" s="43"/>
      <c r="V61" s="43"/>
      <c r="W61" s="43"/>
      <c r="X61" s="43" t="s">
        <v>5</v>
      </c>
      <c r="Y61" s="43"/>
      <c r="Z61" s="110">
        <f t="shared" si="32"/>
        <v>17</v>
      </c>
      <c r="AA61" s="142" t="s">
        <v>373</v>
      </c>
      <c r="AB61" s="136">
        <f t="shared" si="25"/>
        <v>14.45</v>
      </c>
      <c r="AC61" s="111">
        <f t="shared" si="27"/>
        <v>15</v>
      </c>
      <c r="AD61" s="112"/>
      <c r="AE61" s="113"/>
      <c r="AF61" s="113"/>
      <c r="AG61" s="113" t="s">
        <v>5</v>
      </c>
      <c r="AH61" s="113"/>
    </row>
    <row r="62" spans="1:47" ht="61.2" x14ac:dyDescent="0.25">
      <c r="A62" s="21">
        <v>9</v>
      </c>
      <c r="B62" s="21" t="s">
        <v>134</v>
      </c>
      <c r="C62" s="20" t="s">
        <v>188</v>
      </c>
      <c r="D62" s="20" t="s">
        <v>191</v>
      </c>
      <c r="E62" s="130" t="s">
        <v>272</v>
      </c>
      <c r="F62" s="51"/>
      <c r="G62" s="20" t="s">
        <v>5</v>
      </c>
      <c r="H62" s="129" t="s">
        <v>249</v>
      </c>
      <c r="I62" s="127" t="s">
        <v>282</v>
      </c>
      <c r="J62" s="211" t="s">
        <v>252</v>
      </c>
      <c r="K62" s="64"/>
      <c r="L62" s="43"/>
      <c r="M62" s="43" t="s">
        <v>5</v>
      </c>
      <c r="N62" s="46"/>
      <c r="O62" s="43"/>
      <c r="P62" s="43"/>
      <c r="Q62" s="43"/>
      <c r="R62" s="43" t="s">
        <v>5</v>
      </c>
      <c r="S62" s="43"/>
      <c r="T62" s="46"/>
      <c r="U62" s="43"/>
      <c r="V62" s="43"/>
      <c r="W62" s="43"/>
      <c r="X62" s="43" t="s">
        <v>5</v>
      </c>
      <c r="Y62" s="43"/>
      <c r="Z62" s="110">
        <f t="shared" ref="Z62:Z63" si="33">IFERROR(VALUE(MID(IFERROR(VLOOKUP(IF(U62="x",1,IF(V62="x",2,IF(W62="x",3,IF(X62="x",4,IF(Y62="x",5,0))))),RiskMatrix,IF(O62="x",1,IF(P62="x",2,IF(Q62="x",3,IF(R62="x",4,IF(S62="x",5,0)))))+3,0),""),1,FIND("(",IFERROR(VLOOKUP(IF(U62="x",1,IF(V62="x",2,IF(W62="x",3,IF(X62="x",4,IF(Y62="x",5,0))))),RiskMatrix,IF(O62="x",1,IF(P62="x",2,IF(Q62="x",3,IF(R62="x",4,IF(S62="x",5,0)))))+3,0),""))-2)),"")</f>
        <v>21</v>
      </c>
      <c r="AA62" s="142" t="s">
        <v>373</v>
      </c>
      <c r="AB62" s="136">
        <f t="shared" si="25"/>
        <v>17.850000000000001</v>
      </c>
      <c r="AC62" s="111">
        <f t="shared" si="27"/>
        <v>15</v>
      </c>
      <c r="AD62" s="112"/>
      <c r="AE62" s="113"/>
      <c r="AF62" s="113"/>
      <c r="AG62" s="113" t="s">
        <v>5</v>
      </c>
      <c r="AH62" s="113"/>
    </row>
    <row r="63" spans="1:47" ht="61.2" x14ac:dyDescent="0.25">
      <c r="A63" s="21">
        <v>11</v>
      </c>
      <c r="B63" s="21" t="s">
        <v>134</v>
      </c>
      <c r="C63" s="20" t="s">
        <v>188</v>
      </c>
      <c r="D63" s="20" t="s">
        <v>191</v>
      </c>
      <c r="E63" s="130" t="s">
        <v>272</v>
      </c>
      <c r="F63" s="51"/>
      <c r="G63" s="20" t="s">
        <v>5</v>
      </c>
      <c r="H63" s="129" t="s">
        <v>281</v>
      </c>
      <c r="I63" s="127" t="s">
        <v>280</v>
      </c>
      <c r="J63" s="217" t="s">
        <v>135</v>
      </c>
      <c r="K63" s="64" t="s">
        <v>5</v>
      </c>
      <c r="L63" s="43"/>
      <c r="M63" s="43"/>
      <c r="N63" s="46"/>
      <c r="O63" s="43"/>
      <c r="P63" s="43"/>
      <c r="Q63" s="43"/>
      <c r="R63" s="43"/>
      <c r="S63" s="43" t="s">
        <v>5</v>
      </c>
      <c r="T63" s="46"/>
      <c r="U63" s="43"/>
      <c r="V63" s="43" t="s">
        <v>5</v>
      </c>
      <c r="W63" s="43"/>
      <c r="X63" s="43"/>
      <c r="Y63" s="43"/>
      <c r="Z63" s="110">
        <f t="shared" si="33"/>
        <v>19</v>
      </c>
      <c r="AA63" s="142" t="s">
        <v>374</v>
      </c>
      <c r="AB63" s="136">
        <f t="shared" si="25"/>
        <v>16.149999999999999</v>
      </c>
      <c r="AC63" s="111">
        <f t="shared" si="27"/>
        <v>15</v>
      </c>
      <c r="AD63" s="112"/>
      <c r="AE63" s="113"/>
      <c r="AF63" s="113"/>
      <c r="AG63" s="113" t="s">
        <v>5</v>
      </c>
      <c r="AH63" s="113"/>
    </row>
    <row r="64" spans="1:47" s="71" customFormat="1" ht="13.8" x14ac:dyDescent="0.25">
      <c r="A64" s="65"/>
      <c r="B64" s="65"/>
      <c r="C64" s="65"/>
      <c r="D64" s="66"/>
      <c r="E64" s="65"/>
      <c r="F64" s="67"/>
      <c r="G64" s="67"/>
      <c r="H64" s="68"/>
      <c r="I64" s="65"/>
      <c r="J64" s="218"/>
      <c r="K64" s="69"/>
      <c r="L64" s="70"/>
      <c r="M64" s="70"/>
      <c r="N64" s="70"/>
      <c r="O64" s="70"/>
      <c r="P64" s="70"/>
      <c r="Q64" s="70"/>
      <c r="R64" s="70"/>
      <c r="S64" s="70"/>
      <c r="T64" s="70"/>
      <c r="U64" s="70"/>
      <c r="V64" s="70"/>
      <c r="W64" s="70"/>
      <c r="X64" s="70"/>
      <c r="Y64" s="70"/>
      <c r="Z64" s="70"/>
      <c r="AA64" s="67"/>
      <c r="AI64" s="118"/>
      <c r="AJ64" s="118"/>
      <c r="AK64" s="118"/>
      <c r="AL64" s="118"/>
      <c r="AM64" s="118"/>
      <c r="AN64" s="118"/>
      <c r="AO64" s="118"/>
      <c r="AP64" s="118"/>
      <c r="AQ64" s="118"/>
      <c r="AR64" s="118"/>
      <c r="AS64" s="118"/>
      <c r="AT64" s="118"/>
      <c r="AU64" s="118"/>
    </row>
    <row r="65" spans="1:47" x14ac:dyDescent="0.25">
      <c r="A65" s="32"/>
      <c r="B65" s="32"/>
      <c r="C65" s="32"/>
      <c r="D65" s="32"/>
      <c r="E65" s="32"/>
      <c r="F65" s="33"/>
      <c r="G65" s="33"/>
      <c r="H65" s="32"/>
      <c r="I65" s="32"/>
      <c r="J65" s="219"/>
      <c r="K65" s="33"/>
      <c r="L65" s="33"/>
      <c r="M65" s="55"/>
      <c r="N65" s="31"/>
      <c r="O65" s="55"/>
      <c r="P65" s="55"/>
      <c r="Q65" s="55"/>
      <c r="R65" s="55"/>
      <c r="S65" s="55"/>
      <c r="T65" s="55"/>
      <c r="U65" s="55"/>
      <c r="V65" s="55"/>
      <c r="W65" s="55"/>
      <c r="X65" s="55"/>
      <c r="Y65" s="55"/>
      <c r="Z65" s="40"/>
      <c r="AA65" s="55"/>
      <c r="AI65" s="118"/>
      <c r="AJ65" s="118"/>
      <c r="AK65" s="118"/>
      <c r="AL65" s="118"/>
      <c r="AM65" s="118"/>
      <c r="AN65" s="118"/>
      <c r="AO65" s="118"/>
      <c r="AP65" s="118"/>
      <c r="AQ65" s="118"/>
      <c r="AR65" s="118"/>
      <c r="AS65" s="118"/>
      <c r="AT65" s="118"/>
      <c r="AU65" s="118"/>
    </row>
    <row r="66" spans="1:47" x14ac:dyDescent="0.25">
      <c r="A66" s="32"/>
      <c r="B66" s="32"/>
      <c r="C66" s="32"/>
      <c r="D66" s="32"/>
      <c r="E66" s="32"/>
      <c r="F66" s="33"/>
      <c r="G66" s="33"/>
      <c r="H66" s="32"/>
      <c r="I66" s="32"/>
      <c r="J66" s="219"/>
      <c r="K66" s="33"/>
      <c r="L66" s="33"/>
      <c r="M66" s="55"/>
      <c r="N66" s="31"/>
      <c r="O66" s="55"/>
      <c r="P66" s="55"/>
      <c r="Q66" s="55"/>
      <c r="R66" s="55"/>
      <c r="S66" s="55"/>
      <c r="T66" s="55"/>
      <c r="U66" s="55"/>
      <c r="V66" s="55"/>
      <c r="W66" s="55"/>
      <c r="X66" s="55"/>
      <c r="Y66" s="55"/>
      <c r="Z66" s="40"/>
      <c r="AA66" s="55"/>
    </row>
    <row r="67" spans="1:47" x14ac:dyDescent="0.25">
      <c r="A67" s="32"/>
      <c r="B67" s="32"/>
      <c r="C67" s="32"/>
      <c r="D67" s="32"/>
      <c r="E67" s="32"/>
      <c r="F67" s="33"/>
      <c r="G67" s="33"/>
      <c r="H67" s="32"/>
      <c r="I67" s="32"/>
      <c r="J67" s="219"/>
      <c r="K67" s="33"/>
      <c r="L67" s="33"/>
      <c r="M67" s="55"/>
      <c r="N67" s="31"/>
      <c r="O67" s="55"/>
      <c r="P67" s="55"/>
      <c r="Q67" s="55"/>
      <c r="R67" s="55"/>
      <c r="S67" s="55"/>
      <c r="T67" s="55"/>
      <c r="U67" s="55"/>
      <c r="V67" s="55"/>
      <c r="W67" s="55"/>
      <c r="X67" s="55"/>
      <c r="Y67" s="55"/>
      <c r="Z67" s="40"/>
      <c r="AA67" s="55"/>
    </row>
    <row r="68" spans="1:47" x14ac:dyDescent="0.25">
      <c r="A68" s="32"/>
      <c r="B68" s="32"/>
      <c r="C68" s="32"/>
      <c r="D68" s="32"/>
      <c r="E68" s="32"/>
      <c r="F68" s="33"/>
      <c r="G68" s="33"/>
      <c r="H68" s="32"/>
      <c r="I68" s="32"/>
      <c r="J68" s="219"/>
      <c r="K68" s="33"/>
      <c r="L68" s="33"/>
      <c r="M68" s="55"/>
      <c r="N68" s="31"/>
      <c r="O68" s="55"/>
      <c r="P68" s="55"/>
      <c r="Q68" s="55"/>
      <c r="R68" s="55"/>
      <c r="S68" s="55"/>
      <c r="T68" s="55"/>
      <c r="U68" s="55"/>
      <c r="V68" s="55"/>
      <c r="W68" s="55"/>
      <c r="X68" s="55"/>
      <c r="Y68" s="55"/>
      <c r="Z68" s="40"/>
      <c r="AA68" s="55"/>
    </row>
    <row r="69" spans="1:47" x14ac:dyDescent="0.25">
      <c r="A69" s="32"/>
      <c r="B69" s="32"/>
      <c r="C69" s="32"/>
      <c r="D69" s="32"/>
      <c r="E69" s="32"/>
      <c r="F69" s="33"/>
      <c r="G69" s="33"/>
      <c r="H69" s="32"/>
      <c r="I69" s="32"/>
      <c r="J69" s="219"/>
      <c r="K69" s="33"/>
      <c r="L69" s="33"/>
      <c r="M69" s="55"/>
      <c r="N69" s="31"/>
      <c r="O69" s="55"/>
      <c r="P69" s="55"/>
      <c r="Q69" s="55"/>
      <c r="R69" s="55"/>
      <c r="S69" s="55"/>
      <c r="T69" s="55"/>
      <c r="U69" s="55"/>
      <c r="V69" s="55"/>
      <c r="W69" s="55"/>
      <c r="X69" s="55"/>
      <c r="Y69" s="55"/>
      <c r="Z69" s="40"/>
      <c r="AA69" s="55"/>
    </row>
    <row r="70" spans="1:47" x14ac:dyDescent="0.25">
      <c r="A70" s="32"/>
      <c r="B70" s="32"/>
      <c r="C70" s="32"/>
      <c r="D70" s="32"/>
      <c r="E70" s="32"/>
      <c r="F70" s="33"/>
      <c r="G70" s="33"/>
      <c r="H70" s="32"/>
      <c r="I70" s="32"/>
      <c r="J70" s="219"/>
      <c r="K70" s="33"/>
      <c r="L70" s="33"/>
      <c r="M70" s="55"/>
      <c r="N70" s="31"/>
      <c r="O70" s="55"/>
      <c r="P70" s="55"/>
      <c r="Q70" s="55"/>
      <c r="R70" s="55"/>
      <c r="S70" s="55"/>
      <c r="T70" s="55"/>
      <c r="U70" s="55"/>
      <c r="V70" s="55"/>
      <c r="W70" s="55"/>
      <c r="X70" s="55"/>
      <c r="Y70" s="55"/>
      <c r="Z70" s="40"/>
      <c r="AA70" s="55"/>
    </row>
    <row r="71" spans="1:47" x14ac:dyDescent="0.25">
      <c r="A71" s="32"/>
      <c r="B71" s="32"/>
      <c r="C71" s="32"/>
      <c r="D71" s="32"/>
      <c r="E71" s="32"/>
      <c r="F71" s="33"/>
      <c r="G71" s="33"/>
      <c r="H71" s="32"/>
      <c r="I71" s="32"/>
      <c r="J71" s="219"/>
      <c r="K71" s="33"/>
      <c r="L71" s="33"/>
      <c r="M71" s="55"/>
      <c r="N71" s="31"/>
      <c r="O71" s="55"/>
      <c r="P71" s="55"/>
      <c r="Q71" s="55"/>
      <c r="R71" s="55"/>
      <c r="S71" s="55"/>
      <c r="T71" s="55"/>
      <c r="U71" s="55"/>
      <c r="V71" s="55"/>
      <c r="W71" s="55"/>
      <c r="X71" s="55"/>
      <c r="Y71" s="55"/>
      <c r="Z71" s="40"/>
      <c r="AA71" s="55"/>
    </row>
    <row r="72" spans="1:47" x14ac:dyDescent="0.25">
      <c r="A72" s="32"/>
      <c r="B72" s="32"/>
      <c r="C72" s="32"/>
      <c r="D72" s="32"/>
      <c r="E72" s="32"/>
      <c r="F72" s="33"/>
      <c r="G72" s="33"/>
      <c r="H72" s="32"/>
      <c r="I72" s="32"/>
      <c r="J72" s="219"/>
      <c r="K72" s="33"/>
      <c r="L72" s="33"/>
      <c r="M72" s="55"/>
      <c r="N72" s="31"/>
      <c r="O72" s="55"/>
      <c r="P72" s="55"/>
      <c r="Q72" s="55"/>
      <c r="R72" s="55"/>
      <c r="S72" s="55"/>
      <c r="T72" s="55"/>
      <c r="U72" s="55"/>
      <c r="V72" s="55"/>
      <c r="W72" s="55"/>
      <c r="X72" s="55"/>
      <c r="Y72" s="55"/>
      <c r="Z72" s="40"/>
      <c r="AA72" s="55"/>
    </row>
    <row r="73" spans="1:47" x14ac:dyDescent="0.25">
      <c r="A73" s="32"/>
      <c r="B73" s="32"/>
      <c r="C73" s="32"/>
      <c r="D73" s="32"/>
      <c r="E73" s="32"/>
      <c r="F73" s="33"/>
      <c r="G73" s="33"/>
      <c r="H73" s="32"/>
      <c r="I73" s="32"/>
      <c r="J73" s="219"/>
      <c r="K73" s="33"/>
      <c r="L73" s="33"/>
      <c r="M73" s="55"/>
      <c r="N73" s="31"/>
      <c r="O73" s="55"/>
      <c r="P73" s="55"/>
      <c r="Q73" s="55"/>
      <c r="R73" s="55"/>
      <c r="S73" s="55"/>
      <c r="T73" s="55"/>
      <c r="U73" s="55"/>
      <c r="V73" s="55"/>
      <c r="W73" s="55"/>
      <c r="X73" s="55"/>
      <c r="Y73" s="55"/>
      <c r="Z73" s="40"/>
      <c r="AA73" s="55"/>
    </row>
    <row r="74" spans="1:47" x14ac:dyDescent="0.25">
      <c r="A74" s="32"/>
      <c r="B74" s="32"/>
      <c r="C74" s="32"/>
      <c r="D74" s="32"/>
      <c r="E74" s="32"/>
      <c r="F74" s="33"/>
      <c r="G74" s="33"/>
      <c r="H74" s="32"/>
      <c r="I74" s="32"/>
      <c r="J74" s="219"/>
      <c r="K74" s="33"/>
      <c r="L74" s="33"/>
      <c r="M74" s="55"/>
      <c r="N74" s="31"/>
      <c r="O74" s="55"/>
      <c r="P74" s="55"/>
      <c r="Q74" s="55"/>
      <c r="R74" s="55"/>
      <c r="S74" s="55"/>
      <c r="T74" s="55"/>
      <c r="U74" s="55"/>
      <c r="V74" s="55"/>
      <c r="W74" s="55"/>
      <c r="X74" s="55"/>
      <c r="Y74" s="55"/>
      <c r="Z74" s="40"/>
      <c r="AA74" s="55"/>
    </row>
    <row r="75" spans="1:47" x14ac:dyDescent="0.25">
      <c r="A75" s="32"/>
      <c r="B75" s="32"/>
      <c r="C75" s="32"/>
      <c r="D75" s="32"/>
      <c r="E75" s="32"/>
      <c r="F75" s="33"/>
      <c r="G75" s="33"/>
      <c r="H75" s="32"/>
      <c r="I75" s="32"/>
      <c r="J75" s="219"/>
      <c r="K75" s="33"/>
      <c r="L75" s="33"/>
      <c r="M75" s="55"/>
      <c r="N75" s="31"/>
      <c r="O75" s="55"/>
      <c r="P75" s="55"/>
      <c r="Q75" s="55"/>
      <c r="R75" s="55"/>
      <c r="S75" s="55"/>
      <c r="T75" s="55"/>
      <c r="U75" s="55"/>
      <c r="V75" s="55"/>
      <c r="W75" s="55"/>
      <c r="X75" s="55"/>
      <c r="Y75" s="55"/>
      <c r="Z75" s="40"/>
      <c r="AA75" s="55"/>
    </row>
    <row r="76" spans="1:47" x14ac:dyDescent="0.25">
      <c r="A76" s="32"/>
      <c r="B76" s="32"/>
      <c r="C76" s="32"/>
      <c r="D76" s="32"/>
      <c r="E76" s="32"/>
      <c r="F76" s="33"/>
      <c r="G76" s="33"/>
      <c r="H76" s="32"/>
      <c r="I76" s="32"/>
      <c r="J76" s="219"/>
      <c r="K76" s="33"/>
      <c r="L76" s="33"/>
      <c r="M76" s="55"/>
      <c r="N76" s="31"/>
      <c r="O76" s="55"/>
      <c r="P76" s="55"/>
      <c r="Q76" s="55"/>
      <c r="R76" s="55"/>
      <c r="S76" s="55"/>
      <c r="T76" s="55"/>
      <c r="U76" s="55"/>
      <c r="V76" s="55"/>
      <c r="W76" s="55"/>
      <c r="X76" s="55"/>
      <c r="Y76" s="55"/>
      <c r="Z76" s="40"/>
      <c r="AA76" s="55"/>
    </row>
    <row r="77" spans="1:47" x14ac:dyDescent="0.25">
      <c r="A77" s="32"/>
      <c r="B77" s="32"/>
      <c r="C77" s="32"/>
      <c r="D77" s="32"/>
      <c r="E77" s="32"/>
      <c r="F77" s="33"/>
      <c r="G77" s="33"/>
      <c r="H77" s="32"/>
      <c r="I77" s="32"/>
      <c r="J77" s="219"/>
      <c r="K77" s="33"/>
      <c r="L77" s="33"/>
      <c r="M77" s="55"/>
      <c r="N77" s="31"/>
      <c r="O77" s="55"/>
      <c r="P77" s="55"/>
      <c r="Q77" s="55"/>
      <c r="R77" s="55"/>
      <c r="S77" s="55"/>
      <c r="T77" s="55"/>
      <c r="U77" s="55"/>
      <c r="V77" s="55"/>
      <c r="W77" s="55"/>
      <c r="X77" s="55"/>
      <c r="Y77" s="55"/>
      <c r="Z77" s="40"/>
      <c r="AA77" s="55"/>
    </row>
    <row r="78" spans="1:47" x14ac:dyDescent="0.25">
      <c r="A78" s="32"/>
      <c r="B78" s="32"/>
      <c r="C78" s="32"/>
      <c r="D78" s="32"/>
      <c r="E78" s="32"/>
      <c r="F78" s="33"/>
      <c r="G78" s="33"/>
      <c r="H78" s="32"/>
      <c r="I78" s="32"/>
      <c r="J78" s="219"/>
      <c r="K78" s="33"/>
      <c r="L78" s="33"/>
      <c r="M78" s="55"/>
      <c r="N78" s="31"/>
      <c r="O78" s="55"/>
      <c r="P78" s="55"/>
      <c r="Q78" s="55"/>
      <c r="R78" s="55"/>
      <c r="S78" s="55"/>
      <c r="T78" s="55"/>
      <c r="U78" s="55"/>
      <c r="V78" s="55"/>
      <c r="W78" s="55"/>
      <c r="X78" s="55"/>
      <c r="Y78" s="55"/>
      <c r="Z78" s="40"/>
      <c r="AA78" s="55"/>
    </row>
    <row r="79" spans="1:47" x14ac:dyDescent="0.25">
      <c r="A79" s="32"/>
      <c r="B79" s="32"/>
      <c r="C79" s="32"/>
      <c r="D79" s="32"/>
      <c r="E79" s="32"/>
      <c r="F79" s="33"/>
      <c r="G79" s="33"/>
      <c r="H79" s="32"/>
      <c r="I79" s="32"/>
      <c r="J79" s="219"/>
      <c r="K79" s="33"/>
      <c r="L79" s="33"/>
      <c r="M79" s="55"/>
      <c r="N79" s="31"/>
      <c r="O79" s="55"/>
      <c r="P79" s="55"/>
      <c r="Q79" s="55"/>
      <c r="R79" s="55"/>
      <c r="S79" s="55"/>
      <c r="T79" s="55"/>
      <c r="U79" s="55"/>
      <c r="V79" s="55"/>
      <c r="W79" s="55"/>
      <c r="X79" s="55"/>
      <c r="Y79" s="55"/>
      <c r="Z79" s="40"/>
      <c r="AA79" s="55"/>
    </row>
    <row r="80" spans="1:47" x14ac:dyDescent="0.25">
      <c r="A80" s="32"/>
      <c r="B80" s="32"/>
      <c r="C80" s="32"/>
      <c r="D80" s="32"/>
      <c r="E80" s="32"/>
      <c r="F80" s="33"/>
      <c r="G80" s="33"/>
      <c r="H80" s="32"/>
      <c r="I80" s="32"/>
      <c r="J80" s="219"/>
      <c r="K80" s="33"/>
      <c r="L80" s="33"/>
      <c r="M80" s="55"/>
      <c r="N80" s="31"/>
      <c r="O80" s="55"/>
      <c r="P80" s="55"/>
      <c r="Q80" s="55"/>
      <c r="R80" s="55"/>
      <c r="S80" s="55"/>
      <c r="T80" s="55"/>
      <c r="U80" s="55"/>
      <c r="V80" s="55"/>
      <c r="W80" s="55"/>
      <c r="X80" s="55"/>
      <c r="Y80" s="55"/>
      <c r="Z80" s="40"/>
      <c r="AA80" s="55"/>
    </row>
    <row r="81" spans="1:27" x14ac:dyDescent="0.25">
      <c r="A81" s="32"/>
      <c r="B81" s="32"/>
      <c r="C81" s="32"/>
      <c r="D81" s="32"/>
      <c r="E81" s="32"/>
      <c r="F81" s="33"/>
      <c r="G81" s="33"/>
      <c r="H81" s="32"/>
      <c r="I81" s="32"/>
      <c r="J81" s="219"/>
      <c r="K81" s="33"/>
      <c r="L81" s="33"/>
      <c r="M81" s="55"/>
      <c r="N81" s="31"/>
      <c r="O81" s="55"/>
      <c r="P81" s="55"/>
      <c r="Q81" s="55"/>
      <c r="R81" s="55"/>
      <c r="S81" s="55"/>
      <c r="T81" s="55"/>
      <c r="U81" s="55"/>
      <c r="V81" s="55"/>
      <c r="W81" s="55"/>
      <c r="X81" s="55"/>
      <c r="Y81" s="55"/>
      <c r="Z81" s="40"/>
      <c r="AA81" s="55"/>
    </row>
    <row r="82" spans="1:27" x14ac:dyDescent="0.25">
      <c r="A82" s="32"/>
      <c r="B82" s="32"/>
      <c r="C82" s="32"/>
      <c r="D82" s="32"/>
      <c r="E82" s="32"/>
      <c r="F82" s="33"/>
      <c r="G82" s="33"/>
      <c r="H82" s="32"/>
      <c r="I82" s="32"/>
      <c r="J82" s="219"/>
      <c r="K82" s="33"/>
      <c r="L82" s="33"/>
      <c r="M82" s="55"/>
      <c r="N82" s="31"/>
      <c r="O82" s="55"/>
      <c r="P82" s="55"/>
      <c r="Q82" s="55"/>
      <c r="R82" s="55"/>
      <c r="S82" s="55"/>
      <c r="T82" s="55"/>
      <c r="U82" s="55"/>
      <c r="V82" s="55"/>
      <c r="W82" s="55"/>
      <c r="X82" s="55"/>
      <c r="Y82" s="55"/>
      <c r="Z82" s="40"/>
      <c r="AA82" s="55"/>
    </row>
    <row r="83" spans="1:27" x14ac:dyDescent="0.25">
      <c r="A83" s="32"/>
      <c r="B83" s="32"/>
      <c r="C83" s="32"/>
      <c r="D83" s="32"/>
      <c r="E83" s="32"/>
      <c r="F83" s="33"/>
      <c r="G83" s="33"/>
      <c r="H83" s="32"/>
      <c r="I83" s="32"/>
      <c r="J83" s="219"/>
      <c r="K83" s="33"/>
      <c r="L83" s="33"/>
      <c r="M83" s="55"/>
      <c r="N83" s="31"/>
      <c r="O83" s="55"/>
      <c r="P83" s="55"/>
      <c r="Q83" s="55"/>
      <c r="R83" s="55"/>
      <c r="S83" s="55"/>
      <c r="T83" s="55"/>
      <c r="U83" s="55"/>
      <c r="V83" s="55"/>
      <c r="W83" s="55"/>
      <c r="X83" s="55"/>
      <c r="Y83" s="55"/>
      <c r="Z83" s="40"/>
      <c r="AA83" s="55"/>
    </row>
    <row r="84" spans="1:27" x14ac:dyDescent="0.25">
      <c r="A84" s="32"/>
      <c r="B84" s="32"/>
      <c r="C84" s="32"/>
      <c r="D84" s="32"/>
      <c r="E84" s="32"/>
      <c r="F84" s="33"/>
      <c r="G84" s="33"/>
      <c r="H84" s="32"/>
      <c r="I84" s="32"/>
      <c r="J84" s="219"/>
      <c r="K84" s="33"/>
      <c r="L84" s="33"/>
      <c r="M84" s="55"/>
      <c r="N84" s="31"/>
      <c r="O84" s="55"/>
      <c r="P84" s="55"/>
      <c r="Q84" s="55"/>
      <c r="R84" s="55"/>
      <c r="S84" s="55"/>
      <c r="T84" s="55"/>
      <c r="U84" s="55"/>
      <c r="V84" s="55"/>
      <c r="W84" s="55"/>
      <c r="X84" s="55"/>
      <c r="Y84" s="55"/>
      <c r="Z84" s="40"/>
      <c r="AA84" s="55"/>
    </row>
    <row r="85" spans="1:27" x14ac:dyDescent="0.25">
      <c r="A85" s="32"/>
      <c r="B85" s="32"/>
      <c r="C85" s="32"/>
      <c r="D85" s="32"/>
      <c r="E85" s="32"/>
      <c r="F85" s="33"/>
      <c r="G85" s="33"/>
      <c r="H85" s="32"/>
      <c r="I85" s="32"/>
      <c r="J85" s="219"/>
      <c r="K85" s="33"/>
      <c r="L85" s="33"/>
      <c r="M85" s="55"/>
      <c r="N85" s="31"/>
      <c r="O85" s="55"/>
      <c r="P85" s="55"/>
      <c r="Q85" s="55"/>
      <c r="R85" s="55"/>
      <c r="S85" s="55"/>
      <c r="T85" s="55"/>
      <c r="U85" s="55"/>
      <c r="V85" s="55"/>
      <c r="W85" s="55"/>
      <c r="X85" s="55"/>
      <c r="Y85" s="55"/>
      <c r="Z85" s="40"/>
      <c r="AA85" s="55"/>
    </row>
    <row r="86" spans="1:27" x14ac:dyDescent="0.25">
      <c r="A86" s="32"/>
      <c r="B86" s="32"/>
      <c r="C86" s="32"/>
      <c r="D86" s="32"/>
      <c r="E86" s="32"/>
      <c r="F86" s="33"/>
      <c r="G86" s="33"/>
      <c r="H86" s="32"/>
      <c r="I86" s="32"/>
      <c r="J86" s="219"/>
      <c r="K86" s="33"/>
      <c r="L86" s="33"/>
      <c r="M86" s="55"/>
      <c r="N86" s="55"/>
      <c r="O86" s="55"/>
      <c r="P86" s="55"/>
      <c r="Q86" s="55"/>
      <c r="R86" s="55"/>
      <c r="S86" s="55"/>
      <c r="T86" s="55"/>
      <c r="U86" s="55"/>
      <c r="V86" s="55"/>
      <c r="W86" s="55"/>
      <c r="X86" s="55"/>
      <c r="Y86" s="55"/>
      <c r="Z86" s="40"/>
      <c r="AA86" s="55"/>
    </row>
    <row r="87" spans="1:27" x14ac:dyDescent="0.25">
      <c r="A87" s="32"/>
      <c r="B87" s="32"/>
      <c r="C87" s="32"/>
      <c r="D87" s="32"/>
      <c r="E87" s="32"/>
      <c r="F87" s="33"/>
      <c r="G87" s="33"/>
      <c r="H87" s="32"/>
      <c r="I87" s="32"/>
      <c r="J87" s="219"/>
      <c r="K87" s="33"/>
      <c r="L87" s="33"/>
      <c r="M87" s="55"/>
      <c r="N87" s="55"/>
      <c r="O87" s="55"/>
      <c r="P87" s="55"/>
      <c r="Q87" s="55"/>
      <c r="R87" s="55"/>
      <c r="S87" s="55"/>
      <c r="T87" s="55"/>
      <c r="U87" s="55"/>
      <c r="V87" s="55"/>
      <c r="W87" s="55"/>
      <c r="X87" s="55"/>
      <c r="Y87" s="55"/>
      <c r="Z87" s="40"/>
      <c r="AA87" s="55"/>
    </row>
    <row r="88" spans="1:27" x14ac:dyDescent="0.25">
      <c r="A88" s="32"/>
      <c r="B88" s="32"/>
      <c r="C88" s="32"/>
      <c r="D88" s="32"/>
      <c r="E88" s="32"/>
      <c r="F88" s="33"/>
      <c r="G88" s="33"/>
      <c r="H88" s="32"/>
      <c r="I88" s="32"/>
      <c r="J88" s="219"/>
      <c r="K88" s="33"/>
      <c r="L88" s="33"/>
      <c r="M88" s="55"/>
      <c r="N88" s="55"/>
      <c r="O88" s="55"/>
      <c r="P88" s="55"/>
      <c r="Q88" s="55"/>
      <c r="R88" s="55"/>
      <c r="S88" s="55"/>
      <c r="T88" s="55"/>
      <c r="U88" s="55"/>
      <c r="V88" s="55"/>
      <c r="W88" s="55"/>
      <c r="X88" s="55"/>
      <c r="Y88" s="55"/>
      <c r="Z88" s="40"/>
      <c r="AA88" s="55"/>
    </row>
    <row r="89" spans="1:27" x14ac:dyDescent="0.25">
      <c r="A89" s="32"/>
      <c r="B89" s="32"/>
      <c r="C89" s="32"/>
      <c r="D89" s="32"/>
      <c r="E89" s="32"/>
      <c r="F89" s="33"/>
      <c r="G89" s="33"/>
      <c r="H89" s="32"/>
      <c r="I89" s="32"/>
      <c r="J89" s="219"/>
      <c r="K89" s="33"/>
      <c r="L89" s="33"/>
      <c r="M89" s="55"/>
      <c r="N89" s="55"/>
      <c r="O89" s="55"/>
      <c r="P89" s="55"/>
      <c r="Q89" s="55"/>
      <c r="R89" s="55"/>
      <c r="S89" s="55"/>
      <c r="T89" s="55"/>
      <c r="U89" s="55"/>
      <c r="V89" s="55"/>
      <c r="W89" s="55"/>
      <c r="X89" s="55"/>
      <c r="Y89" s="55"/>
      <c r="Z89" s="40"/>
      <c r="AA89" s="55"/>
    </row>
    <row r="90" spans="1:27" x14ac:dyDescent="0.25">
      <c r="A90" s="32"/>
      <c r="B90" s="32"/>
      <c r="C90" s="32"/>
      <c r="D90" s="32"/>
      <c r="E90" s="32"/>
      <c r="F90" s="33"/>
      <c r="G90" s="33"/>
      <c r="H90" s="32"/>
      <c r="I90" s="32"/>
      <c r="J90" s="219"/>
      <c r="K90" s="33"/>
      <c r="L90" s="33"/>
      <c r="M90" s="55"/>
      <c r="N90" s="55"/>
      <c r="O90" s="55"/>
      <c r="P90" s="55"/>
      <c r="Q90" s="55"/>
      <c r="R90" s="55"/>
      <c r="S90" s="55"/>
      <c r="T90" s="55"/>
      <c r="U90" s="55"/>
      <c r="V90" s="55"/>
      <c r="W90" s="55"/>
      <c r="X90" s="55"/>
      <c r="Y90" s="55"/>
      <c r="Z90" s="40"/>
      <c r="AA90" s="55"/>
    </row>
    <row r="91" spans="1:27" x14ac:dyDescent="0.25">
      <c r="A91" s="32"/>
      <c r="B91" s="32"/>
      <c r="C91" s="32"/>
      <c r="D91" s="32"/>
      <c r="E91" s="32"/>
      <c r="F91" s="33"/>
      <c r="G91" s="33"/>
      <c r="H91" s="32"/>
      <c r="I91" s="32"/>
      <c r="J91" s="219"/>
      <c r="K91" s="33"/>
      <c r="L91" s="33"/>
      <c r="M91" s="55"/>
      <c r="N91" s="55"/>
      <c r="O91" s="55"/>
      <c r="P91" s="55"/>
      <c r="Q91" s="55"/>
      <c r="R91" s="55"/>
      <c r="S91" s="55"/>
      <c r="T91" s="55"/>
      <c r="U91" s="55"/>
      <c r="V91" s="55"/>
      <c r="W91" s="55"/>
      <c r="X91" s="55"/>
      <c r="Y91" s="55"/>
      <c r="Z91" s="40"/>
      <c r="AA91" s="55"/>
    </row>
    <row r="92" spans="1:27" x14ac:dyDescent="0.25">
      <c r="A92" s="32"/>
      <c r="B92" s="32"/>
      <c r="C92" s="32"/>
      <c r="D92" s="32"/>
      <c r="E92" s="32"/>
      <c r="F92" s="33"/>
      <c r="G92" s="33"/>
      <c r="H92" s="32"/>
      <c r="I92" s="32"/>
      <c r="J92" s="219"/>
      <c r="K92" s="33"/>
      <c r="L92" s="33"/>
      <c r="M92" s="55"/>
      <c r="N92" s="55"/>
      <c r="O92" s="55"/>
      <c r="P92" s="55"/>
      <c r="Q92" s="55"/>
      <c r="R92" s="55"/>
      <c r="S92" s="55"/>
      <c r="T92" s="55"/>
      <c r="U92" s="55"/>
      <c r="V92" s="55"/>
      <c r="W92" s="55"/>
      <c r="X92" s="55"/>
      <c r="Y92" s="55"/>
      <c r="Z92" s="40"/>
      <c r="AA92" s="55"/>
    </row>
    <row r="93" spans="1:27" x14ac:dyDescent="0.25">
      <c r="A93" s="32"/>
      <c r="B93" s="32"/>
      <c r="C93" s="32"/>
      <c r="D93" s="32"/>
      <c r="E93" s="32"/>
      <c r="F93" s="33"/>
      <c r="G93" s="33"/>
      <c r="H93" s="32"/>
      <c r="I93" s="32"/>
      <c r="J93" s="219"/>
      <c r="K93" s="33"/>
      <c r="L93" s="33"/>
      <c r="M93" s="55"/>
      <c r="N93" s="55"/>
      <c r="O93" s="55"/>
      <c r="P93" s="55"/>
      <c r="Q93" s="55"/>
      <c r="R93" s="55"/>
      <c r="S93" s="55"/>
      <c r="T93" s="55"/>
      <c r="U93" s="55"/>
      <c r="V93" s="55"/>
      <c r="W93" s="55"/>
      <c r="X93" s="55"/>
      <c r="Y93" s="55"/>
      <c r="Z93" s="40"/>
      <c r="AA93" s="55"/>
    </row>
    <row r="94" spans="1:27" x14ac:dyDescent="0.25">
      <c r="A94" s="32"/>
      <c r="B94" s="32"/>
      <c r="C94" s="32"/>
      <c r="D94" s="32"/>
      <c r="E94" s="32"/>
      <c r="F94" s="33"/>
      <c r="G94" s="33"/>
      <c r="H94" s="32"/>
      <c r="I94" s="32"/>
      <c r="J94" s="219"/>
      <c r="K94" s="33"/>
      <c r="L94" s="33"/>
      <c r="M94" s="55"/>
      <c r="N94" s="55"/>
      <c r="O94" s="55"/>
      <c r="P94" s="55"/>
      <c r="Q94" s="55"/>
      <c r="R94" s="55"/>
      <c r="S94" s="55"/>
      <c r="T94" s="55"/>
      <c r="U94" s="55"/>
      <c r="V94" s="55"/>
      <c r="W94" s="55"/>
      <c r="X94" s="55"/>
      <c r="Y94" s="55"/>
      <c r="Z94" s="40"/>
      <c r="AA94" s="55"/>
    </row>
    <row r="95" spans="1:27" x14ac:dyDescent="0.25">
      <c r="A95" s="32"/>
      <c r="B95" s="32"/>
      <c r="C95" s="32"/>
      <c r="D95" s="32"/>
      <c r="E95" s="32"/>
      <c r="F95" s="33"/>
      <c r="G95" s="33"/>
      <c r="H95" s="32"/>
      <c r="I95" s="32"/>
      <c r="J95" s="219"/>
      <c r="K95" s="33"/>
      <c r="L95" s="33"/>
      <c r="M95" s="55"/>
      <c r="N95" s="55"/>
      <c r="O95" s="55"/>
      <c r="P95" s="55"/>
      <c r="Q95" s="55"/>
      <c r="R95" s="55"/>
      <c r="S95" s="55"/>
      <c r="T95" s="55"/>
      <c r="U95" s="55"/>
      <c r="V95" s="55"/>
      <c r="W95" s="55"/>
      <c r="X95" s="55"/>
      <c r="Y95" s="55"/>
      <c r="Z95" s="40"/>
      <c r="AA95" s="55"/>
    </row>
    <row r="96" spans="1:27" x14ac:dyDescent="0.25">
      <c r="A96" s="32"/>
      <c r="B96" s="32"/>
      <c r="C96" s="32"/>
      <c r="D96" s="32"/>
      <c r="E96" s="32"/>
      <c r="F96" s="33"/>
      <c r="G96" s="33"/>
      <c r="H96" s="32"/>
      <c r="I96" s="32"/>
      <c r="J96" s="219"/>
      <c r="K96" s="33"/>
      <c r="L96" s="33"/>
      <c r="M96" s="55"/>
      <c r="N96" s="55"/>
      <c r="O96" s="55"/>
      <c r="P96" s="55"/>
      <c r="Q96" s="55"/>
      <c r="R96" s="55"/>
      <c r="S96" s="55"/>
      <c r="T96" s="55"/>
      <c r="U96" s="55"/>
      <c r="V96" s="55"/>
      <c r="W96" s="55"/>
      <c r="X96" s="55"/>
      <c r="Y96" s="55"/>
      <c r="Z96" s="40"/>
      <c r="AA96" s="55"/>
    </row>
    <row r="97" spans="1:27" x14ac:dyDescent="0.25">
      <c r="A97" s="32"/>
      <c r="B97" s="32"/>
      <c r="C97" s="32"/>
      <c r="D97" s="32"/>
      <c r="E97" s="32"/>
      <c r="F97" s="33"/>
      <c r="G97" s="33"/>
      <c r="H97" s="32"/>
      <c r="I97" s="32"/>
      <c r="J97" s="219"/>
      <c r="K97" s="33"/>
      <c r="L97" s="33"/>
      <c r="M97" s="55"/>
      <c r="N97" s="55"/>
      <c r="O97" s="55"/>
      <c r="P97" s="55"/>
      <c r="Q97" s="55"/>
      <c r="R97" s="55"/>
      <c r="S97" s="55"/>
      <c r="T97" s="55"/>
      <c r="U97" s="55"/>
      <c r="V97" s="55"/>
      <c r="W97" s="55"/>
      <c r="X97" s="55"/>
      <c r="Y97" s="55"/>
      <c r="Z97" s="40"/>
      <c r="AA97" s="55"/>
    </row>
    <row r="98" spans="1:27" x14ac:dyDescent="0.25">
      <c r="A98" s="32"/>
      <c r="B98" s="32"/>
      <c r="C98" s="32"/>
      <c r="D98" s="32"/>
      <c r="E98" s="32"/>
      <c r="F98" s="33"/>
      <c r="G98" s="33"/>
      <c r="H98" s="32"/>
      <c r="I98" s="32"/>
      <c r="J98" s="219"/>
      <c r="K98" s="33"/>
      <c r="L98" s="33"/>
      <c r="M98" s="55"/>
      <c r="N98" s="55"/>
      <c r="O98" s="55"/>
      <c r="P98" s="55"/>
      <c r="Q98" s="55"/>
      <c r="R98" s="55"/>
      <c r="S98" s="55"/>
      <c r="T98" s="55"/>
      <c r="U98" s="55"/>
      <c r="V98" s="55"/>
      <c r="W98" s="55"/>
      <c r="X98" s="55"/>
      <c r="Y98" s="55"/>
      <c r="Z98" s="40"/>
      <c r="AA98" s="55"/>
    </row>
    <row r="99" spans="1:27" x14ac:dyDescent="0.25">
      <c r="A99" s="32"/>
      <c r="B99" s="32"/>
      <c r="C99" s="32"/>
      <c r="D99" s="32"/>
      <c r="E99" s="32"/>
      <c r="F99" s="33"/>
      <c r="G99" s="33"/>
      <c r="H99" s="32"/>
      <c r="I99" s="32"/>
      <c r="J99" s="219"/>
      <c r="K99" s="33"/>
      <c r="L99" s="33"/>
      <c r="M99" s="55"/>
      <c r="N99" s="55"/>
      <c r="O99" s="55"/>
      <c r="P99" s="55"/>
      <c r="Q99" s="55"/>
      <c r="R99" s="55"/>
      <c r="S99" s="55"/>
      <c r="T99" s="55"/>
      <c r="U99" s="55"/>
      <c r="V99" s="55"/>
      <c r="W99" s="55"/>
      <c r="X99" s="55"/>
      <c r="Y99" s="55"/>
      <c r="Z99" s="40"/>
      <c r="AA99" s="55"/>
    </row>
    <row r="100" spans="1:27" x14ac:dyDescent="0.25">
      <c r="A100" s="32"/>
      <c r="B100" s="32"/>
      <c r="C100" s="32"/>
      <c r="D100" s="32"/>
      <c r="E100" s="32"/>
      <c r="F100" s="33"/>
      <c r="G100" s="33"/>
      <c r="H100" s="32"/>
      <c r="I100" s="32"/>
      <c r="J100" s="219"/>
      <c r="K100" s="33"/>
      <c r="L100" s="33"/>
      <c r="M100" s="55"/>
      <c r="N100" s="55"/>
      <c r="O100" s="55"/>
      <c r="P100" s="55"/>
      <c r="Q100" s="55"/>
      <c r="R100" s="55"/>
      <c r="S100" s="55"/>
      <c r="T100" s="55"/>
      <c r="U100" s="55"/>
      <c r="V100" s="55"/>
      <c r="W100" s="55"/>
      <c r="X100" s="55"/>
      <c r="Y100" s="55"/>
      <c r="Z100" s="30"/>
      <c r="AA100" s="55"/>
    </row>
    <row r="101" spans="1:27" x14ac:dyDescent="0.25">
      <c r="A101" s="32"/>
      <c r="B101" s="32"/>
      <c r="C101" s="32"/>
      <c r="D101" s="32"/>
      <c r="E101" s="32"/>
      <c r="F101" s="33"/>
      <c r="G101" s="33"/>
      <c r="H101" s="32"/>
      <c r="I101" s="32"/>
      <c r="J101" s="219"/>
      <c r="K101" s="33"/>
      <c r="L101" s="33"/>
      <c r="M101" s="55"/>
      <c r="N101" s="55"/>
      <c r="O101" s="55"/>
      <c r="P101" s="55"/>
      <c r="Q101" s="55"/>
      <c r="R101" s="55"/>
      <c r="S101" s="55"/>
      <c r="T101" s="55"/>
      <c r="U101" s="55"/>
      <c r="V101" s="55"/>
      <c r="W101" s="55"/>
      <c r="X101" s="55"/>
      <c r="Y101" s="55"/>
      <c r="Z101" s="30"/>
      <c r="AA101" s="55"/>
    </row>
    <row r="102" spans="1:27" x14ac:dyDescent="0.25">
      <c r="A102" s="32"/>
      <c r="B102" s="32"/>
      <c r="C102" s="32"/>
      <c r="D102" s="32"/>
      <c r="E102" s="32"/>
      <c r="F102" s="33"/>
      <c r="G102" s="33"/>
      <c r="H102" s="32"/>
      <c r="I102" s="32"/>
      <c r="J102" s="219"/>
      <c r="K102" s="33"/>
      <c r="L102" s="33"/>
      <c r="M102" s="55"/>
      <c r="N102" s="55"/>
      <c r="O102" s="55"/>
      <c r="P102" s="55"/>
      <c r="Q102" s="55"/>
      <c r="R102" s="55"/>
      <c r="S102" s="55"/>
      <c r="T102" s="55"/>
      <c r="U102" s="55"/>
      <c r="V102" s="55"/>
      <c r="W102" s="55"/>
      <c r="X102" s="55"/>
      <c r="Y102" s="55"/>
      <c r="Z102" s="30"/>
      <c r="AA102" s="55"/>
    </row>
    <row r="103" spans="1:27" x14ac:dyDescent="0.25">
      <c r="A103" s="32"/>
      <c r="B103" s="32"/>
      <c r="C103" s="32"/>
      <c r="D103" s="32"/>
      <c r="E103" s="32"/>
      <c r="F103" s="33"/>
      <c r="G103" s="33"/>
      <c r="H103" s="32"/>
      <c r="I103" s="32"/>
      <c r="J103" s="219"/>
      <c r="K103" s="33"/>
      <c r="L103" s="33"/>
      <c r="M103" s="55"/>
      <c r="N103" s="55"/>
      <c r="O103" s="55"/>
      <c r="P103" s="55"/>
      <c r="Q103" s="55"/>
      <c r="R103" s="55"/>
      <c r="S103" s="55"/>
      <c r="T103" s="55"/>
      <c r="U103" s="55"/>
      <c r="V103" s="55"/>
      <c r="W103" s="55"/>
      <c r="X103" s="55"/>
      <c r="Y103" s="55"/>
      <c r="Z103" s="30"/>
      <c r="AA103" s="55"/>
    </row>
    <row r="104" spans="1:27" x14ac:dyDescent="0.25">
      <c r="A104" s="32"/>
      <c r="B104" s="32"/>
      <c r="C104" s="32"/>
      <c r="D104" s="32"/>
      <c r="E104" s="32"/>
      <c r="F104" s="33"/>
      <c r="G104" s="33"/>
      <c r="H104" s="32"/>
      <c r="I104" s="32"/>
      <c r="J104" s="219"/>
      <c r="K104" s="33"/>
      <c r="L104" s="33"/>
      <c r="M104" s="55"/>
      <c r="N104" s="55"/>
      <c r="O104" s="55"/>
      <c r="P104" s="55"/>
      <c r="Q104" s="55"/>
      <c r="R104" s="55"/>
      <c r="S104" s="55"/>
      <c r="T104" s="55"/>
      <c r="U104" s="55"/>
      <c r="V104" s="55"/>
      <c r="W104" s="55"/>
      <c r="X104" s="55"/>
      <c r="Y104" s="55"/>
      <c r="Z104" s="30"/>
      <c r="AA104" s="55"/>
    </row>
    <row r="105" spans="1:27" x14ac:dyDescent="0.25">
      <c r="A105" s="32"/>
      <c r="B105" s="32"/>
      <c r="C105" s="32"/>
      <c r="D105" s="32"/>
      <c r="E105" s="32"/>
      <c r="F105" s="33"/>
      <c r="G105" s="33"/>
      <c r="H105" s="32"/>
      <c r="I105" s="32"/>
      <c r="J105" s="219"/>
      <c r="K105" s="33"/>
      <c r="L105" s="33"/>
      <c r="M105" s="55"/>
      <c r="N105" s="55"/>
      <c r="O105" s="55"/>
      <c r="P105" s="55"/>
      <c r="Q105" s="55"/>
      <c r="R105" s="55"/>
      <c r="S105" s="55"/>
      <c r="T105" s="55"/>
      <c r="U105" s="55"/>
      <c r="V105" s="55"/>
      <c r="W105" s="55"/>
      <c r="X105" s="55"/>
      <c r="Y105" s="55"/>
      <c r="Z105" s="30"/>
      <c r="AA105" s="55"/>
    </row>
    <row r="106" spans="1:27" x14ac:dyDescent="0.25">
      <c r="A106" s="32"/>
      <c r="B106" s="32"/>
      <c r="C106" s="32"/>
      <c r="D106" s="32"/>
      <c r="E106" s="32"/>
      <c r="F106" s="33"/>
      <c r="G106" s="33"/>
      <c r="H106" s="32"/>
      <c r="I106" s="32"/>
      <c r="J106" s="219"/>
      <c r="K106" s="33"/>
      <c r="L106" s="33"/>
      <c r="M106" s="55"/>
      <c r="N106" s="55"/>
      <c r="O106" s="55"/>
      <c r="P106" s="55"/>
      <c r="Q106" s="55"/>
      <c r="R106" s="55"/>
      <c r="S106" s="55"/>
      <c r="T106" s="55"/>
      <c r="U106" s="55"/>
      <c r="V106" s="55"/>
      <c r="W106" s="55"/>
      <c r="X106" s="55"/>
      <c r="Y106" s="55"/>
      <c r="Z106" s="30"/>
      <c r="AA106" s="55"/>
    </row>
    <row r="107" spans="1:27" x14ac:dyDescent="0.25">
      <c r="A107" s="32"/>
      <c r="B107" s="32"/>
      <c r="C107" s="32"/>
      <c r="D107" s="32"/>
      <c r="E107" s="32"/>
      <c r="F107" s="33"/>
      <c r="G107" s="33"/>
      <c r="H107" s="32"/>
      <c r="I107" s="32"/>
      <c r="J107" s="219"/>
      <c r="K107" s="33"/>
      <c r="L107" s="33"/>
      <c r="M107" s="55"/>
      <c r="N107" s="55"/>
      <c r="O107" s="55"/>
      <c r="P107" s="55"/>
      <c r="Q107" s="55"/>
      <c r="R107" s="55"/>
      <c r="S107" s="55"/>
      <c r="T107" s="55"/>
      <c r="U107" s="55"/>
      <c r="V107" s="55"/>
      <c r="W107" s="55"/>
      <c r="X107" s="55"/>
      <c r="Y107" s="55"/>
      <c r="Z107" s="30"/>
      <c r="AA107" s="55"/>
    </row>
    <row r="108" spans="1:27" x14ac:dyDescent="0.25">
      <c r="A108" s="32"/>
      <c r="B108" s="32"/>
      <c r="C108" s="32"/>
      <c r="D108" s="32"/>
      <c r="E108" s="32"/>
      <c r="F108" s="33"/>
      <c r="G108" s="33"/>
      <c r="H108" s="32"/>
      <c r="I108" s="32"/>
      <c r="J108" s="219"/>
      <c r="K108" s="33"/>
      <c r="L108" s="33"/>
      <c r="M108" s="55"/>
      <c r="N108" s="55"/>
      <c r="O108" s="55"/>
      <c r="P108" s="55"/>
      <c r="Q108" s="55"/>
      <c r="R108" s="55"/>
      <c r="S108" s="55"/>
      <c r="T108" s="55"/>
      <c r="U108" s="55"/>
      <c r="V108" s="55"/>
      <c r="W108" s="55"/>
      <c r="X108" s="55"/>
      <c r="Y108" s="55"/>
      <c r="Z108" s="30"/>
      <c r="AA108" s="55"/>
    </row>
    <row r="109" spans="1:27" x14ac:dyDescent="0.25">
      <c r="A109" s="32"/>
      <c r="B109" s="32"/>
      <c r="C109" s="32"/>
      <c r="D109" s="32"/>
      <c r="E109" s="32"/>
      <c r="F109" s="33"/>
      <c r="G109" s="33"/>
      <c r="H109" s="32"/>
      <c r="I109" s="32"/>
      <c r="J109" s="219"/>
      <c r="K109" s="33"/>
      <c r="L109" s="33"/>
      <c r="M109" s="55"/>
      <c r="N109" s="55"/>
      <c r="O109" s="55"/>
      <c r="P109" s="55"/>
      <c r="Q109" s="55"/>
      <c r="R109" s="55"/>
      <c r="S109" s="55"/>
      <c r="T109" s="55"/>
      <c r="U109" s="55"/>
      <c r="V109" s="55"/>
      <c r="W109" s="55"/>
      <c r="X109" s="55"/>
      <c r="Y109" s="55"/>
      <c r="Z109" s="30"/>
      <c r="AA109" s="55"/>
    </row>
    <row r="110" spans="1:27" x14ac:dyDescent="0.25">
      <c r="A110" s="32"/>
      <c r="B110" s="32"/>
      <c r="C110" s="32"/>
      <c r="D110" s="32"/>
      <c r="E110" s="32"/>
      <c r="F110" s="33"/>
      <c r="G110" s="33"/>
      <c r="H110" s="32"/>
      <c r="I110" s="32"/>
      <c r="J110" s="219"/>
      <c r="K110" s="33"/>
      <c r="L110" s="33"/>
      <c r="M110" s="55"/>
      <c r="N110" s="55"/>
      <c r="O110" s="55"/>
      <c r="P110" s="55"/>
      <c r="Q110" s="55"/>
      <c r="R110" s="55"/>
      <c r="S110" s="55"/>
      <c r="T110" s="55"/>
      <c r="U110" s="55"/>
      <c r="V110" s="55"/>
      <c r="W110" s="55"/>
      <c r="X110" s="55"/>
      <c r="Y110" s="55"/>
      <c r="Z110" s="30"/>
      <c r="AA110" s="55"/>
    </row>
    <row r="111" spans="1:27" x14ac:dyDescent="0.25">
      <c r="A111" s="32"/>
      <c r="B111" s="32"/>
      <c r="C111" s="32"/>
      <c r="D111" s="32"/>
      <c r="E111" s="32"/>
      <c r="F111" s="33"/>
      <c r="G111" s="33"/>
      <c r="H111" s="32"/>
      <c r="I111" s="32"/>
      <c r="J111" s="219"/>
      <c r="K111" s="33"/>
      <c r="L111" s="33"/>
      <c r="M111" s="55"/>
      <c r="N111" s="55"/>
      <c r="O111" s="55"/>
      <c r="P111" s="55"/>
      <c r="Q111" s="55"/>
      <c r="R111" s="55"/>
      <c r="S111" s="55"/>
      <c r="T111" s="55"/>
      <c r="U111" s="55"/>
      <c r="V111" s="55"/>
      <c r="W111" s="55"/>
      <c r="X111" s="55"/>
      <c r="Y111" s="55"/>
      <c r="Z111" s="30"/>
      <c r="AA111" s="55"/>
    </row>
    <row r="112" spans="1:27" x14ac:dyDescent="0.25">
      <c r="A112" s="32"/>
      <c r="B112" s="32"/>
      <c r="C112" s="32"/>
      <c r="D112" s="32"/>
      <c r="E112" s="32"/>
      <c r="F112" s="33"/>
      <c r="G112" s="33"/>
      <c r="H112" s="32"/>
      <c r="I112" s="32"/>
      <c r="J112" s="219"/>
      <c r="K112" s="33"/>
      <c r="L112" s="33"/>
      <c r="M112" s="55"/>
      <c r="N112" s="55"/>
      <c r="O112" s="55"/>
      <c r="P112" s="55"/>
      <c r="Q112" s="55"/>
      <c r="R112" s="55"/>
      <c r="S112" s="55"/>
      <c r="T112" s="55"/>
      <c r="U112" s="55"/>
      <c r="V112" s="55"/>
      <c r="W112" s="55"/>
      <c r="X112" s="55"/>
      <c r="Y112" s="55"/>
      <c r="Z112" s="30"/>
      <c r="AA112" s="55"/>
    </row>
    <row r="113" spans="1:27" x14ac:dyDescent="0.25">
      <c r="A113" s="32"/>
      <c r="B113" s="32"/>
      <c r="C113" s="32"/>
      <c r="D113" s="32"/>
      <c r="E113" s="32"/>
      <c r="F113" s="33"/>
      <c r="G113" s="33"/>
      <c r="H113" s="32"/>
      <c r="I113" s="32"/>
      <c r="J113" s="219"/>
      <c r="K113" s="33"/>
      <c r="L113" s="33"/>
      <c r="M113" s="55"/>
      <c r="N113" s="55"/>
      <c r="O113" s="55"/>
      <c r="P113" s="55"/>
      <c r="Q113" s="55"/>
      <c r="R113" s="55"/>
      <c r="S113" s="55"/>
      <c r="T113" s="55"/>
      <c r="U113" s="55"/>
      <c r="V113" s="55"/>
      <c r="W113" s="55"/>
      <c r="X113" s="55"/>
      <c r="Y113" s="55"/>
      <c r="Z113" s="30"/>
      <c r="AA113" s="55"/>
    </row>
    <row r="114" spans="1:27" x14ac:dyDescent="0.25">
      <c r="A114" s="32"/>
      <c r="B114" s="32"/>
      <c r="C114" s="32"/>
      <c r="D114" s="32"/>
      <c r="E114" s="32"/>
      <c r="F114" s="33"/>
      <c r="G114" s="33"/>
      <c r="H114" s="32"/>
      <c r="I114" s="32"/>
      <c r="J114" s="219"/>
      <c r="K114" s="33"/>
      <c r="L114" s="33"/>
      <c r="M114" s="55"/>
      <c r="N114" s="55"/>
      <c r="O114" s="55"/>
      <c r="P114" s="55"/>
      <c r="Q114" s="55"/>
      <c r="R114" s="55"/>
      <c r="S114" s="55"/>
      <c r="T114" s="55"/>
      <c r="U114" s="55"/>
      <c r="V114" s="55"/>
      <c r="W114" s="55"/>
      <c r="X114" s="55"/>
      <c r="Y114" s="55"/>
      <c r="Z114" s="30"/>
      <c r="AA114" s="55"/>
    </row>
    <row r="115" spans="1:27" x14ac:dyDescent="0.25">
      <c r="A115" s="32"/>
      <c r="B115" s="32"/>
      <c r="C115" s="32"/>
      <c r="D115" s="32"/>
      <c r="E115" s="32"/>
      <c r="F115" s="33"/>
      <c r="G115" s="33"/>
      <c r="H115" s="32"/>
      <c r="I115" s="32"/>
      <c r="J115" s="219"/>
      <c r="K115" s="33"/>
      <c r="L115" s="33"/>
      <c r="M115" s="55"/>
      <c r="N115" s="55"/>
      <c r="O115" s="55"/>
      <c r="P115" s="55"/>
      <c r="Q115" s="55"/>
      <c r="R115" s="55"/>
      <c r="S115" s="55"/>
      <c r="T115" s="55"/>
      <c r="U115" s="55"/>
      <c r="V115" s="55"/>
      <c r="W115" s="55"/>
      <c r="X115" s="55"/>
      <c r="Y115" s="55"/>
      <c r="Z115" s="30"/>
      <c r="AA115" s="55"/>
    </row>
    <row r="116" spans="1:27" x14ac:dyDescent="0.25">
      <c r="A116" s="32"/>
      <c r="B116" s="32"/>
      <c r="C116" s="32"/>
      <c r="D116" s="32"/>
      <c r="E116" s="32"/>
      <c r="F116" s="33"/>
      <c r="G116" s="33"/>
      <c r="H116" s="32"/>
      <c r="I116" s="32"/>
      <c r="J116" s="219"/>
      <c r="K116" s="33"/>
      <c r="L116" s="33"/>
      <c r="M116" s="55"/>
      <c r="N116" s="55"/>
      <c r="O116" s="55"/>
      <c r="P116" s="55"/>
      <c r="Q116" s="55"/>
      <c r="R116" s="55"/>
      <c r="S116" s="55"/>
      <c r="T116" s="55"/>
      <c r="U116" s="55"/>
      <c r="V116" s="55"/>
      <c r="W116" s="55"/>
      <c r="X116" s="55"/>
      <c r="Y116" s="55"/>
      <c r="Z116" s="30"/>
      <c r="AA116" s="55"/>
    </row>
    <row r="117" spans="1:27" x14ac:dyDescent="0.25">
      <c r="A117" s="32"/>
      <c r="B117" s="32"/>
      <c r="C117" s="32"/>
      <c r="D117" s="32"/>
      <c r="E117" s="32"/>
      <c r="F117" s="33"/>
      <c r="G117" s="33"/>
      <c r="H117" s="32"/>
      <c r="I117" s="32"/>
      <c r="J117" s="219"/>
      <c r="K117" s="33"/>
      <c r="L117" s="33"/>
      <c r="M117" s="55"/>
      <c r="N117" s="55"/>
      <c r="O117" s="55"/>
      <c r="P117" s="55"/>
      <c r="Q117" s="55"/>
      <c r="R117" s="55"/>
      <c r="S117" s="55"/>
      <c r="T117" s="55"/>
      <c r="U117" s="55"/>
      <c r="V117" s="55"/>
      <c r="W117" s="55"/>
      <c r="X117" s="55"/>
      <c r="Y117" s="55"/>
      <c r="Z117" s="30"/>
      <c r="AA117" s="55"/>
    </row>
    <row r="118" spans="1:27" x14ac:dyDescent="0.25">
      <c r="A118" s="32"/>
      <c r="B118" s="32"/>
      <c r="C118" s="32"/>
      <c r="D118" s="32"/>
      <c r="E118" s="32"/>
      <c r="F118" s="33"/>
      <c r="G118" s="33"/>
      <c r="H118" s="32"/>
      <c r="I118" s="32"/>
      <c r="J118" s="219"/>
      <c r="K118" s="33"/>
      <c r="L118" s="33"/>
      <c r="M118" s="55"/>
      <c r="N118" s="55"/>
      <c r="O118" s="55"/>
      <c r="P118" s="55"/>
      <c r="Q118" s="55"/>
      <c r="R118" s="55"/>
      <c r="S118" s="55"/>
      <c r="T118" s="55"/>
      <c r="U118" s="55"/>
      <c r="V118" s="55"/>
      <c r="W118" s="55"/>
      <c r="X118" s="55"/>
      <c r="Y118" s="55"/>
      <c r="Z118" s="30"/>
      <c r="AA118" s="55"/>
    </row>
    <row r="119" spans="1:27" x14ac:dyDescent="0.25">
      <c r="A119" s="32"/>
      <c r="B119" s="32"/>
      <c r="C119" s="32"/>
      <c r="D119" s="32"/>
      <c r="E119" s="32"/>
      <c r="F119" s="33"/>
      <c r="G119" s="33"/>
      <c r="H119" s="32"/>
      <c r="I119" s="32"/>
      <c r="J119" s="219"/>
      <c r="K119" s="33"/>
      <c r="L119" s="33"/>
      <c r="M119" s="55"/>
      <c r="N119" s="55"/>
      <c r="O119" s="55"/>
      <c r="P119" s="55"/>
      <c r="Q119" s="55"/>
      <c r="R119" s="55"/>
      <c r="S119" s="55"/>
      <c r="T119" s="55"/>
      <c r="U119" s="55"/>
      <c r="V119" s="55"/>
      <c r="W119" s="55"/>
      <c r="X119" s="55"/>
      <c r="Y119" s="55"/>
      <c r="Z119" s="30"/>
      <c r="AA119" s="55"/>
    </row>
    <row r="120" spans="1:27" x14ac:dyDescent="0.25">
      <c r="A120" s="32"/>
      <c r="B120" s="32"/>
      <c r="C120" s="32"/>
      <c r="D120" s="32"/>
      <c r="E120" s="32"/>
      <c r="F120" s="33"/>
      <c r="G120" s="33"/>
      <c r="H120" s="32"/>
      <c r="I120" s="32"/>
      <c r="J120" s="219"/>
      <c r="K120" s="33"/>
      <c r="L120" s="33"/>
      <c r="M120" s="55"/>
      <c r="N120" s="55"/>
      <c r="O120" s="55"/>
      <c r="P120" s="55"/>
      <c r="Q120" s="55"/>
      <c r="R120" s="55"/>
      <c r="S120" s="55"/>
      <c r="T120" s="55"/>
      <c r="U120" s="55"/>
      <c r="V120" s="55"/>
      <c r="W120" s="55"/>
      <c r="X120" s="55"/>
      <c r="Y120" s="55"/>
      <c r="Z120" s="30"/>
      <c r="AA120" s="55"/>
    </row>
    <row r="121" spans="1:27" x14ac:dyDescent="0.25">
      <c r="A121" s="32"/>
      <c r="B121" s="32"/>
      <c r="C121" s="32"/>
      <c r="D121" s="32"/>
      <c r="E121" s="32"/>
      <c r="F121" s="33"/>
      <c r="G121" s="33"/>
      <c r="H121" s="32"/>
      <c r="I121" s="32"/>
      <c r="J121" s="219"/>
      <c r="K121" s="33"/>
      <c r="L121" s="33"/>
      <c r="M121" s="55"/>
      <c r="N121" s="55"/>
      <c r="O121" s="55"/>
      <c r="P121" s="55"/>
      <c r="Q121" s="55"/>
      <c r="R121" s="55"/>
      <c r="S121" s="55"/>
      <c r="T121" s="55"/>
      <c r="U121" s="55"/>
      <c r="V121" s="55"/>
      <c r="W121" s="55"/>
      <c r="X121" s="55"/>
      <c r="Y121" s="55"/>
      <c r="Z121" s="30"/>
      <c r="AA121" s="55"/>
    </row>
    <row r="122" spans="1:27" x14ac:dyDescent="0.25">
      <c r="A122" s="32"/>
      <c r="B122" s="32"/>
      <c r="C122" s="32"/>
      <c r="D122" s="32"/>
      <c r="E122" s="32"/>
      <c r="F122" s="33"/>
      <c r="G122" s="33"/>
      <c r="H122" s="32"/>
      <c r="I122" s="32"/>
      <c r="J122" s="219"/>
      <c r="K122" s="33"/>
      <c r="L122" s="33"/>
      <c r="M122" s="55"/>
      <c r="N122" s="55"/>
      <c r="O122" s="55"/>
      <c r="P122" s="55"/>
      <c r="Q122" s="55"/>
      <c r="R122" s="55"/>
      <c r="S122" s="55"/>
      <c r="T122" s="55"/>
      <c r="U122" s="55"/>
      <c r="V122" s="55"/>
      <c r="W122" s="55"/>
      <c r="X122" s="55"/>
      <c r="Y122" s="55"/>
      <c r="Z122" s="30"/>
      <c r="AA122" s="55"/>
    </row>
    <row r="123" spans="1:27" x14ac:dyDescent="0.25">
      <c r="A123" s="32"/>
      <c r="B123" s="32"/>
      <c r="C123" s="32"/>
      <c r="D123" s="32"/>
      <c r="E123" s="32"/>
      <c r="F123" s="33"/>
      <c r="G123" s="33"/>
      <c r="H123" s="32"/>
      <c r="I123" s="32"/>
      <c r="J123" s="219"/>
      <c r="K123" s="33"/>
      <c r="L123" s="33"/>
      <c r="M123" s="55"/>
      <c r="N123" s="55"/>
      <c r="O123" s="55"/>
      <c r="P123" s="55"/>
      <c r="Q123" s="55"/>
      <c r="R123" s="55"/>
      <c r="S123" s="55"/>
      <c r="T123" s="55"/>
      <c r="U123" s="55"/>
      <c r="V123" s="55"/>
      <c r="W123" s="55"/>
      <c r="X123" s="55"/>
      <c r="Y123" s="55"/>
      <c r="Z123" s="30"/>
      <c r="AA123" s="55"/>
    </row>
    <row r="124" spans="1:27" x14ac:dyDescent="0.25">
      <c r="A124" s="32"/>
      <c r="B124" s="32"/>
      <c r="C124" s="32"/>
      <c r="D124" s="32"/>
      <c r="E124" s="32"/>
      <c r="F124" s="33"/>
      <c r="G124" s="33"/>
      <c r="H124" s="32"/>
      <c r="I124" s="32"/>
      <c r="J124" s="219"/>
      <c r="K124" s="33"/>
      <c r="L124" s="33"/>
      <c r="M124" s="55"/>
      <c r="N124" s="55"/>
      <c r="O124" s="55"/>
      <c r="P124" s="55"/>
      <c r="Q124" s="55"/>
      <c r="R124" s="55"/>
      <c r="S124" s="55"/>
      <c r="T124" s="55"/>
      <c r="U124" s="55"/>
      <c r="V124" s="55"/>
      <c r="W124" s="55"/>
      <c r="X124" s="55"/>
      <c r="Y124" s="55"/>
      <c r="Z124" s="30"/>
      <c r="AA124" s="55"/>
    </row>
    <row r="125" spans="1:27" x14ac:dyDescent="0.25">
      <c r="A125" s="32"/>
      <c r="B125" s="32"/>
      <c r="C125" s="32"/>
      <c r="D125" s="32"/>
      <c r="E125" s="32"/>
      <c r="F125" s="33"/>
      <c r="G125" s="33"/>
      <c r="H125" s="32"/>
      <c r="I125" s="32"/>
      <c r="J125" s="219"/>
      <c r="K125" s="33"/>
      <c r="L125" s="33"/>
      <c r="M125" s="55"/>
      <c r="N125" s="55"/>
      <c r="O125" s="55"/>
      <c r="P125" s="55"/>
      <c r="Q125" s="55"/>
      <c r="R125" s="55"/>
      <c r="S125" s="55"/>
      <c r="T125" s="55"/>
      <c r="U125" s="55"/>
      <c r="V125" s="55"/>
      <c r="W125" s="55"/>
      <c r="X125" s="55"/>
      <c r="Y125" s="55"/>
      <c r="Z125" s="30"/>
      <c r="AA125" s="55"/>
    </row>
    <row r="126" spans="1:27" x14ac:dyDescent="0.25">
      <c r="A126" s="32"/>
      <c r="B126" s="32"/>
      <c r="C126" s="32"/>
      <c r="D126" s="32"/>
      <c r="E126" s="32"/>
      <c r="F126" s="33"/>
      <c r="G126" s="33"/>
      <c r="H126" s="32"/>
      <c r="I126" s="32"/>
      <c r="J126" s="219"/>
      <c r="K126" s="33"/>
      <c r="L126" s="33"/>
      <c r="M126" s="55"/>
      <c r="N126" s="55"/>
      <c r="O126" s="55"/>
      <c r="P126" s="55"/>
      <c r="Q126" s="55"/>
      <c r="R126" s="55"/>
      <c r="S126" s="55"/>
      <c r="T126" s="55"/>
      <c r="U126" s="55"/>
      <c r="V126" s="55"/>
      <c r="W126" s="55"/>
      <c r="X126" s="55"/>
      <c r="Y126" s="55"/>
      <c r="Z126" s="30"/>
      <c r="AA126" s="55"/>
    </row>
    <row r="127" spans="1:27" x14ac:dyDescent="0.25">
      <c r="A127" s="32"/>
      <c r="B127" s="32"/>
      <c r="C127" s="32"/>
      <c r="D127" s="32"/>
      <c r="E127" s="32"/>
      <c r="F127" s="33"/>
      <c r="G127" s="33"/>
      <c r="H127" s="32"/>
      <c r="I127" s="32"/>
      <c r="J127" s="219"/>
      <c r="K127" s="33"/>
      <c r="L127" s="33"/>
      <c r="M127" s="55"/>
      <c r="N127" s="55"/>
      <c r="O127" s="55"/>
      <c r="P127" s="55"/>
      <c r="Q127" s="55"/>
      <c r="R127" s="55"/>
      <c r="S127" s="55"/>
      <c r="T127" s="55"/>
      <c r="U127" s="55"/>
      <c r="V127" s="55"/>
      <c r="W127" s="55"/>
      <c r="X127" s="55"/>
      <c r="Y127" s="55"/>
      <c r="Z127" s="30"/>
      <c r="AA127" s="55"/>
    </row>
    <row r="128" spans="1:27" x14ac:dyDescent="0.25">
      <c r="A128" s="32"/>
      <c r="B128" s="32"/>
      <c r="C128" s="32"/>
      <c r="D128" s="32"/>
      <c r="E128" s="32"/>
      <c r="F128" s="33"/>
      <c r="G128" s="33"/>
      <c r="H128" s="32"/>
      <c r="I128" s="32"/>
      <c r="J128" s="219"/>
      <c r="K128" s="33"/>
      <c r="L128" s="33"/>
      <c r="M128" s="55"/>
      <c r="N128" s="55"/>
      <c r="O128" s="55"/>
      <c r="P128" s="55"/>
      <c r="Q128" s="55"/>
      <c r="R128" s="55"/>
      <c r="S128" s="55"/>
      <c r="T128" s="55"/>
      <c r="U128" s="55"/>
      <c r="V128" s="55"/>
      <c r="W128" s="55"/>
      <c r="X128" s="55"/>
      <c r="Y128" s="55"/>
      <c r="Z128" s="30"/>
      <c r="AA128" s="55"/>
    </row>
    <row r="129" spans="1:27" x14ac:dyDescent="0.25">
      <c r="A129" s="32"/>
      <c r="B129" s="32"/>
      <c r="C129" s="32"/>
      <c r="D129" s="32"/>
      <c r="E129" s="32"/>
      <c r="F129" s="33"/>
      <c r="G129" s="33"/>
      <c r="H129" s="32"/>
      <c r="I129" s="32"/>
      <c r="J129" s="219"/>
      <c r="K129" s="33"/>
      <c r="L129" s="33"/>
      <c r="M129" s="55"/>
      <c r="N129" s="55"/>
      <c r="O129" s="55"/>
      <c r="P129" s="55"/>
      <c r="Q129" s="55"/>
      <c r="R129" s="55"/>
      <c r="S129" s="55"/>
      <c r="T129" s="55"/>
      <c r="U129" s="55"/>
      <c r="V129" s="55"/>
      <c r="W129" s="55"/>
      <c r="X129" s="55"/>
      <c r="Y129" s="55"/>
      <c r="Z129" s="30"/>
      <c r="AA129" s="55"/>
    </row>
    <row r="130" spans="1:27" x14ac:dyDescent="0.25">
      <c r="A130" s="32"/>
      <c r="B130" s="32"/>
      <c r="C130" s="32"/>
      <c r="D130" s="32"/>
      <c r="E130" s="32"/>
      <c r="F130" s="33"/>
      <c r="G130" s="33"/>
      <c r="H130" s="32"/>
      <c r="I130" s="32"/>
      <c r="J130" s="219"/>
      <c r="K130" s="33"/>
      <c r="L130" s="33"/>
      <c r="M130" s="55"/>
      <c r="N130" s="55"/>
      <c r="O130" s="55"/>
      <c r="P130" s="55"/>
      <c r="Q130" s="55"/>
      <c r="R130" s="55"/>
      <c r="S130" s="55"/>
      <c r="T130" s="55"/>
      <c r="U130" s="55"/>
      <c r="V130" s="55"/>
      <c r="W130" s="55"/>
      <c r="X130" s="55"/>
      <c r="Y130" s="55"/>
      <c r="Z130" s="30"/>
      <c r="AA130" s="55"/>
    </row>
    <row r="131" spans="1:27" x14ac:dyDescent="0.25">
      <c r="A131" s="32"/>
      <c r="B131" s="32"/>
      <c r="C131" s="32"/>
      <c r="D131" s="32"/>
      <c r="E131" s="32"/>
      <c r="F131" s="33"/>
      <c r="G131" s="33"/>
      <c r="H131" s="32"/>
      <c r="I131" s="32"/>
      <c r="J131" s="219"/>
      <c r="K131" s="33"/>
      <c r="L131" s="33"/>
      <c r="M131" s="55"/>
      <c r="N131" s="55"/>
      <c r="O131" s="55"/>
      <c r="P131" s="55"/>
      <c r="Q131" s="55"/>
      <c r="R131" s="55"/>
      <c r="S131" s="55"/>
      <c r="T131" s="55"/>
      <c r="U131" s="55"/>
      <c r="V131" s="55"/>
      <c r="W131" s="55"/>
      <c r="X131" s="55"/>
      <c r="Y131" s="55"/>
      <c r="Z131" s="30"/>
      <c r="AA131" s="55"/>
    </row>
    <row r="132" spans="1:27" x14ac:dyDescent="0.25">
      <c r="A132" s="32"/>
      <c r="B132" s="32"/>
      <c r="C132" s="32"/>
      <c r="D132" s="32"/>
      <c r="E132" s="32"/>
      <c r="F132" s="33"/>
      <c r="G132" s="33"/>
      <c r="H132" s="32"/>
      <c r="I132" s="32"/>
      <c r="J132" s="219"/>
      <c r="K132" s="33"/>
      <c r="L132" s="33"/>
      <c r="M132" s="55"/>
      <c r="N132" s="55"/>
      <c r="O132" s="55"/>
      <c r="P132" s="55"/>
      <c r="Q132" s="55"/>
      <c r="R132" s="55"/>
      <c r="S132" s="55"/>
      <c r="T132" s="55"/>
      <c r="U132" s="55"/>
      <c r="V132" s="55"/>
      <c r="W132" s="55"/>
      <c r="X132" s="55"/>
      <c r="Y132" s="55"/>
      <c r="Z132" s="30"/>
      <c r="AA132" s="55"/>
    </row>
    <row r="133" spans="1:27" x14ac:dyDescent="0.25">
      <c r="A133" s="32"/>
      <c r="B133" s="32"/>
      <c r="C133" s="32"/>
      <c r="D133" s="32"/>
      <c r="E133" s="32"/>
      <c r="F133" s="33"/>
      <c r="G133" s="33"/>
      <c r="H133" s="32"/>
      <c r="I133" s="32"/>
      <c r="J133" s="219"/>
      <c r="K133" s="33"/>
      <c r="L133" s="33"/>
      <c r="M133" s="55"/>
      <c r="N133" s="55"/>
      <c r="O133" s="55"/>
      <c r="P133" s="55"/>
      <c r="Q133" s="55"/>
      <c r="R133" s="55"/>
      <c r="S133" s="55"/>
      <c r="T133" s="55"/>
      <c r="U133" s="55"/>
      <c r="V133" s="55"/>
      <c r="W133" s="55"/>
      <c r="X133" s="55"/>
      <c r="Y133" s="55"/>
      <c r="Z133" s="30"/>
      <c r="AA133" s="55"/>
    </row>
    <row r="134" spans="1:27" x14ac:dyDescent="0.25">
      <c r="A134" s="32"/>
      <c r="B134" s="32"/>
      <c r="C134" s="32"/>
      <c r="D134" s="32"/>
      <c r="E134" s="32"/>
      <c r="F134" s="33"/>
      <c r="G134" s="33"/>
      <c r="H134" s="32"/>
      <c r="I134" s="32"/>
      <c r="J134" s="219"/>
      <c r="K134" s="33"/>
      <c r="L134" s="33"/>
      <c r="M134" s="55"/>
      <c r="N134" s="55"/>
      <c r="O134" s="55"/>
      <c r="P134" s="55"/>
      <c r="Q134" s="55"/>
      <c r="R134" s="55"/>
      <c r="S134" s="55"/>
      <c r="T134" s="55"/>
      <c r="U134" s="55"/>
      <c r="V134" s="55"/>
      <c r="W134" s="55"/>
      <c r="X134" s="55"/>
      <c r="Y134" s="55"/>
      <c r="Z134" s="30"/>
      <c r="AA134" s="55"/>
    </row>
    <row r="135" spans="1:27" x14ac:dyDescent="0.25">
      <c r="A135" s="32"/>
      <c r="B135" s="32"/>
      <c r="C135" s="32"/>
      <c r="D135" s="32"/>
      <c r="E135" s="32"/>
      <c r="F135" s="33"/>
      <c r="G135" s="33"/>
      <c r="H135" s="32"/>
      <c r="I135" s="32"/>
      <c r="J135" s="219"/>
      <c r="K135" s="33"/>
      <c r="L135" s="33"/>
      <c r="M135" s="55"/>
      <c r="N135" s="55"/>
      <c r="O135" s="55"/>
      <c r="P135" s="55"/>
      <c r="Q135" s="55"/>
      <c r="R135" s="55"/>
      <c r="S135" s="55"/>
      <c r="T135" s="55"/>
      <c r="U135" s="55"/>
      <c r="V135" s="55"/>
      <c r="W135" s="55"/>
      <c r="X135" s="55"/>
      <c r="Y135" s="55"/>
      <c r="Z135" s="30"/>
      <c r="AA135" s="55"/>
    </row>
    <row r="136" spans="1:27" x14ac:dyDescent="0.25">
      <c r="A136" s="32"/>
      <c r="B136" s="32"/>
      <c r="C136" s="32"/>
      <c r="D136" s="32"/>
      <c r="E136" s="32"/>
      <c r="F136" s="33"/>
      <c r="G136" s="33"/>
      <c r="H136" s="32"/>
      <c r="I136" s="32"/>
      <c r="J136" s="219"/>
      <c r="K136" s="33"/>
      <c r="L136" s="33"/>
      <c r="M136" s="55"/>
      <c r="N136" s="55"/>
      <c r="O136" s="55"/>
      <c r="P136" s="55"/>
      <c r="Q136" s="55"/>
      <c r="R136" s="55"/>
      <c r="S136" s="55"/>
      <c r="T136" s="55"/>
      <c r="U136" s="55"/>
      <c r="V136" s="55"/>
      <c r="W136" s="55"/>
      <c r="X136" s="55"/>
      <c r="Y136" s="55"/>
      <c r="Z136" s="30"/>
      <c r="AA136" s="55"/>
    </row>
    <row r="137" spans="1:27" x14ac:dyDescent="0.25">
      <c r="A137" s="32"/>
      <c r="B137" s="32"/>
      <c r="C137" s="32"/>
      <c r="D137" s="32"/>
      <c r="E137" s="32"/>
      <c r="F137" s="33"/>
      <c r="G137" s="33"/>
      <c r="H137" s="32"/>
      <c r="I137" s="32"/>
      <c r="J137" s="219"/>
      <c r="K137" s="33"/>
      <c r="L137" s="33"/>
      <c r="M137" s="55"/>
      <c r="N137" s="55"/>
      <c r="O137" s="55"/>
      <c r="P137" s="55"/>
      <c r="Q137" s="55"/>
      <c r="R137" s="55"/>
      <c r="S137" s="55"/>
      <c r="T137" s="55"/>
      <c r="U137" s="55"/>
      <c r="V137" s="55"/>
      <c r="W137" s="55"/>
      <c r="X137" s="55"/>
      <c r="Y137" s="55"/>
      <c r="Z137" s="30"/>
      <c r="AA137" s="55"/>
    </row>
    <row r="138" spans="1:27" x14ac:dyDescent="0.25">
      <c r="A138" s="32"/>
      <c r="B138" s="32"/>
      <c r="C138" s="32"/>
      <c r="D138" s="32"/>
      <c r="E138" s="32"/>
      <c r="F138" s="33"/>
      <c r="G138" s="33"/>
      <c r="H138" s="32"/>
      <c r="I138" s="32"/>
      <c r="J138" s="219"/>
      <c r="K138" s="33"/>
      <c r="L138" s="33"/>
      <c r="M138" s="55"/>
      <c r="N138" s="55"/>
      <c r="O138" s="55"/>
      <c r="P138" s="55"/>
      <c r="Q138" s="55"/>
      <c r="R138" s="55"/>
      <c r="S138" s="55"/>
      <c r="T138" s="55"/>
      <c r="U138" s="55"/>
      <c r="V138" s="55"/>
      <c r="W138" s="55"/>
      <c r="X138" s="55"/>
      <c r="Y138" s="55"/>
      <c r="Z138" s="30"/>
      <c r="AA138" s="55"/>
    </row>
    <row r="139" spans="1:27" x14ac:dyDescent="0.25">
      <c r="A139" s="32"/>
      <c r="B139" s="32"/>
      <c r="C139" s="32"/>
      <c r="D139" s="32"/>
      <c r="E139" s="32"/>
      <c r="F139" s="33"/>
      <c r="G139" s="33"/>
      <c r="H139" s="32"/>
      <c r="I139" s="32"/>
      <c r="J139" s="219"/>
      <c r="K139" s="33"/>
      <c r="L139" s="33"/>
      <c r="M139" s="55"/>
      <c r="N139" s="55"/>
      <c r="O139" s="55"/>
      <c r="P139" s="55"/>
      <c r="Q139" s="55"/>
      <c r="R139" s="55"/>
      <c r="S139" s="55"/>
      <c r="T139" s="55"/>
      <c r="U139" s="55"/>
      <c r="V139" s="55"/>
      <c r="W139" s="55"/>
      <c r="X139" s="55"/>
      <c r="Y139" s="55"/>
      <c r="Z139" s="30"/>
      <c r="AA139" s="55"/>
    </row>
    <row r="140" spans="1:27" x14ac:dyDescent="0.25">
      <c r="A140" s="32"/>
      <c r="B140" s="32"/>
      <c r="C140" s="32"/>
      <c r="D140" s="32"/>
      <c r="E140" s="32"/>
      <c r="F140" s="33"/>
      <c r="G140" s="33"/>
      <c r="H140" s="32"/>
      <c r="I140" s="32"/>
      <c r="J140" s="219"/>
      <c r="K140" s="33"/>
      <c r="L140" s="33"/>
      <c r="M140" s="55"/>
      <c r="N140" s="55"/>
      <c r="O140" s="55"/>
      <c r="P140" s="55"/>
      <c r="Q140" s="55"/>
      <c r="R140" s="55"/>
      <c r="S140" s="55"/>
      <c r="T140" s="55"/>
      <c r="U140" s="55"/>
      <c r="V140" s="55"/>
      <c r="W140" s="55"/>
      <c r="X140" s="55"/>
      <c r="Y140" s="55"/>
      <c r="Z140" s="30"/>
      <c r="AA140" s="55"/>
    </row>
    <row r="141" spans="1:27" x14ac:dyDescent="0.25">
      <c r="A141" s="32"/>
      <c r="B141" s="32"/>
      <c r="C141" s="32"/>
      <c r="D141" s="32"/>
      <c r="E141" s="32"/>
      <c r="F141" s="33"/>
      <c r="G141" s="33"/>
      <c r="H141" s="32"/>
      <c r="I141" s="32"/>
      <c r="J141" s="219"/>
      <c r="K141" s="33"/>
      <c r="L141" s="33"/>
      <c r="M141" s="55"/>
      <c r="N141" s="55"/>
      <c r="O141" s="55"/>
      <c r="P141" s="55"/>
      <c r="Q141" s="55"/>
      <c r="R141" s="55"/>
      <c r="S141" s="55"/>
      <c r="T141" s="55"/>
      <c r="U141" s="55"/>
      <c r="V141" s="55"/>
      <c r="W141" s="55"/>
      <c r="X141" s="55"/>
      <c r="Y141" s="55"/>
      <c r="Z141" s="30"/>
      <c r="AA141" s="55"/>
    </row>
    <row r="142" spans="1:27" x14ac:dyDescent="0.25">
      <c r="A142" s="32"/>
      <c r="B142" s="32"/>
      <c r="C142" s="32"/>
      <c r="D142" s="32"/>
      <c r="E142" s="32"/>
      <c r="F142" s="33"/>
      <c r="G142" s="33"/>
      <c r="H142" s="32"/>
      <c r="I142" s="32"/>
      <c r="J142" s="219"/>
      <c r="K142" s="33"/>
      <c r="L142" s="33"/>
      <c r="M142" s="55"/>
      <c r="N142" s="55"/>
      <c r="O142" s="55"/>
      <c r="P142" s="55"/>
      <c r="Q142" s="55"/>
      <c r="R142" s="55"/>
      <c r="S142" s="55"/>
      <c r="T142" s="55"/>
      <c r="U142" s="55"/>
      <c r="V142" s="55"/>
      <c r="W142" s="55"/>
      <c r="X142" s="55"/>
      <c r="Y142" s="55"/>
      <c r="Z142" s="30"/>
      <c r="AA142" s="55"/>
    </row>
    <row r="143" spans="1:27" x14ac:dyDescent="0.25">
      <c r="A143" s="32"/>
      <c r="B143" s="32"/>
      <c r="C143" s="32"/>
      <c r="D143" s="32"/>
      <c r="E143" s="32"/>
      <c r="F143" s="33"/>
      <c r="G143" s="33"/>
      <c r="H143" s="32"/>
      <c r="I143" s="32"/>
      <c r="J143" s="219"/>
      <c r="K143" s="33"/>
      <c r="L143" s="33"/>
      <c r="M143" s="55"/>
      <c r="N143" s="55"/>
      <c r="O143" s="55"/>
      <c r="P143" s="55"/>
      <c r="Q143" s="55"/>
      <c r="R143" s="55"/>
      <c r="S143" s="55"/>
      <c r="T143" s="55"/>
      <c r="U143" s="55"/>
      <c r="V143" s="55"/>
      <c r="W143" s="55"/>
      <c r="X143" s="55"/>
      <c r="Y143" s="55"/>
      <c r="Z143" s="30"/>
      <c r="AA143" s="55"/>
    </row>
    <row r="144" spans="1:27" x14ac:dyDescent="0.25">
      <c r="A144" s="32"/>
      <c r="B144" s="32"/>
      <c r="C144" s="32"/>
      <c r="D144" s="32"/>
      <c r="E144" s="32"/>
      <c r="F144" s="33"/>
      <c r="G144" s="33"/>
      <c r="H144" s="32"/>
      <c r="I144" s="32"/>
      <c r="J144" s="219"/>
      <c r="K144" s="33"/>
      <c r="L144" s="33"/>
      <c r="M144" s="55"/>
      <c r="N144" s="55"/>
      <c r="O144" s="55"/>
      <c r="P144" s="55"/>
      <c r="Q144" s="55"/>
      <c r="R144" s="55"/>
      <c r="S144" s="55"/>
      <c r="T144" s="55"/>
      <c r="U144" s="55"/>
      <c r="V144" s="55"/>
      <c r="W144" s="55"/>
      <c r="X144" s="55"/>
      <c r="Y144" s="55"/>
      <c r="Z144" s="30"/>
      <c r="AA144" s="55"/>
    </row>
    <row r="145" spans="1:27" x14ac:dyDescent="0.25">
      <c r="A145" s="32"/>
      <c r="B145" s="32"/>
      <c r="C145" s="32"/>
      <c r="D145" s="32"/>
      <c r="E145" s="32"/>
      <c r="F145" s="33"/>
      <c r="G145" s="33"/>
      <c r="H145" s="32"/>
      <c r="I145" s="32"/>
      <c r="J145" s="219"/>
      <c r="K145" s="34"/>
      <c r="L145" s="34"/>
      <c r="M145" s="30"/>
      <c r="N145" s="30"/>
      <c r="O145" s="30"/>
      <c r="P145" s="30"/>
      <c r="Q145" s="30"/>
      <c r="R145" s="30"/>
      <c r="S145" s="30"/>
      <c r="T145" s="30"/>
      <c r="U145" s="30"/>
      <c r="V145" s="30"/>
      <c r="W145" s="30"/>
      <c r="X145" s="30"/>
      <c r="Y145" s="30"/>
      <c r="Z145" s="30"/>
      <c r="AA145" s="55"/>
    </row>
    <row r="146" spans="1:27" x14ac:dyDescent="0.25">
      <c r="A146" s="32"/>
      <c r="B146" s="32"/>
      <c r="C146" s="32"/>
      <c r="D146" s="32"/>
      <c r="E146" s="32"/>
      <c r="F146" s="33"/>
      <c r="G146" s="33"/>
      <c r="H146" s="32"/>
      <c r="I146" s="32"/>
      <c r="J146" s="219"/>
      <c r="K146" s="34"/>
      <c r="L146" s="34"/>
      <c r="M146" s="30"/>
      <c r="N146" s="30"/>
      <c r="O146" s="30"/>
      <c r="P146" s="30"/>
      <c r="Q146" s="30"/>
      <c r="R146" s="30"/>
      <c r="S146" s="30"/>
      <c r="T146" s="30"/>
      <c r="U146" s="30"/>
      <c r="V146" s="30"/>
      <c r="W146" s="30"/>
      <c r="X146" s="30"/>
      <c r="Y146" s="30"/>
      <c r="Z146" s="30"/>
      <c r="AA146" s="55"/>
    </row>
    <row r="147" spans="1:27" x14ac:dyDescent="0.25">
      <c r="A147" s="32"/>
      <c r="B147" s="32"/>
      <c r="C147" s="32"/>
      <c r="D147" s="32"/>
      <c r="E147" s="32"/>
      <c r="F147" s="33"/>
      <c r="G147" s="33"/>
      <c r="H147" s="32"/>
      <c r="I147" s="32"/>
      <c r="J147" s="219"/>
      <c r="K147" s="34"/>
      <c r="L147" s="34"/>
      <c r="M147" s="30"/>
      <c r="N147" s="30"/>
      <c r="O147" s="30"/>
      <c r="P147" s="30"/>
      <c r="Q147" s="30"/>
      <c r="R147" s="30"/>
      <c r="S147" s="30"/>
      <c r="T147" s="30"/>
      <c r="U147" s="30"/>
      <c r="V147" s="30"/>
      <c r="W147" s="30"/>
      <c r="X147" s="30"/>
      <c r="Y147" s="30"/>
      <c r="Z147" s="30"/>
      <c r="AA147" s="55"/>
    </row>
    <row r="148" spans="1:27" x14ac:dyDescent="0.25">
      <c r="A148" s="32"/>
      <c r="B148" s="32"/>
      <c r="C148" s="32"/>
      <c r="D148" s="32"/>
      <c r="E148" s="32"/>
      <c r="F148" s="33"/>
      <c r="G148" s="33"/>
      <c r="H148" s="32"/>
      <c r="I148" s="32"/>
      <c r="J148" s="219"/>
      <c r="K148" s="34"/>
      <c r="L148" s="34"/>
      <c r="M148" s="30"/>
      <c r="N148" s="30"/>
      <c r="O148" s="30"/>
      <c r="P148" s="30"/>
      <c r="Q148" s="30"/>
      <c r="R148" s="30"/>
      <c r="S148" s="30"/>
      <c r="T148" s="30"/>
      <c r="U148" s="30"/>
      <c r="V148" s="30"/>
      <c r="W148" s="30"/>
      <c r="X148" s="30"/>
      <c r="Y148" s="30"/>
      <c r="Z148" s="30"/>
      <c r="AA148" s="55"/>
    </row>
    <row r="149" spans="1:27" x14ac:dyDescent="0.25">
      <c r="A149" s="32"/>
      <c r="B149" s="32"/>
      <c r="C149" s="32"/>
      <c r="D149" s="32"/>
      <c r="E149" s="32"/>
      <c r="F149" s="33"/>
      <c r="G149" s="33"/>
      <c r="H149" s="32"/>
      <c r="I149" s="32"/>
      <c r="J149" s="219"/>
      <c r="K149" s="34"/>
      <c r="L149" s="34"/>
      <c r="M149" s="30"/>
      <c r="N149" s="30"/>
      <c r="O149" s="30"/>
      <c r="P149" s="30"/>
      <c r="Q149" s="30"/>
      <c r="R149" s="30"/>
      <c r="S149" s="30"/>
      <c r="T149" s="30"/>
      <c r="U149" s="30"/>
      <c r="V149" s="30"/>
      <c r="W149" s="30"/>
      <c r="X149" s="30"/>
      <c r="Y149" s="30"/>
      <c r="Z149" s="30"/>
      <c r="AA149" s="55"/>
    </row>
    <row r="150" spans="1:27" x14ac:dyDescent="0.25">
      <c r="A150" s="32"/>
      <c r="B150" s="32"/>
      <c r="C150" s="32"/>
      <c r="D150" s="32"/>
      <c r="E150" s="32"/>
      <c r="F150" s="33"/>
      <c r="G150" s="33"/>
      <c r="H150" s="32"/>
      <c r="I150" s="32"/>
      <c r="J150" s="219"/>
      <c r="K150" s="34"/>
      <c r="L150" s="34"/>
      <c r="M150" s="30"/>
      <c r="N150" s="30"/>
      <c r="O150" s="30"/>
      <c r="P150" s="30"/>
      <c r="Q150" s="30"/>
      <c r="R150" s="30"/>
      <c r="S150" s="30"/>
      <c r="T150" s="30"/>
      <c r="U150" s="30"/>
      <c r="V150" s="30"/>
      <c r="W150" s="30"/>
      <c r="X150" s="30"/>
      <c r="Y150" s="30"/>
      <c r="Z150" s="30"/>
      <c r="AA150" s="55"/>
    </row>
    <row r="151" spans="1:27" x14ac:dyDescent="0.25">
      <c r="A151" s="32"/>
      <c r="B151" s="32"/>
      <c r="C151" s="32"/>
      <c r="D151" s="32"/>
      <c r="E151" s="32"/>
      <c r="F151" s="33"/>
      <c r="G151" s="33"/>
      <c r="H151" s="32"/>
      <c r="I151" s="32"/>
      <c r="J151" s="219"/>
      <c r="K151" s="34"/>
      <c r="L151" s="34"/>
      <c r="M151" s="30"/>
      <c r="N151" s="30"/>
      <c r="O151" s="30"/>
      <c r="P151" s="30"/>
      <c r="Q151" s="30"/>
      <c r="R151" s="30"/>
      <c r="S151" s="30"/>
      <c r="T151" s="30"/>
      <c r="U151" s="30"/>
      <c r="V151" s="30"/>
      <c r="W151" s="30"/>
      <c r="X151" s="30"/>
      <c r="Y151" s="30"/>
      <c r="Z151" s="30"/>
      <c r="AA151" s="55"/>
    </row>
    <row r="152" spans="1:27" x14ac:dyDescent="0.25">
      <c r="A152" s="32"/>
      <c r="B152" s="32"/>
      <c r="C152" s="32"/>
      <c r="D152" s="32"/>
      <c r="E152" s="32"/>
      <c r="F152" s="33"/>
      <c r="G152" s="33"/>
      <c r="H152" s="32"/>
      <c r="I152" s="32"/>
      <c r="J152" s="219"/>
      <c r="K152" s="34"/>
      <c r="L152" s="34"/>
      <c r="M152" s="30"/>
      <c r="N152" s="30"/>
      <c r="O152" s="30"/>
      <c r="P152" s="30"/>
      <c r="Q152" s="30"/>
      <c r="R152" s="30"/>
      <c r="S152" s="30"/>
      <c r="T152" s="30"/>
      <c r="U152" s="30"/>
      <c r="V152" s="30"/>
      <c r="W152" s="30"/>
      <c r="X152" s="30"/>
      <c r="Y152" s="30"/>
      <c r="Z152" s="30"/>
      <c r="AA152" s="55"/>
    </row>
    <row r="153" spans="1:27" x14ac:dyDescent="0.25">
      <c r="A153" s="32"/>
      <c r="B153" s="32"/>
      <c r="C153" s="32"/>
      <c r="D153" s="32"/>
      <c r="E153" s="32"/>
      <c r="F153" s="33"/>
      <c r="G153" s="33"/>
      <c r="H153" s="32"/>
      <c r="I153" s="32"/>
      <c r="J153" s="219"/>
      <c r="K153" s="34"/>
      <c r="L153" s="34"/>
      <c r="M153" s="30"/>
      <c r="N153" s="30"/>
      <c r="O153" s="30"/>
      <c r="P153" s="30"/>
      <c r="Q153" s="30"/>
      <c r="R153" s="30"/>
      <c r="S153" s="30"/>
      <c r="T153" s="30"/>
      <c r="U153" s="30"/>
      <c r="V153" s="30"/>
      <c r="W153" s="30"/>
      <c r="X153" s="30"/>
      <c r="Y153" s="30"/>
      <c r="Z153" s="30"/>
      <c r="AA153" s="55"/>
    </row>
    <row r="154" spans="1:27" x14ac:dyDescent="0.25">
      <c r="A154" s="32"/>
      <c r="B154" s="32"/>
      <c r="C154" s="32"/>
      <c r="D154" s="32"/>
      <c r="E154" s="32"/>
      <c r="F154" s="33"/>
      <c r="G154" s="33"/>
      <c r="H154" s="32"/>
      <c r="I154" s="32"/>
      <c r="J154" s="219"/>
      <c r="K154" s="34"/>
      <c r="L154" s="34"/>
      <c r="M154" s="30"/>
      <c r="N154" s="30"/>
      <c r="O154" s="30"/>
      <c r="P154" s="30"/>
      <c r="Q154" s="30"/>
      <c r="R154" s="30"/>
      <c r="S154" s="30"/>
      <c r="T154" s="30"/>
      <c r="U154" s="30"/>
      <c r="V154" s="30"/>
      <c r="W154" s="30"/>
      <c r="X154" s="30"/>
      <c r="Y154" s="30"/>
      <c r="Z154" s="30"/>
      <c r="AA154" s="55"/>
    </row>
    <row r="155" spans="1:27" x14ac:dyDescent="0.25">
      <c r="A155" s="32"/>
      <c r="B155" s="32"/>
      <c r="C155" s="32"/>
      <c r="D155" s="32"/>
      <c r="E155" s="32"/>
      <c r="F155" s="33"/>
      <c r="G155" s="33"/>
      <c r="H155" s="32"/>
      <c r="I155" s="32"/>
      <c r="J155" s="219"/>
      <c r="K155" s="34"/>
      <c r="L155" s="34"/>
      <c r="M155" s="30"/>
      <c r="N155" s="30"/>
      <c r="O155" s="30"/>
      <c r="P155" s="30"/>
      <c r="Q155" s="30"/>
      <c r="R155" s="30"/>
      <c r="S155" s="30"/>
      <c r="T155" s="30"/>
      <c r="U155" s="30"/>
      <c r="V155" s="30"/>
      <c r="W155" s="30"/>
      <c r="X155" s="30"/>
      <c r="Y155" s="30"/>
      <c r="Z155" s="30"/>
      <c r="AA155" s="55"/>
    </row>
    <row r="156" spans="1:27" x14ac:dyDescent="0.25">
      <c r="A156" s="32"/>
      <c r="B156" s="32"/>
      <c r="C156" s="32"/>
      <c r="D156" s="32"/>
      <c r="E156" s="32"/>
      <c r="F156" s="33"/>
      <c r="G156" s="33"/>
      <c r="H156" s="32"/>
      <c r="I156" s="32"/>
      <c r="J156" s="219"/>
      <c r="K156" s="34"/>
      <c r="L156" s="34"/>
      <c r="M156" s="30"/>
      <c r="N156" s="30"/>
      <c r="O156" s="30"/>
      <c r="P156" s="30"/>
      <c r="Q156" s="30"/>
      <c r="R156" s="30"/>
      <c r="S156" s="30"/>
      <c r="T156" s="30"/>
      <c r="U156" s="30"/>
      <c r="V156" s="30"/>
      <c r="W156" s="30"/>
      <c r="X156" s="30"/>
      <c r="Y156" s="30"/>
      <c r="Z156" s="30"/>
      <c r="AA156" s="55"/>
    </row>
    <row r="157" spans="1:27" x14ac:dyDescent="0.25">
      <c r="A157" s="32"/>
      <c r="B157" s="32"/>
      <c r="C157" s="32"/>
      <c r="D157" s="32"/>
      <c r="E157" s="32"/>
      <c r="F157" s="33"/>
      <c r="G157" s="33"/>
      <c r="H157" s="32"/>
      <c r="I157" s="32"/>
      <c r="J157" s="219"/>
      <c r="K157" s="34"/>
      <c r="L157" s="34"/>
      <c r="M157" s="30"/>
      <c r="N157" s="30"/>
      <c r="O157" s="30"/>
      <c r="P157" s="30"/>
      <c r="Q157" s="30"/>
      <c r="R157" s="30"/>
      <c r="S157" s="30"/>
      <c r="T157" s="30"/>
      <c r="U157" s="30"/>
      <c r="V157" s="30"/>
      <c r="W157" s="30"/>
      <c r="X157" s="30"/>
      <c r="Y157" s="30"/>
      <c r="Z157" s="30"/>
      <c r="AA157" s="55"/>
    </row>
    <row r="158" spans="1:27" x14ac:dyDescent="0.25">
      <c r="A158" s="32"/>
      <c r="B158" s="32"/>
      <c r="C158" s="32"/>
      <c r="D158" s="32"/>
      <c r="E158" s="32"/>
      <c r="F158" s="33"/>
      <c r="G158" s="33"/>
      <c r="H158" s="32"/>
      <c r="I158" s="32"/>
      <c r="J158" s="219"/>
      <c r="K158" s="34"/>
      <c r="L158" s="34"/>
      <c r="M158" s="30"/>
      <c r="N158" s="30"/>
      <c r="O158" s="30"/>
      <c r="P158" s="30"/>
      <c r="Q158" s="30"/>
      <c r="R158" s="30"/>
      <c r="S158" s="30"/>
      <c r="T158" s="30"/>
      <c r="U158" s="30"/>
      <c r="V158" s="30"/>
      <c r="W158" s="30"/>
      <c r="X158" s="30"/>
      <c r="Y158" s="30"/>
      <c r="Z158" s="30"/>
      <c r="AA158" s="55"/>
    </row>
    <row r="159" spans="1:27" x14ac:dyDescent="0.25">
      <c r="A159" s="32"/>
      <c r="B159" s="32"/>
      <c r="C159" s="32"/>
      <c r="D159" s="32"/>
      <c r="E159" s="32"/>
      <c r="F159" s="33"/>
      <c r="G159" s="33"/>
      <c r="H159" s="32"/>
      <c r="I159" s="32"/>
      <c r="J159" s="219"/>
      <c r="K159" s="34"/>
      <c r="L159" s="34"/>
      <c r="M159" s="30"/>
      <c r="N159" s="30"/>
      <c r="O159" s="30"/>
      <c r="P159" s="30"/>
      <c r="Q159" s="30"/>
      <c r="R159" s="30"/>
      <c r="S159" s="30"/>
      <c r="T159" s="30"/>
      <c r="U159" s="30"/>
      <c r="V159" s="30"/>
      <c r="W159" s="30"/>
      <c r="X159" s="30"/>
      <c r="Y159" s="30"/>
      <c r="Z159" s="30"/>
      <c r="AA159" s="55"/>
    </row>
    <row r="160" spans="1:27" x14ac:dyDescent="0.25">
      <c r="A160" s="32"/>
      <c r="B160" s="32"/>
      <c r="C160" s="32"/>
      <c r="D160" s="32"/>
      <c r="E160" s="32"/>
      <c r="F160" s="33"/>
      <c r="G160" s="33"/>
      <c r="H160" s="32"/>
      <c r="I160" s="32"/>
      <c r="J160" s="219"/>
      <c r="K160" s="34"/>
      <c r="L160" s="34"/>
      <c r="M160" s="30"/>
      <c r="N160" s="30"/>
      <c r="O160" s="30"/>
      <c r="P160" s="30"/>
      <c r="Q160" s="30"/>
      <c r="R160" s="30"/>
      <c r="S160" s="30"/>
      <c r="T160" s="30"/>
      <c r="U160" s="30"/>
      <c r="V160" s="30"/>
      <c r="W160" s="30"/>
      <c r="X160" s="30"/>
      <c r="Y160" s="30"/>
      <c r="Z160" s="30"/>
      <c r="AA160" s="55"/>
    </row>
    <row r="161" spans="1:27" x14ac:dyDescent="0.25">
      <c r="A161" s="32"/>
      <c r="B161" s="32"/>
      <c r="C161" s="32"/>
      <c r="D161" s="32"/>
      <c r="E161" s="32"/>
      <c r="F161" s="33"/>
      <c r="G161" s="33"/>
      <c r="H161" s="32"/>
      <c r="I161" s="32"/>
      <c r="J161" s="219"/>
      <c r="K161" s="34"/>
      <c r="L161" s="34"/>
      <c r="M161" s="30"/>
      <c r="N161" s="30"/>
      <c r="O161" s="30"/>
      <c r="P161" s="30"/>
      <c r="Q161" s="30"/>
      <c r="R161" s="30"/>
      <c r="S161" s="30"/>
      <c r="T161" s="30"/>
      <c r="U161" s="30"/>
      <c r="V161" s="30"/>
      <c r="W161" s="30"/>
      <c r="X161" s="30"/>
      <c r="Y161" s="30"/>
      <c r="Z161" s="30"/>
      <c r="AA161" s="55"/>
    </row>
    <row r="162" spans="1:27" x14ac:dyDescent="0.25">
      <c r="A162" s="32"/>
      <c r="B162" s="32"/>
      <c r="C162" s="32"/>
      <c r="D162" s="32"/>
      <c r="E162" s="32"/>
      <c r="F162" s="33"/>
      <c r="G162" s="33"/>
      <c r="H162" s="32"/>
      <c r="I162" s="32"/>
      <c r="J162" s="219"/>
      <c r="K162" s="34"/>
      <c r="L162" s="34"/>
      <c r="M162" s="30"/>
      <c r="N162" s="30"/>
      <c r="O162" s="30"/>
      <c r="P162" s="30"/>
      <c r="Q162" s="30"/>
      <c r="R162" s="30"/>
      <c r="S162" s="30"/>
      <c r="T162" s="30"/>
      <c r="U162" s="30"/>
      <c r="V162" s="30"/>
      <c r="W162" s="30"/>
      <c r="X162" s="30"/>
      <c r="Y162" s="30"/>
      <c r="Z162" s="30"/>
      <c r="AA162" s="55"/>
    </row>
    <row r="163" spans="1:27" x14ac:dyDescent="0.25">
      <c r="A163" s="32"/>
      <c r="B163" s="32"/>
      <c r="C163" s="32"/>
      <c r="D163" s="32"/>
      <c r="E163" s="32"/>
      <c r="F163" s="33"/>
      <c r="G163" s="33"/>
      <c r="H163" s="32"/>
      <c r="I163" s="32"/>
      <c r="J163" s="219"/>
      <c r="K163" s="34"/>
      <c r="L163" s="34"/>
      <c r="M163" s="30"/>
      <c r="N163" s="30"/>
      <c r="O163" s="30"/>
      <c r="P163" s="30"/>
      <c r="Q163" s="30"/>
      <c r="R163" s="30"/>
      <c r="S163" s="30"/>
      <c r="T163" s="30"/>
      <c r="U163" s="30"/>
      <c r="V163" s="30"/>
      <c r="W163" s="30"/>
      <c r="X163" s="30"/>
      <c r="Y163" s="30"/>
      <c r="Z163" s="30"/>
      <c r="AA163" s="55"/>
    </row>
    <row r="164" spans="1:27" x14ac:dyDescent="0.25">
      <c r="A164" s="32"/>
      <c r="B164" s="32"/>
      <c r="C164" s="32"/>
      <c r="D164" s="32"/>
      <c r="E164" s="32"/>
      <c r="F164" s="33"/>
      <c r="G164" s="33"/>
      <c r="H164" s="32"/>
      <c r="I164" s="32"/>
      <c r="J164" s="219"/>
      <c r="K164" s="34"/>
      <c r="L164" s="34"/>
      <c r="M164" s="30"/>
      <c r="N164" s="30"/>
      <c r="O164" s="30"/>
      <c r="P164" s="30"/>
      <c r="Q164" s="30"/>
      <c r="R164" s="30"/>
      <c r="S164" s="30"/>
      <c r="T164" s="30"/>
      <c r="U164" s="30"/>
      <c r="V164" s="30"/>
      <c r="W164" s="30"/>
      <c r="X164" s="30"/>
      <c r="Y164" s="30"/>
      <c r="Z164" s="30"/>
      <c r="AA164" s="55"/>
    </row>
    <row r="165" spans="1:27" x14ac:dyDescent="0.25">
      <c r="A165" s="32"/>
      <c r="B165" s="32"/>
      <c r="C165" s="32"/>
      <c r="D165" s="32"/>
      <c r="E165" s="32"/>
      <c r="F165" s="33"/>
      <c r="G165" s="33"/>
      <c r="H165" s="32"/>
      <c r="I165" s="32"/>
      <c r="J165" s="219"/>
      <c r="K165" s="34"/>
      <c r="L165" s="34"/>
      <c r="M165" s="30"/>
      <c r="N165" s="30"/>
      <c r="O165" s="30"/>
      <c r="P165" s="30"/>
      <c r="Q165" s="30"/>
      <c r="R165" s="30"/>
      <c r="S165" s="30"/>
      <c r="T165" s="30"/>
      <c r="U165" s="30"/>
      <c r="V165" s="30"/>
      <c r="W165" s="30"/>
      <c r="X165" s="30"/>
      <c r="Y165" s="30"/>
      <c r="Z165" s="30"/>
      <c r="AA165" s="55"/>
    </row>
    <row r="166" spans="1:27" x14ac:dyDescent="0.25">
      <c r="A166" s="32"/>
      <c r="B166" s="32"/>
      <c r="C166" s="32"/>
      <c r="D166" s="32"/>
      <c r="E166" s="32"/>
      <c r="F166" s="33"/>
      <c r="G166" s="33"/>
      <c r="H166" s="32"/>
      <c r="I166" s="32"/>
      <c r="J166" s="219"/>
      <c r="K166" s="34"/>
      <c r="L166" s="34"/>
      <c r="M166" s="30"/>
      <c r="N166" s="30"/>
      <c r="O166" s="30"/>
      <c r="P166" s="30"/>
      <c r="Q166" s="30"/>
      <c r="R166" s="30"/>
      <c r="S166" s="30"/>
      <c r="T166" s="30"/>
      <c r="U166" s="30"/>
      <c r="V166" s="30"/>
      <c r="W166" s="30"/>
      <c r="X166" s="30"/>
      <c r="Y166" s="30"/>
      <c r="Z166" s="30"/>
      <c r="AA166" s="55"/>
    </row>
    <row r="167" spans="1:27" x14ac:dyDescent="0.25">
      <c r="A167" s="32"/>
      <c r="B167" s="32"/>
      <c r="C167" s="32"/>
      <c r="D167" s="32"/>
      <c r="E167" s="32"/>
      <c r="F167" s="33"/>
      <c r="G167" s="33"/>
      <c r="H167" s="32"/>
      <c r="I167" s="32"/>
      <c r="J167" s="219"/>
      <c r="K167" s="34"/>
      <c r="L167" s="34"/>
      <c r="M167" s="30"/>
      <c r="N167" s="30"/>
      <c r="O167" s="30"/>
      <c r="P167" s="30"/>
      <c r="Q167" s="30"/>
      <c r="R167" s="30"/>
      <c r="S167" s="30"/>
      <c r="T167" s="30"/>
      <c r="U167" s="30"/>
      <c r="V167" s="30"/>
      <c r="W167" s="30"/>
      <c r="X167" s="30"/>
      <c r="Y167" s="30"/>
      <c r="Z167" s="30"/>
      <c r="AA167" s="55"/>
    </row>
    <row r="168" spans="1:27" x14ac:dyDescent="0.25">
      <c r="A168" s="32"/>
      <c r="B168" s="32"/>
      <c r="C168" s="32"/>
      <c r="D168" s="32"/>
      <c r="E168" s="32"/>
      <c r="F168" s="33"/>
      <c r="G168" s="33"/>
      <c r="H168" s="32"/>
      <c r="I168" s="32"/>
      <c r="J168" s="219"/>
      <c r="K168" s="34"/>
      <c r="L168" s="34"/>
      <c r="M168" s="30"/>
      <c r="N168" s="30"/>
      <c r="O168" s="30"/>
      <c r="P168" s="30"/>
      <c r="Q168" s="30"/>
      <c r="R168" s="30"/>
      <c r="S168" s="30"/>
      <c r="T168" s="30"/>
      <c r="U168" s="30"/>
      <c r="V168" s="30"/>
      <c r="W168" s="30"/>
      <c r="X168" s="30"/>
      <c r="Y168" s="30"/>
      <c r="Z168" s="30"/>
      <c r="AA168" s="55"/>
    </row>
    <row r="169" spans="1:27" x14ac:dyDescent="0.25">
      <c r="A169" s="32"/>
      <c r="B169" s="32"/>
      <c r="C169" s="32"/>
      <c r="D169" s="32"/>
      <c r="E169" s="32"/>
      <c r="F169" s="33"/>
      <c r="G169" s="33"/>
      <c r="H169" s="32"/>
      <c r="I169" s="32"/>
      <c r="J169" s="219"/>
      <c r="K169" s="34"/>
      <c r="L169" s="34"/>
      <c r="M169" s="30"/>
      <c r="N169" s="30"/>
      <c r="O169" s="30"/>
      <c r="P169" s="30"/>
      <c r="Q169" s="30"/>
      <c r="R169" s="30"/>
      <c r="S169" s="30"/>
      <c r="T169" s="30"/>
      <c r="U169" s="30"/>
      <c r="V169" s="30"/>
      <c r="W169" s="30"/>
      <c r="X169" s="30"/>
      <c r="Y169" s="30"/>
      <c r="Z169" s="30"/>
      <c r="AA169" s="55"/>
    </row>
    <row r="170" spans="1:27" x14ac:dyDescent="0.25">
      <c r="A170" s="32"/>
      <c r="B170" s="32"/>
      <c r="C170" s="32"/>
      <c r="D170" s="32"/>
      <c r="E170" s="32"/>
      <c r="F170" s="33"/>
      <c r="G170" s="33"/>
      <c r="H170" s="32"/>
      <c r="I170" s="32"/>
      <c r="J170" s="219"/>
      <c r="K170" s="34"/>
      <c r="L170" s="34"/>
      <c r="M170" s="30"/>
      <c r="N170" s="30"/>
      <c r="O170" s="30"/>
      <c r="P170" s="30"/>
      <c r="Q170" s="30"/>
      <c r="R170" s="30"/>
      <c r="S170" s="30"/>
      <c r="T170" s="30"/>
      <c r="U170" s="30"/>
      <c r="V170" s="30"/>
      <c r="W170" s="30"/>
      <c r="X170" s="30"/>
      <c r="Y170" s="30"/>
      <c r="Z170" s="30"/>
      <c r="AA170" s="55"/>
    </row>
    <row r="171" spans="1:27" x14ac:dyDescent="0.25">
      <c r="A171" s="32"/>
      <c r="B171" s="32"/>
      <c r="C171" s="32"/>
      <c r="D171" s="32"/>
      <c r="E171" s="32"/>
      <c r="F171" s="33"/>
      <c r="G171" s="33"/>
      <c r="H171" s="32"/>
      <c r="I171" s="32"/>
      <c r="J171" s="219"/>
      <c r="K171" s="34"/>
      <c r="L171" s="34"/>
      <c r="M171" s="30"/>
      <c r="N171" s="30"/>
      <c r="O171" s="30"/>
      <c r="P171" s="30"/>
      <c r="Q171" s="30"/>
      <c r="R171" s="30"/>
      <c r="S171" s="30"/>
      <c r="T171" s="30"/>
      <c r="U171" s="30"/>
      <c r="V171" s="30"/>
      <c r="W171" s="30"/>
      <c r="X171" s="30"/>
      <c r="Y171" s="30"/>
      <c r="Z171" s="30"/>
      <c r="AA171" s="55"/>
    </row>
    <row r="172" spans="1:27" x14ac:dyDescent="0.25">
      <c r="A172" s="32"/>
      <c r="B172" s="32"/>
      <c r="C172" s="32"/>
      <c r="D172" s="32"/>
      <c r="E172" s="32"/>
      <c r="F172" s="33"/>
      <c r="G172" s="33"/>
      <c r="H172" s="32"/>
      <c r="I172" s="32"/>
      <c r="J172" s="219"/>
      <c r="K172" s="34"/>
      <c r="L172" s="34"/>
      <c r="M172" s="30"/>
      <c r="N172" s="30"/>
      <c r="O172" s="30"/>
      <c r="P172" s="30"/>
      <c r="Q172" s="30"/>
      <c r="R172" s="30"/>
      <c r="S172" s="30"/>
      <c r="T172" s="30"/>
      <c r="U172" s="30"/>
      <c r="V172" s="30"/>
      <c r="W172" s="30"/>
      <c r="X172" s="30"/>
      <c r="Y172" s="30"/>
      <c r="Z172" s="30"/>
      <c r="AA172" s="55"/>
    </row>
    <row r="173" spans="1:27" x14ac:dyDescent="0.25">
      <c r="A173" s="32"/>
      <c r="B173" s="32"/>
      <c r="C173" s="32"/>
      <c r="D173" s="32"/>
      <c r="E173" s="32"/>
      <c r="F173" s="33"/>
      <c r="G173" s="33"/>
      <c r="H173" s="32"/>
      <c r="I173" s="32"/>
      <c r="J173" s="219"/>
      <c r="K173" s="34"/>
      <c r="L173" s="34"/>
      <c r="M173" s="30"/>
      <c r="N173" s="30"/>
      <c r="O173" s="30"/>
      <c r="P173" s="30"/>
      <c r="Q173" s="30"/>
      <c r="R173" s="30"/>
      <c r="S173" s="30"/>
      <c r="T173" s="30"/>
      <c r="U173" s="30"/>
      <c r="V173" s="30"/>
      <c r="W173" s="30"/>
      <c r="X173" s="30"/>
      <c r="Y173" s="30"/>
      <c r="Z173" s="30"/>
      <c r="AA173" s="55"/>
    </row>
    <row r="174" spans="1:27" x14ac:dyDescent="0.25">
      <c r="A174" s="32"/>
      <c r="B174" s="32"/>
      <c r="C174" s="32"/>
      <c r="D174" s="32"/>
      <c r="E174" s="32"/>
      <c r="F174" s="33"/>
      <c r="G174" s="33"/>
      <c r="H174" s="32"/>
      <c r="I174" s="32"/>
      <c r="J174" s="219"/>
      <c r="K174" s="34"/>
      <c r="L174" s="34"/>
      <c r="M174" s="30"/>
      <c r="N174" s="30"/>
      <c r="O174" s="30"/>
      <c r="P174" s="30"/>
      <c r="Q174" s="30"/>
      <c r="R174" s="30"/>
      <c r="S174" s="30"/>
      <c r="T174" s="30"/>
      <c r="U174" s="30"/>
      <c r="V174" s="30"/>
      <c r="W174" s="30"/>
      <c r="X174" s="30"/>
      <c r="Y174" s="30"/>
      <c r="Z174" s="30"/>
      <c r="AA174" s="55"/>
    </row>
    <row r="175" spans="1:27" x14ac:dyDescent="0.25">
      <c r="A175" s="32"/>
      <c r="B175" s="32"/>
      <c r="C175" s="32"/>
      <c r="D175" s="32"/>
      <c r="E175" s="32"/>
      <c r="F175" s="33"/>
      <c r="G175" s="33"/>
      <c r="H175" s="32"/>
      <c r="I175" s="32"/>
      <c r="J175" s="219"/>
      <c r="K175" s="34"/>
      <c r="L175" s="34"/>
      <c r="M175" s="30"/>
      <c r="N175" s="30"/>
      <c r="O175" s="30"/>
      <c r="P175" s="30"/>
      <c r="Q175" s="30"/>
      <c r="R175" s="30"/>
      <c r="S175" s="30"/>
      <c r="T175" s="30"/>
      <c r="U175" s="30"/>
      <c r="V175" s="30"/>
      <c r="W175" s="30"/>
      <c r="X175" s="30"/>
      <c r="Y175" s="30"/>
      <c r="Z175" s="30"/>
      <c r="AA175" s="55"/>
    </row>
    <row r="176" spans="1:27" x14ac:dyDescent="0.25">
      <c r="A176" s="32"/>
      <c r="B176" s="32"/>
      <c r="C176" s="32"/>
      <c r="D176" s="32"/>
      <c r="E176" s="32"/>
      <c r="F176" s="33"/>
      <c r="G176" s="33"/>
      <c r="H176" s="32"/>
      <c r="I176" s="32"/>
      <c r="J176" s="219"/>
      <c r="K176" s="34"/>
      <c r="L176" s="34"/>
      <c r="M176" s="30"/>
      <c r="N176" s="30"/>
      <c r="O176" s="30"/>
      <c r="P176" s="30"/>
      <c r="Q176" s="30"/>
      <c r="R176" s="30"/>
      <c r="S176" s="30"/>
      <c r="T176" s="30"/>
      <c r="U176" s="30"/>
      <c r="V176" s="30"/>
      <c r="W176" s="30"/>
      <c r="X176" s="30"/>
      <c r="Y176" s="30"/>
      <c r="Z176" s="30"/>
      <c r="AA176" s="55"/>
    </row>
    <row r="177" spans="1:27" x14ac:dyDescent="0.25">
      <c r="A177" s="32"/>
      <c r="B177" s="32"/>
      <c r="C177" s="32"/>
      <c r="D177" s="32"/>
      <c r="E177" s="32"/>
      <c r="F177" s="33"/>
      <c r="G177" s="33"/>
      <c r="H177" s="32"/>
      <c r="I177" s="32"/>
      <c r="J177" s="219"/>
      <c r="K177" s="34"/>
      <c r="L177" s="34"/>
      <c r="M177" s="30"/>
      <c r="N177" s="30"/>
      <c r="O177" s="30"/>
      <c r="P177" s="30"/>
      <c r="Q177" s="30"/>
      <c r="R177" s="30"/>
      <c r="S177" s="30"/>
      <c r="T177" s="30"/>
      <c r="U177" s="30"/>
      <c r="V177" s="30"/>
      <c r="W177" s="30"/>
      <c r="X177" s="30"/>
      <c r="Y177" s="30"/>
      <c r="Z177" s="30"/>
      <c r="AA177" s="55"/>
    </row>
    <row r="178" spans="1:27" x14ac:dyDescent="0.25">
      <c r="A178" s="32"/>
      <c r="B178" s="32"/>
      <c r="C178" s="32"/>
      <c r="D178" s="32"/>
      <c r="E178" s="32"/>
      <c r="F178" s="33"/>
      <c r="G178" s="33"/>
      <c r="H178" s="32"/>
      <c r="I178" s="32"/>
      <c r="J178" s="219"/>
      <c r="K178" s="34"/>
      <c r="L178" s="34"/>
      <c r="M178" s="30"/>
      <c r="N178" s="30"/>
      <c r="O178" s="30"/>
      <c r="P178" s="30"/>
      <c r="Q178" s="30"/>
      <c r="R178" s="30"/>
      <c r="S178" s="30"/>
      <c r="T178" s="30"/>
      <c r="U178" s="30"/>
      <c r="V178" s="30"/>
      <c r="W178" s="30"/>
      <c r="X178" s="30"/>
      <c r="Y178" s="30"/>
      <c r="Z178" s="30"/>
      <c r="AA178" s="55"/>
    </row>
    <row r="179" spans="1:27" x14ac:dyDescent="0.25">
      <c r="A179" s="32"/>
      <c r="B179" s="32"/>
      <c r="C179" s="32"/>
      <c r="D179" s="32"/>
      <c r="E179" s="32"/>
      <c r="F179" s="33"/>
      <c r="G179" s="33"/>
      <c r="H179" s="32"/>
      <c r="I179" s="32"/>
      <c r="J179" s="219"/>
      <c r="K179" s="34"/>
      <c r="L179" s="34"/>
      <c r="M179" s="30"/>
      <c r="N179" s="30"/>
      <c r="O179" s="30"/>
      <c r="P179" s="30"/>
      <c r="Q179" s="30"/>
      <c r="R179" s="30"/>
      <c r="S179" s="30"/>
      <c r="T179" s="30"/>
      <c r="U179" s="30"/>
      <c r="V179" s="30"/>
      <c r="W179" s="30"/>
      <c r="X179" s="30"/>
      <c r="Y179" s="30"/>
      <c r="Z179" s="30"/>
      <c r="AA179" s="55"/>
    </row>
    <row r="180" spans="1:27" x14ac:dyDescent="0.25">
      <c r="A180" s="32"/>
      <c r="B180" s="32"/>
      <c r="C180" s="32"/>
      <c r="D180" s="32"/>
      <c r="E180" s="32"/>
      <c r="F180" s="33"/>
      <c r="G180" s="33"/>
      <c r="H180" s="32"/>
      <c r="I180" s="32"/>
      <c r="J180" s="219"/>
      <c r="K180" s="34"/>
      <c r="L180" s="34"/>
      <c r="M180" s="30"/>
      <c r="N180" s="30"/>
      <c r="O180" s="30"/>
      <c r="P180" s="30"/>
      <c r="Q180" s="30"/>
      <c r="R180" s="30"/>
      <c r="S180" s="30"/>
      <c r="T180" s="30"/>
      <c r="U180" s="30"/>
      <c r="V180" s="30"/>
      <c r="W180" s="30"/>
      <c r="X180" s="30"/>
      <c r="Y180" s="30"/>
      <c r="Z180" s="30"/>
      <c r="AA180" s="55"/>
    </row>
    <row r="181" spans="1:27" x14ac:dyDescent="0.25">
      <c r="A181" s="32"/>
      <c r="B181" s="32"/>
      <c r="C181" s="32"/>
      <c r="D181" s="32"/>
      <c r="E181" s="32"/>
      <c r="F181" s="33"/>
      <c r="G181" s="33"/>
      <c r="H181" s="32"/>
      <c r="I181" s="32"/>
      <c r="J181" s="219"/>
      <c r="K181" s="34"/>
      <c r="L181" s="34"/>
      <c r="M181" s="30"/>
      <c r="N181" s="30"/>
      <c r="O181" s="30"/>
      <c r="P181" s="30"/>
      <c r="Q181" s="30"/>
      <c r="R181" s="30"/>
      <c r="S181" s="30"/>
      <c r="T181" s="30"/>
      <c r="U181" s="30"/>
      <c r="V181" s="30"/>
      <c r="W181" s="30"/>
      <c r="X181" s="30"/>
      <c r="Y181" s="30"/>
      <c r="Z181" s="30"/>
      <c r="AA181" s="55"/>
    </row>
    <row r="182" spans="1:27" x14ac:dyDescent="0.25">
      <c r="A182" s="32"/>
      <c r="B182" s="32"/>
      <c r="C182" s="32"/>
      <c r="D182" s="32"/>
      <c r="E182" s="32"/>
      <c r="F182" s="33"/>
      <c r="G182" s="33"/>
      <c r="H182" s="32"/>
      <c r="I182" s="32"/>
      <c r="J182" s="219"/>
      <c r="K182" s="34"/>
      <c r="L182" s="34"/>
      <c r="M182" s="30"/>
      <c r="N182" s="30"/>
      <c r="O182" s="30"/>
      <c r="P182" s="30"/>
      <c r="Q182" s="30"/>
      <c r="R182" s="30"/>
      <c r="S182" s="30"/>
      <c r="T182" s="30"/>
      <c r="U182" s="30"/>
      <c r="V182" s="30"/>
      <c r="W182" s="30"/>
      <c r="X182" s="30"/>
      <c r="Y182" s="30"/>
      <c r="Z182" s="30"/>
      <c r="AA182" s="55"/>
    </row>
    <row r="183" spans="1:27" x14ac:dyDescent="0.25">
      <c r="A183" s="32"/>
      <c r="B183" s="32"/>
      <c r="C183" s="32"/>
      <c r="D183" s="32"/>
      <c r="E183" s="32"/>
      <c r="F183" s="33"/>
      <c r="G183" s="33"/>
      <c r="H183" s="32"/>
      <c r="I183" s="32"/>
      <c r="J183" s="219"/>
      <c r="K183" s="34"/>
      <c r="L183" s="34"/>
      <c r="M183" s="30"/>
      <c r="N183" s="30"/>
      <c r="O183" s="30"/>
      <c r="P183" s="30"/>
      <c r="Q183" s="30"/>
      <c r="R183" s="30"/>
      <c r="S183" s="30"/>
      <c r="T183" s="30"/>
      <c r="U183" s="30"/>
      <c r="V183" s="30"/>
      <c r="W183" s="30"/>
      <c r="X183" s="30"/>
      <c r="Y183" s="30"/>
      <c r="Z183" s="30"/>
      <c r="AA183" s="55"/>
    </row>
    <row r="184" spans="1:27" x14ac:dyDescent="0.25">
      <c r="A184" s="32"/>
      <c r="B184" s="32"/>
      <c r="C184" s="32"/>
      <c r="D184" s="32"/>
      <c r="E184" s="32"/>
      <c r="F184" s="33"/>
      <c r="G184" s="33"/>
      <c r="H184" s="32"/>
      <c r="I184" s="32"/>
      <c r="J184" s="219"/>
      <c r="K184" s="34"/>
      <c r="L184" s="34"/>
      <c r="M184" s="30"/>
      <c r="N184" s="30"/>
      <c r="O184" s="30"/>
      <c r="P184" s="30"/>
      <c r="Q184" s="30"/>
      <c r="R184" s="30"/>
      <c r="S184" s="30"/>
      <c r="T184" s="30"/>
      <c r="U184" s="30"/>
      <c r="V184" s="30"/>
      <c r="W184" s="30"/>
      <c r="X184" s="30"/>
      <c r="Y184" s="30"/>
      <c r="Z184" s="30"/>
      <c r="AA184" s="55"/>
    </row>
    <row r="185" spans="1:27" x14ac:dyDescent="0.25">
      <c r="A185" s="32"/>
      <c r="B185" s="32"/>
      <c r="C185" s="32"/>
      <c r="D185" s="32"/>
      <c r="E185" s="32"/>
      <c r="F185" s="33"/>
      <c r="G185" s="33"/>
      <c r="H185" s="32"/>
      <c r="I185" s="32"/>
      <c r="J185" s="219"/>
      <c r="K185" s="34"/>
      <c r="L185" s="34"/>
      <c r="M185" s="30"/>
      <c r="N185" s="30"/>
      <c r="O185" s="30"/>
      <c r="P185" s="30"/>
      <c r="Q185" s="30"/>
      <c r="R185" s="30"/>
      <c r="S185" s="30"/>
      <c r="T185" s="30"/>
      <c r="U185" s="30"/>
      <c r="V185" s="30"/>
      <c r="W185" s="30"/>
      <c r="X185" s="30"/>
      <c r="Y185" s="30"/>
      <c r="Z185" s="30"/>
      <c r="AA185" s="55"/>
    </row>
    <row r="186" spans="1:27" x14ac:dyDescent="0.25">
      <c r="A186" s="32"/>
      <c r="B186" s="32"/>
      <c r="C186" s="32"/>
      <c r="D186" s="32"/>
      <c r="E186" s="32"/>
      <c r="F186" s="33"/>
      <c r="G186" s="33"/>
      <c r="H186" s="32"/>
      <c r="I186" s="32"/>
      <c r="J186" s="219"/>
      <c r="K186" s="34"/>
      <c r="L186" s="34"/>
      <c r="M186" s="30"/>
      <c r="N186" s="30"/>
      <c r="O186" s="30"/>
      <c r="P186" s="30"/>
      <c r="Q186" s="30"/>
      <c r="R186" s="30"/>
      <c r="S186" s="30"/>
      <c r="T186" s="30"/>
      <c r="U186" s="30"/>
      <c r="V186" s="30"/>
      <c r="W186" s="30"/>
      <c r="X186" s="30"/>
      <c r="Y186" s="30"/>
      <c r="Z186" s="30"/>
      <c r="AA186" s="55"/>
    </row>
    <row r="187" spans="1:27" x14ac:dyDescent="0.25">
      <c r="A187" s="32"/>
      <c r="B187" s="32"/>
      <c r="C187" s="32"/>
      <c r="D187" s="32"/>
      <c r="E187" s="32"/>
      <c r="F187" s="33"/>
      <c r="G187" s="33"/>
      <c r="H187" s="32"/>
      <c r="I187" s="32"/>
      <c r="J187" s="219"/>
      <c r="K187" s="34"/>
      <c r="L187" s="34"/>
      <c r="M187" s="30"/>
      <c r="N187" s="30"/>
      <c r="O187" s="30"/>
      <c r="P187" s="30"/>
      <c r="Q187" s="30"/>
      <c r="R187" s="30"/>
      <c r="S187" s="30"/>
      <c r="T187" s="30"/>
      <c r="U187" s="30"/>
      <c r="V187" s="30"/>
      <c r="W187" s="30"/>
      <c r="X187" s="30"/>
      <c r="Y187" s="30"/>
      <c r="Z187" s="30"/>
      <c r="AA187" s="55"/>
    </row>
    <row r="188" spans="1:27" x14ac:dyDescent="0.25">
      <c r="A188" s="32"/>
      <c r="B188" s="32"/>
      <c r="C188" s="32"/>
      <c r="D188" s="32"/>
      <c r="E188" s="32"/>
      <c r="F188" s="33"/>
      <c r="G188" s="33"/>
      <c r="H188" s="32"/>
      <c r="I188" s="32"/>
      <c r="J188" s="219"/>
      <c r="K188" s="34"/>
      <c r="L188" s="34"/>
      <c r="M188" s="30"/>
      <c r="N188" s="30"/>
      <c r="O188" s="30"/>
      <c r="P188" s="30"/>
      <c r="Q188" s="30"/>
      <c r="R188" s="30"/>
      <c r="S188" s="30"/>
      <c r="T188" s="30"/>
      <c r="U188" s="30"/>
      <c r="V188" s="30"/>
      <c r="W188" s="30"/>
      <c r="X188" s="30"/>
      <c r="Y188" s="30"/>
      <c r="Z188" s="30"/>
      <c r="AA188" s="55"/>
    </row>
    <row r="189" spans="1:27" x14ac:dyDescent="0.25">
      <c r="A189" s="32"/>
      <c r="B189" s="32"/>
      <c r="C189" s="32"/>
      <c r="D189" s="32"/>
      <c r="E189" s="32"/>
      <c r="F189" s="33"/>
      <c r="G189" s="33"/>
      <c r="H189" s="32"/>
      <c r="I189" s="32"/>
      <c r="J189" s="219"/>
      <c r="K189" s="34"/>
      <c r="L189" s="34"/>
      <c r="M189" s="30"/>
      <c r="N189" s="30"/>
      <c r="O189" s="30"/>
      <c r="P189" s="30"/>
      <c r="Q189" s="30"/>
      <c r="R189" s="30"/>
      <c r="S189" s="30"/>
      <c r="T189" s="30"/>
      <c r="U189" s="30"/>
      <c r="V189" s="30"/>
      <c r="W189" s="30"/>
      <c r="X189" s="30"/>
      <c r="Y189" s="30"/>
      <c r="Z189" s="30"/>
      <c r="AA189" s="55"/>
    </row>
    <row r="190" spans="1:27" x14ac:dyDescent="0.25">
      <c r="A190" s="32"/>
      <c r="B190" s="32"/>
      <c r="C190" s="32"/>
      <c r="D190" s="32"/>
      <c r="E190" s="32"/>
      <c r="F190" s="33"/>
      <c r="G190" s="33"/>
      <c r="H190" s="32"/>
      <c r="I190" s="32"/>
      <c r="J190" s="219"/>
      <c r="K190" s="34"/>
      <c r="L190" s="34"/>
      <c r="M190" s="30"/>
      <c r="N190" s="30"/>
      <c r="O190" s="30"/>
      <c r="P190" s="30"/>
      <c r="Q190" s="30"/>
      <c r="R190" s="30"/>
      <c r="S190" s="30"/>
      <c r="T190" s="30"/>
      <c r="U190" s="30"/>
      <c r="V190" s="30"/>
      <c r="W190" s="30"/>
      <c r="X190" s="30"/>
      <c r="Y190" s="30"/>
      <c r="Z190" s="30"/>
      <c r="AA190" s="55"/>
    </row>
    <row r="191" spans="1:27" x14ac:dyDescent="0.25">
      <c r="A191" s="32"/>
      <c r="B191" s="32"/>
      <c r="C191" s="32"/>
      <c r="D191" s="32"/>
      <c r="E191" s="32"/>
      <c r="F191" s="33"/>
      <c r="G191" s="33"/>
      <c r="H191" s="32"/>
      <c r="I191" s="32"/>
      <c r="J191" s="219"/>
      <c r="K191" s="34"/>
      <c r="L191" s="34"/>
      <c r="M191" s="30"/>
      <c r="N191" s="30"/>
      <c r="O191" s="30"/>
      <c r="P191" s="30"/>
      <c r="Q191" s="30"/>
      <c r="R191" s="30"/>
      <c r="S191" s="30"/>
      <c r="T191" s="30"/>
      <c r="U191" s="30"/>
      <c r="V191" s="30"/>
      <c r="W191" s="30"/>
      <c r="X191" s="30"/>
      <c r="Y191" s="30"/>
      <c r="Z191" s="30"/>
      <c r="AA191" s="55"/>
    </row>
    <row r="192" spans="1:27" x14ac:dyDescent="0.25">
      <c r="A192" s="32"/>
      <c r="B192" s="32"/>
      <c r="C192" s="32"/>
      <c r="D192" s="32"/>
      <c r="E192" s="32"/>
      <c r="F192" s="33"/>
      <c r="G192" s="33"/>
      <c r="H192" s="32"/>
      <c r="I192" s="32"/>
      <c r="J192" s="219"/>
      <c r="K192" s="34"/>
      <c r="L192" s="34"/>
      <c r="M192" s="30"/>
      <c r="N192" s="30"/>
      <c r="O192" s="30"/>
      <c r="P192" s="30"/>
      <c r="Q192" s="30"/>
      <c r="R192" s="30"/>
      <c r="S192" s="30"/>
      <c r="T192" s="30"/>
      <c r="U192" s="30"/>
      <c r="V192" s="30"/>
      <c r="W192" s="30"/>
      <c r="X192" s="30"/>
      <c r="Y192" s="30"/>
      <c r="Z192" s="30"/>
      <c r="AA192" s="55"/>
    </row>
    <row r="193" spans="1:27" x14ac:dyDescent="0.25">
      <c r="A193" s="32"/>
      <c r="B193" s="32"/>
      <c r="C193" s="32"/>
      <c r="D193" s="32"/>
      <c r="E193" s="32"/>
      <c r="F193" s="33"/>
      <c r="G193" s="33"/>
      <c r="H193" s="32"/>
      <c r="I193" s="32"/>
      <c r="J193" s="219"/>
      <c r="K193" s="34"/>
      <c r="L193" s="34"/>
      <c r="M193" s="30"/>
      <c r="N193" s="30"/>
      <c r="O193" s="30"/>
      <c r="P193" s="30"/>
      <c r="Q193" s="30"/>
      <c r="R193" s="30"/>
      <c r="S193" s="30"/>
      <c r="T193" s="30"/>
      <c r="U193" s="30"/>
      <c r="V193" s="30"/>
      <c r="W193" s="30"/>
      <c r="X193" s="30"/>
      <c r="Y193" s="30"/>
      <c r="Z193" s="30"/>
      <c r="AA193" s="55"/>
    </row>
    <row r="194" spans="1:27" x14ac:dyDescent="0.25">
      <c r="A194" s="32"/>
      <c r="B194" s="32"/>
      <c r="C194" s="32"/>
      <c r="D194" s="32"/>
      <c r="E194" s="32"/>
      <c r="F194" s="33"/>
      <c r="G194" s="33"/>
      <c r="H194" s="32"/>
      <c r="I194" s="32"/>
      <c r="J194" s="219"/>
      <c r="K194" s="34"/>
      <c r="L194" s="34"/>
      <c r="M194" s="30"/>
      <c r="N194" s="30"/>
      <c r="O194" s="30"/>
      <c r="P194" s="30"/>
      <c r="Q194" s="30"/>
      <c r="R194" s="30"/>
      <c r="S194" s="30"/>
      <c r="T194" s="30"/>
      <c r="U194" s="30"/>
      <c r="V194" s="30"/>
      <c r="W194" s="30"/>
      <c r="X194" s="30"/>
      <c r="Y194" s="30"/>
      <c r="Z194" s="30"/>
      <c r="AA194" s="55"/>
    </row>
    <row r="195" spans="1:27" x14ac:dyDescent="0.25">
      <c r="A195" s="32"/>
      <c r="B195" s="32"/>
      <c r="C195" s="32"/>
      <c r="D195" s="32"/>
      <c r="E195" s="32"/>
      <c r="F195" s="33"/>
      <c r="G195" s="33"/>
      <c r="H195" s="32"/>
      <c r="I195" s="32"/>
      <c r="J195" s="219"/>
      <c r="K195" s="34"/>
      <c r="L195" s="34"/>
      <c r="M195" s="30"/>
      <c r="N195" s="30"/>
      <c r="O195" s="30"/>
      <c r="P195" s="30"/>
      <c r="Q195" s="30"/>
      <c r="R195" s="30"/>
      <c r="S195" s="30"/>
      <c r="T195" s="30"/>
      <c r="U195" s="30"/>
      <c r="V195" s="30"/>
      <c r="W195" s="30"/>
      <c r="X195" s="30"/>
      <c r="Y195" s="30"/>
      <c r="Z195" s="30"/>
      <c r="AA195" s="55"/>
    </row>
    <row r="196" spans="1:27" x14ac:dyDescent="0.25">
      <c r="A196" s="32"/>
      <c r="B196" s="32"/>
      <c r="C196" s="32"/>
      <c r="D196" s="32"/>
      <c r="E196" s="32"/>
      <c r="F196" s="33"/>
      <c r="G196" s="33"/>
      <c r="H196" s="32"/>
      <c r="I196" s="32"/>
      <c r="J196" s="219"/>
      <c r="K196" s="34"/>
      <c r="L196" s="34"/>
      <c r="M196" s="30"/>
      <c r="N196" s="30"/>
      <c r="O196" s="30"/>
      <c r="P196" s="30"/>
      <c r="Q196" s="30"/>
      <c r="R196" s="30"/>
      <c r="S196" s="30"/>
      <c r="T196" s="30"/>
      <c r="U196" s="30"/>
      <c r="V196" s="30"/>
      <c r="W196" s="30"/>
      <c r="X196" s="30"/>
      <c r="Y196" s="30"/>
      <c r="Z196" s="30"/>
      <c r="AA196" s="55"/>
    </row>
    <row r="197" spans="1:27" x14ac:dyDescent="0.25">
      <c r="A197" s="32"/>
      <c r="B197" s="32"/>
      <c r="C197" s="32"/>
      <c r="D197" s="32"/>
      <c r="E197" s="32"/>
      <c r="F197" s="33"/>
      <c r="G197" s="33"/>
      <c r="H197" s="32"/>
      <c r="I197" s="32"/>
      <c r="J197" s="219"/>
      <c r="K197" s="34"/>
      <c r="L197" s="34"/>
      <c r="M197" s="30"/>
      <c r="N197" s="30"/>
      <c r="O197" s="30"/>
      <c r="P197" s="30"/>
      <c r="Q197" s="30"/>
      <c r="R197" s="30"/>
      <c r="S197" s="30"/>
      <c r="T197" s="30"/>
      <c r="U197" s="30"/>
      <c r="V197" s="30"/>
      <c r="W197" s="30"/>
      <c r="X197" s="30"/>
      <c r="Y197" s="30"/>
      <c r="Z197" s="30"/>
      <c r="AA197" s="55"/>
    </row>
    <row r="198" spans="1:27" x14ac:dyDescent="0.25">
      <c r="A198" s="32"/>
      <c r="B198" s="32"/>
      <c r="C198" s="32"/>
      <c r="D198" s="32"/>
      <c r="E198" s="32"/>
      <c r="F198" s="33"/>
      <c r="G198" s="33"/>
      <c r="H198" s="32"/>
      <c r="I198" s="32"/>
      <c r="J198" s="219"/>
      <c r="K198" s="34"/>
      <c r="L198" s="34"/>
      <c r="M198" s="30"/>
      <c r="N198" s="30"/>
      <c r="O198" s="30"/>
      <c r="P198" s="30"/>
      <c r="Q198" s="30"/>
      <c r="R198" s="30"/>
      <c r="S198" s="30"/>
      <c r="T198" s="30"/>
      <c r="U198" s="30"/>
      <c r="V198" s="30"/>
      <c r="W198" s="30"/>
      <c r="X198" s="30"/>
      <c r="Y198" s="30"/>
      <c r="Z198" s="30"/>
      <c r="AA198" s="55"/>
    </row>
    <row r="199" spans="1:27" x14ac:dyDescent="0.25">
      <c r="A199" s="32"/>
      <c r="B199" s="32"/>
      <c r="C199" s="32"/>
      <c r="D199" s="32"/>
      <c r="E199" s="32"/>
      <c r="F199" s="33"/>
      <c r="G199" s="33"/>
      <c r="H199" s="32"/>
      <c r="I199" s="32"/>
      <c r="J199" s="219"/>
      <c r="K199" s="34"/>
      <c r="L199" s="34"/>
      <c r="M199" s="30"/>
      <c r="N199" s="30"/>
      <c r="O199" s="30"/>
      <c r="P199" s="30"/>
      <c r="Q199" s="30"/>
      <c r="R199" s="30"/>
      <c r="S199" s="30"/>
      <c r="T199" s="30"/>
      <c r="U199" s="30"/>
      <c r="V199" s="30"/>
      <c r="W199" s="30"/>
      <c r="X199" s="30"/>
      <c r="Y199" s="30"/>
      <c r="Z199" s="30"/>
      <c r="AA199" s="55"/>
    </row>
    <row r="200" spans="1:27" x14ac:dyDescent="0.25">
      <c r="A200" s="32"/>
      <c r="B200" s="32"/>
      <c r="C200" s="32"/>
      <c r="D200" s="32"/>
      <c r="E200" s="32"/>
      <c r="F200" s="33"/>
      <c r="G200" s="33"/>
      <c r="H200" s="32"/>
      <c r="I200" s="32"/>
      <c r="J200" s="219"/>
      <c r="K200" s="34"/>
      <c r="L200" s="34"/>
      <c r="M200" s="30"/>
      <c r="N200" s="30"/>
      <c r="O200" s="30"/>
      <c r="P200" s="30"/>
      <c r="Q200" s="30"/>
      <c r="R200" s="30"/>
      <c r="S200" s="30"/>
      <c r="T200" s="30"/>
      <c r="U200" s="30"/>
      <c r="V200" s="30"/>
      <c r="W200" s="30"/>
      <c r="X200" s="30"/>
      <c r="Y200" s="30"/>
      <c r="Z200" s="30"/>
      <c r="AA200" s="55"/>
    </row>
    <row r="201" spans="1:27" x14ac:dyDescent="0.25">
      <c r="A201" s="32"/>
      <c r="B201" s="32"/>
      <c r="C201" s="32"/>
      <c r="D201" s="32"/>
      <c r="E201" s="32"/>
      <c r="F201" s="33"/>
      <c r="G201" s="33"/>
      <c r="H201" s="32"/>
      <c r="I201" s="32"/>
      <c r="J201" s="219"/>
      <c r="K201" s="34"/>
      <c r="L201" s="34"/>
      <c r="M201" s="30"/>
      <c r="N201" s="30"/>
      <c r="O201" s="30"/>
      <c r="P201" s="30"/>
      <c r="Q201" s="30"/>
      <c r="R201" s="30"/>
      <c r="S201" s="30"/>
      <c r="T201" s="30"/>
      <c r="U201" s="30"/>
      <c r="V201" s="30"/>
      <c r="W201" s="30"/>
      <c r="X201" s="30"/>
      <c r="Y201" s="30"/>
      <c r="Z201" s="30"/>
      <c r="AA201" s="55"/>
    </row>
    <row r="202" spans="1:27" x14ac:dyDescent="0.25">
      <c r="A202" s="32"/>
      <c r="B202" s="32"/>
      <c r="C202" s="32"/>
      <c r="D202" s="32"/>
      <c r="E202" s="32"/>
      <c r="F202" s="33"/>
      <c r="G202" s="33"/>
      <c r="H202" s="32"/>
      <c r="I202" s="32"/>
      <c r="J202" s="219"/>
      <c r="K202" s="34"/>
      <c r="L202" s="34"/>
      <c r="M202" s="30"/>
      <c r="N202" s="30"/>
      <c r="O202" s="30"/>
      <c r="P202" s="30"/>
      <c r="Q202" s="30"/>
      <c r="R202" s="30"/>
      <c r="S202" s="30"/>
      <c r="T202" s="30"/>
      <c r="U202" s="30"/>
      <c r="V202" s="30"/>
      <c r="W202" s="30"/>
      <c r="X202" s="30"/>
      <c r="Y202" s="30"/>
      <c r="Z202" s="30"/>
      <c r="AA202" s="55"/>
    </row>
    <row r="203" spans="1:27" x14ac:dyDescent="0.25">
      <c r="A203" s="32"/>
      <c r="B203" s="32"/>
      <c r="C203" s="32"/>
      <c r="D203" s="32"/>
      <c r="E203" s="32"/>
      <c r="F203" s="33"/>
      <c r="G203" s="33"/>
      <c r="H203" s="32"/>
      <c r="I203" s="32"/>
      <c r="J203" s="219"/>
      <c r="K203" s="34"/>
      <c r="L203" s="34"/>
      <c r="M203" s="30"/>
      <c r="N203" s="30"/>
      <c r="O203" s="30"/>
      <c r="P203" s="30"/>
      <c r="Q203" s="30"/>
      <c r="R203" s="30"/>
      <c r="S203" s="30"/>
      <c r="T203" s="30"/>
      <c r="U203" s="30"/>
      <c r="V203" s="30"/>
      <c r="W203" s="30"/>
      <c r="X203" s="30"/>
      <c r="Y203" s="30"/>
      <c r="Z203" s="30"/>
      <c r="AA203" s="55"/>
    </row>
    <row r="204" spans="1:27" x14ac:dyDescent="0.25">
      <c r="A204" s="32"/>
      <c r="B204" s="32"/>
      <c r="C204" s="32"/>
      <c r="D204" s="32"/>
      <c r="E204" s="32"/>
      <c r="F204" s="33"/>
      <c r="G204" s="33"/>
      <c r="H204" s="32"/>
      <c r="I204" s="32"/>
      <c r="J204" s="219"/>
      <c r="K204" s="34"/>
      <c r="L204" s="34"/>
      <c r="M204" s="30"/>
      <c r="N204" s="30"/>
      <c r="O204" s="30"/>
      <c r="P204" s="30"/>
      <c r="Q204" s="30"/>
      <c r="R204" s="30"/>
      <c r="S204" s="30"/>
      <c r="T204" s="30"/>
      <c r="U204" s="30"/>
      <c r="V204" s="30"/>
      <c r="W204" s="30"/>
      <c r="X204" s="30"/>
      <c r="Y204" s="30"/>
      <c r="Z204" s="30"/>
      <c r="AA204" s="55"/>
    </row>
    <row r="205" spans="1:27" x14ac:dyDescent="0.25">
      <c r="A205" s="32"/>
      <c r="B205" s="32"/>
      <c r="C205" s="32"/>
      <c r="D205" s="32"/>
      <c r="E205" s="32"/>
      <c r="F205" s="33"/>
      <c r="G205" s="33"/>
      <c r="H205" s="32"/>
      <c r="I205" s="32"/>
      <c r="J205" s="219"/>
      <c r="K205" s="34"/>
      <c r="L205" s="34"/>
      <c r="M205" s="30"/>
      <c r="N205" s="30"/>
      <c r="O205" s="30"/>
      <c r="P205" s="30"/>
      <c r="Q205" s="30"/>
      <c r="R205" s="30"/>
      <c r="S205" s="30"/>
      <c r="T205" s="30"/>
      <c r="U205" s="30"/>
      <c r="V205" s="30"/>
      <c r="W205" s="30"/>
      <c r="X205" s="30"/>
      <c r="Y205" s="30"/>
      <c r="Z205" s="30"/>
      <c r="AA205" s="55"/>
    </row>
    <row r="206" spans="1:27" x14ac:dyDescent="0.25">
      <c r="A206" s="32"/>
      <c r="B206" s="32"/>
      <c r="C206" s="32"/>
      <c r="D206" s="32"/>
      <c r="E206" s="32"/>
      <c r="F206" s="33"/>
      <c r="G206" s="33"/>
      <c r="H206" s="32"/>
      <c r="I206" s="32"/>
      <c r="J206" s="219"/>
      <c r="K206" s="34"/>
      <c r="L206" s="34"/>
      <c r="M206" s="30"/>
      <c r="N206" s="30"/>
      <c r="O206" s="30"/>
      <c r="P206" s="30"/>
      <c r="Q206" s="30"/>
      <c r="R206" s="30"/>
      <c r="S206" s="30"/>
      <c r="T206" s="30"/>
      <c r="U206" s="30"/>
      <c r="V206" s="30"/>
      <c r="W206" s="30"/>
      <c r="X206" s="30"/>
      <c r="Y206" s="30"/>
      <c r="Z206" s="30"/>
      <c r="AA206" s="55"/>
    </row>
    <row r="207" spans="1:27" x14ac:dyDescent="0.25">
      <c r="A207" s="32"/>
      <c r="B207" s="32"/>
      <c r="C207" s="32"/>
      <c r="D207" s="32"/>
      <c r="E207" s="32"/>
      <c r="F207" s="33"/>
      <c r="G207" s="33"/>
      <c r="H207" s="32"/>
      <c r="I207" s="32"/>
      <c r="J207" s="219"/>
      <c r="K207" s="34"/>
      <c r="L207" s="34"/>
      <c r="M207" s="30"/>
      <c r="N207" s="30"/>
      <c r="O207" s="30"/>
      <c r="P207" s="30"/>
      <c r="Q207" s="30"/>
      <c r="R207" s="30"/>
      <c r="S207" s="30"/>
      <c r="T207" s="30"/>
      <c r="U207" s="30"/>
      <c r="V207" s="30"/>
      <c r="W207" s="30"/>
      <c r="X207" s="30"/>
      <c r="Y207" s="30"/>
      <c r="Z207" s="30"/>
      <c r="AA207" s="55"/>
    </row>
    <row r="208" spans="1:27" x14ac:dyDescent="0.25">
      <c r="A208" s="32"/>
      <c r="B208" s="32"/>
      <c r="C208" s="32"/>
      <c r="D208" s="32"/>
      <c r="E208" s="32"/>
      <c r="F208" s="33"/>
      <c r="G208" s="33"/>
      <c r="H208" s="32"/>
      <c r="I208" s="32"/>
      <c r="J208" s="219"/>
      <c r="K208" s="34"/>
      <c r="L208" s="34"/>
      <c r="M208" s="30"/>
      <c r="N208" s="30"/>
      <c r="O208" s="30"/>
      <c r="P208" s="30"/>
      <c r="Q208" s="30"/>
      <c r="R208" s="30"/>
      <c r="S208" s="30"/>
      <c r="T208" s="30"/>
      <c r="U208" s="30"/>
      <c r="V208" s="30"/>
      <c r="W208" s="30"/>
      <c r="X208" s="30"/>
      <c r="Y208" s="30"/>
      <c r="Z208" s="30"/>
      <c r="AA208" s="55"/>
    </row>
    <row r="209" spans="1:27" x14ac:dyDescent="0.25">
      <c r="A209" s="32"/>
      <c r="B209" s="32"/>
      <c r="C209" s="32"/>
      <c r="D209" s="32"/>
      <c r="E209" s="32"/>
      <c r="F209" s="33"/>
      <c r="G209" s="33"/>
      <c r="H209" s="32"/>
      <c r="I209" s="32"/>
      <c r="J209" s="219"/>
      <c r="K209" s="34"/>
      <c r="L209" s="34"/>
      <c r="M209" s="30"/>
      <c r="N209" s="30"/>
      <c r="O209" s="30"/>
      <c r="P209" s="30"/>
      <c r="Q209" s="30"/>
      <c r="R209" s="30"/>
      <c r="S209" s="30"/>
      <c r="T209" s="30"/>
      <c r="U209" s="30"/>
      <c r="V209" s="30"/>
      <c r="W209" s="30"/>
      <c r="X209" s="30"/>
      <c r="Y209" s="30"/>
      <c r="Z209" s="30"/>
      <c r="AA209" s="55"/>
    </row>
    <row r="210" spans="1:27" x14ac:dyDescent="0.25">
      <c r="A210" s="32"/>
      <c r="B210" s="32"/>
      <c r="C210" s="32"/>
      <c r="D210" s="32"/>
      <c r="E210" s="32"/>
      <c r="F210" s="33"/>
      <c r="G210" s="33"/>
      <c r="H210" s="32"/>
      <c r="I210" s="32"/>
      <c r="J210" s="219"/>
      <c r="K210" s="34"/>
      <c r="L210" s="34"/>
      <c r="M210" s="30"/>
      <c r="N210" s="30"/>
      <c r="O210" s="30"/>
      <c r="P210" s="30"/>
      <c r="Q210" s="30"/>
      <c r="R210" s="30"/>
      <c r="S210" s="30"/>
      <c r="T210" s="30"/>
      <c r="U210" s="30"/>
      <c r="V210" s="30"/>
      <c r="W210" s="30"/>
      <c r="X210" s="30"/>
      <c r="Y210" s="30"/>
      <c r="Z210" s="30"/>
      <c r="AA210" s="55"/>
    </row>
    <row r="211" spans="1:27" x14ac:dyDescent="0.25">
      <c r="A211" s="32"/>
      <c r="B211" s="32"/>
      <c r="C211" s="32"/>
      <c r="D211" s="32"/>
      <c r="E211" s="32"/>
      <c r="F211" s="33"/>
      <c r="G211" s="33"/>
      <c r="H211" s="32"/>
      <c r="I211" s="32"/>
      <c r="J211" s="219"/>
      <c r="K211" s="34"/>
      <c r="L211" s="34"/>
      <c r="M211" s="30"/>
      <c r="N211" s="30"/>
      <c r="O211" s="30"/>
      <c r="P211" s="30"/>
      <c r="Q211" s="30"/>
      <c r="R211" s="30"/>
      <c r="S211" s="30"/>
      <c r="T211" s="30"/>
      <c r="U211" s="30"/>
      <c r="V211" s="30"/>
      <c r="W211" s="30"/>
      <c r="X211" s="30"/>
      <c r="Y211" s="30"/>
      <c r="Z211" s="30"/>
      <c r="AA211" s="55"/>
    </row>
    <row r="212" spans="1:27" x14ac:dyDescent="0.25">
      <c r="A212" s="32"/>
      <c r="B212" s="32"/>
      <c r="C212" s="32"/>
      <c r="D212" s="32"/>
      <c r="E212" s="32"/>
      <c r="F212" s="33"/>
      <c r="G212" s="33"/>
      <c r="H212" s="32"/>
      <c r="I212" s="32"/>
      <c r="J212" s="219"/>
      <c r="K212" s="34"/>
      <c r="L212" s="34"/>
      <c r="M212" s="30"/>
      <c r="N212" s="30"/>
      <c r="O212" s="30"/>
      <c r="P212" s="30"/>
      <c r="Q212" s="30"/>
      <c r="R212" s="30"/>
      <c r="S212" s="30"/>
      <c r="T212" s="30"/>
      <c r="U212" s="30"/>
      <c r="V212" s="30"/>
      <c r="W212" s="30"/>
      <c r="X212" s="30"/>
      <c r="Y212" s="30"/>
      <c r="Z212" s="30"/>
      <c r="AA212" s="55"/>
    </row>
    <row r="213" spans="1:27" x14ac:dyDescent="0.25">
      <c r="A213" s="32"/>
      <c r="B213" s="32"/>
      <c r="C213" s="32"/>
      <c r="D213" s="32"/>
      <c r="E213" s="32"/>
      <c r="F213" s="33"/>
      <c r="G213" s="33"/>
      <c r="H213" s="32"/>
      <c r="I213" s="32"/>
      <c r="J213" s="219"/>
      <c r="K213" s="34"/>
      <c r="L213" s="34"/>
      <c r="M213" s="30"/>
      <c r="N213" s="30"/>
      <c r="O213" s="30"/>
      <c r="P213" s="30"/>
      <c r="Q213" s="30"/>
      <c r="R213" s="30"/>
      <c r="S213" s="30"/>
      <c r="T213" s="30"/>
      <c r="U213" s="30"/>
      <c r="V213" s="30"/>
      <c r="W213" s="30"/>
      <c r="X213" s="30"/>
      <c r="Y213" s="30"/>
      <c r="Z213" s="30"/>
      <c r="AA213" s="55"/>
    </row>
    <row r="214" spans="1:27" x14ac:dyDescent="0.25">
      <c r="A214" s="32"/>
      <c r="B214" s="32"/>
      <c r="C214" s="32"/>
      <c r="D214" s="32"/>
      <c r="E214" s="32"/>
      <c r="F214" s="33"/>
      <c r="G214" s="33"/>
      <c r="H214" s="32"/>
      <c r="I214" s="32"/>
      <c r="J214" s="219"/>
      <c r="K214" s="34"/>
      <c r="L214" s="34"/>
      <c r="M214" s="30"/>
      <c r="N214" s="30"/>
      <c r="O214" s="30"/>
      <c r="P214" s="30"/>
      <c r="Q214" s="30"/>
      <c r="R214" s="30"/>
      <c r="S214" s="30"/>
      <c r="T214" s="30"/>
      <c r="U214" s="30"/>
      <c r="V214" s="30"/>
      <c r="W214" s="30"/>
      <c r="X214" s="30"/>
      <c r="Y214" s="30"/>
      <c r="Z214" s="30"/>
      <c r="AA214" s="55"/>
    </row>
    <row r="215" spans="1:27" x14ac:dyDescent="0.25">
      <c r="A215" s="32"/>
      <c r="B215" s="32"/>
      <c r="C215" s="32"/>
      <c r="D215" s="32"/>
      <c r="E215" s="32"/>
      <c r="F215" s="33"/>
      <c r="G215" s="33"/>
      <c r="H215" s="32"/>
      <c r="I215" s="32"/>
      <c r="J215" s="219"/>
      <c r="K215" s="34"/>
      <c r="L215" s="34"/>
      <c r="M215" s="30"/>
      <c r="N215" s="30"/>
      <c r="O215" s="30"/>
      <c r="P215" s="30"/>
      <c r="Q215" s="30"/>
      <c r="R215" s="30"/>
      <c r="S215" s="30"/>
      <c r="T215" s="30"/>
      <c r="U215" s="30"/>
      <c r="V215" s="30"/>
      <c r="W215" s="30"/>
      <c r="X215" s="30"/>
      <c r="Y215" s="30"/>
      <c r="Z215" s="30"/>
      <c r="AA215" s="55"/>
    </row>
    <row r="216" spans="1:27" x14ac:dyDescent="0.25">
      <c r="A216" s="32"/>
      <c r="B216" s="32"/>
      <c r="C216" s="32"/>
      <c r="D216" s="32"/>
      <c r="E216" s="32"/>
      <c r="F216" s="33"/>
      <c r="G216" s="33"/>
      <c r="H216" s="32"/>
      <c r="I216" s="32"/>
      <c r="J216" s="219"/>
      <c r="K216" s="34"/>
      <c r="L216" s="34"/>
      <c r="M216" s="30"/>
      <c r="N216" s="30"/>
      <c r="O216" s="30"/>
      <c r="P216" s="30"/>
      <c r="Q216" s="30"/>
      <c r="R216" s="30"/>
      <c r="S216" s="30"/>
      <c r="T216" s="30"/>
      <c r="U216" s="30"/>
      <c r="V216" s="30"/>
      <c r="W216" s="30"/>
      <c r="X216" s="30"/>
      <c r="Y216" s="30"/>
      <c r="Z216" s="30"/>
      <c r="AA216" s="55"/>
    </row>
    <row r="217" spans="1:27" x14ac:dyDescent="0.25">
      <c r="A217" s="32"/>
      <c r="B217" s="32"/>
      <c r="C217" s="32"/>
      <c r="D217" s="32"/>
      <c r="E217" s="32"/>
      <c r="F217" s="33"/>
      <c r="G217" s="33"/>
      <c r="H217" s="32"/>
      <c r="I217" s="32"/>
      <c r="J217" s="219"/>
      <c r="K217" s="34"/>
      <c r="L217" s="34"/>
      <c r="M217" s="30"/>
      <c r="N217" s="30"/>
      <c r="O217" s="30"/>
      <c r="P217" s="30"/>
      <c r="Q217" s="30"/>
      <c r="R217" s="30"/>
      <c r="S217" s="30"/>
      <c r="T217" s="30"/>
      <c r="U217" s="30"/>
      <c r="V217" s="30"/>
      <c r="W217" s="30"/>
      <c r="X217" s="30"/>
      <c r="Y217" s="30"/>
      <c r="Z217" s="30"/>
      <c r="AA217" s="55"/>
    </row>
    <row r="218" spans="1:27" x14ac:dyDescent="0.25">
      <c r="A218" s="32"/>
      <c r="B218" s="32"/>
      <c r="C218" s="32"/>
      <c r="D218" s="32"/>
      <c r="E218" s="32"/>
      <c r="F218" s="33"/>
      <c r="G218" s="33"/>
      <c r="H218" s="32"/>
      <c r="I218" s="32"/>
      <c r="J218" s="219"/>
      <c r="K218" s="34"/>
      <c r="L218" s="34"/>
      <c r="M218" s="30"/>
      <c r="N218" s="30"/>
      <c r="O218" s="30"/>
      <c r="P218" s="30"/>
      <c r="Q218" s="30"/>
      <c r="R218" s="30"/>
      <c r="S218" s="30"/>
      <c r="T218" s="30"/>
      <c r="U218" s="30"/>
      <c r="V218" s="30"/>
      <c r="W218" s="30"/>
      <c r="X218" s="30"/>
      <c r="Y218" s="30"/>
      <c r="Z218" s="30"/>
      <c r="AA218" s="55"/>
    </row>
    <row r="219" spans="1:27" x14ac:dyDescent="0.25">
      <c r="A219" s="32"/>
      <c r="B219" s="32"/>
      <c r="C219" s="32"/>
      <c r="D219" s="32"/>
      <c r="E219" s="32"/>
      <c r="F219" s="33"/>
      <c r="G219" s="33"/>
      <c r="H219" s="32"/>
      <c r="I219" s="32"/>
      <c r="J219" s="219"/>
      <c r="K219" s="34"/>
      <c r="L219" s="34"/>
      <c r="M219" s="30"/>
      <c r="N219" s="30"/>
      <c r="O219" s="30"/>
      <c r="P219" s="30"/>
      <c r="Q219" s="30"/>
      <c r="R219" s="30"/>
      <c r="S219" s="30"/>
      <c r="T219" s="30"/>
      <c r="U219" s="30"/>
      <c r="V219" s="30"/>
      <c r="W219" s="30"/>
      <c r="X219" s="30"/>
      <c r="Y219" s="30"/>
      <c r="Z219" s="30"/>
      <c r="AA219" s="55"/>
    </row>
    <row r="220" spans="1:27" x14ac:dyDescent="0.25">
      <c r="A220" s="32"/>
      <c r="B220" s="32"/>
      <c r="C220" s="32"/>
      <c r="D220" s="32"/>
      <c r="E220" s="32"/>
      <c r="F220" s="33"/>
      <c r="G220" s="33"/>
      <c r="H220" s="32"/>
      <c r="I220" s="32"/>
      <c r="J220" s="219"/>
      <c r="K220" s="34"/>
      <c r="L220" s="34"/>
      <c r="M220" s="30"/>
      <c r="N220" s="30"/>
      <c r="O220" s="30"/>
      <c r="P220" s="30"/>
      <c r="Q220" s="30"/>
      <c r="R220" s="30"/>
      <c r="S220" s="30"/>
      <c r="T220" s="30"/>
      <c r="U220" s="30"/>
      <c r="V220" s="30"/>
      <c r="W220" s="30"/>
      <c r="X220" s="30"/>
      <c r="Y220" s="30"/>
      <c r="Z220" s="30"/>
      <c r="AA220" s="55"/>
    </row>
    <row r="221" spans="1:27" x14ac:dyDescent="0.25">
      <c r="A221" s="32"/>
      <c r="B221" s="32"/>
      <c r="C221" s="32"/>
      <c r="D221" s="32"/>
      <c r="E221" s="32"/>
      <c r="F221" s="33"/>
      <c r="G221" s="33"/>
      <c r="H221" s="32"/>
      <c r="I221" s="32"/>
      <c r="J221" s="219"/>
      <c r="K221" s="34"/>
      <c r="L221" s="34"/>
      <c r="M221" s="30"/>
      <c r="N221" s="30"/>
      <c r="O221" s="30"/>
      <c r="P221" s="30"/>
      <c r="Q221" s="30"/>
      <c r="R221" s="30"/>
      <c r="S221" s="30"/>
      <c r="T221" s="30"/>
      <c r="U221" s="30"/>
      <c r="V221" s="30"/>
      <c r="W221" s="30"/>
      <c r="X221" s="30"/>
      <c r="Y221" s="30"/>
      <c r="Z221" s="30"/>
      <c r="AA221" s="55"/>
    </row>
    <row r="222" spans="1:27" x14ac:dyDescent="0.25">
      <c r="A222" s="32"/>
      <c r="B222" s="32"/>
      <c r="C222" s="32"/>
      <c r="D222" s="32"/>
      <c r="E222" s="32"/>
      <c r="F222" s="33"/>
      <c r="G222" s="33"/>
      <c r="H222" s="32"/>
      <c r="I222" s="32"/>
      <c r="J222" s="219"/>
      <c r="K222" s="34"/>
      <c r="L222" s="34"/>
      <c r="M222" s="30"/>
      <c r="N222" s="30"/>
      <c r="O222" s="30"/>
      <c r="P222" s="30"/>
      <c r="Q222" s="30"/>
      <c r="R222" s="30"/>
      <c r="S222" s="30"/>
      <c r="T222" s="30"/>
      <c r="U222" s="30"/>
      <c r="V222" s="30"/>
      <c r="W222" s="30"/>
      <c r="X222" s="30"/>
      <c r="Y222" s="30"/>
      <c r="Z222" s="30"/>
      <c r="AA222" s="55"/>
    </row>
    <row r="223" spans="1:27" x14ac:dyDescent="0.25">
      <c r="A223" s="32"/>
      <c r="B223" s="32"/>
      <c r="C223" s="32"/>
      <c r="D223" s="32"/>
      <c r="E223" s="32"/>
      <c r="F223" s="33"/>
      <c r="G223" s="33"/>
      <c r="H223" s="32"/>
      <c r="I223" s="32"/>
      <c r="J223" s="219"/>
      <c r="K223" s="34"/>
      <c r="L223" s="34"/>
      <c r="M223" s="30"/>
      <c r="N223" s="30"/>
      <c r="O223" s="30"/>
      <c r="P223" s="30"/>
      <c r="Q223" s="30"/>
      <c r="R223" s="30"/>
      <c r="S223" s="30"/>
      <c r="T223" s="30"/>
      <c r="U223" s="30"/>
      <c r="V223" s="30"/>
      <c r="W223" s="30"/>
      <c r="X223" s="30"/>
      <c r="Y223" s="30"/>
      <c r="Z223" s="30"/>
      <c r="AA223" s="55"/>
    </row>
    <row r="224" spans="1:27" x14ac:dyDescent="0.25">
      <c r="A224" s="32"/>
      <c r="B224" s="32"/>
      <c r="C224" s="32"/>
      <c r="D224" s="32"/>
      <c r="E224" s="32"/>
      <c r="F224" s="33"/>
      <c r="G224" s="33"/>
      <c r="H224" s="32"/>
      <c r="I224" s="32"/>
      <c r="J224" s="219"/>
      <c r="K224" s="34"/>
      <c r="L224" s="34"/>
      <c r="M224" s="30"/>
      <c r="N224" s="30"/>
      <c r="O224" s="30"/>
      <c r="P224" s="30"/>
      <c r="Q224" s="30"/>
      <c r="R224" s="30"/>
      <c r="S224" s="30"/>
      <c r="T224" s="30"/>
      <c r="U224" s="30"/>
      <c r="V224" s="30"/>
      <c r="W224" s="30"/>
      <c r="X224" s="30"/>
      <c r="Y224" s="30"/>
      <c r="Z224" s="30"/>
      <c r="AA224" s="55"/>
    </row>
    <row r="225" spans="1:27" x14ac:dyDescent="0.25">
      <c r="A225" s="32"/>
      <c r="B225" s="32"/>
      <c r="C225" s="32"/>
      <c r="D225" s="32"/>
      <c r="E225" s="32"/>
      <c r="F225" s="33"/>
      <c r="G225" s="33"/>
      <c r="H225" s="32"/>
      <c r="I225" s="32"/>
      <c r="J225" s="219"/>
      <c r="K225" s="34"/>
      <c r="L225" s="34"/>
      <c r="M225" s="30"/>
      <c r="N225" s="30"/>
      <c r="O225" s="30"/>
      <c r="P225" s="30"/>
      <c r="Q225" s="30"/>
      <c r="R225" s="30"/>
      <c r="S225" s="30"/>
      <c r="T225" s="30"/>
      <c r="U225" s="30"/>
      <c r="V225" s="30"/>
      <c r="W225" s="30"/>
      <c r="X225" s="30"/>
      <c r="Y225" s="30"/>
      <c r="Z225" s="30"/>
      <c r="AA225" s="55"/>
    </row>
    <row r="226" spans="1:27" x14ac:dyDescent="0.25">
      <c r="A226" s="32"/>
      <c r="B226" s="32"/>
      <c r="C226" s="32"/>
      <c r="D226" s="32"/>
      <c r="E226" s="32"/>
      <c r="F226" s="33"/>
      <c r="G226" s="33"/>
      <c r="H226" s="32"/>
      <c r="I226" s="32"/>
      <c r="J226" s="219"/>
      <c r="K226" s="34"/>
      <c r="L226" s="34"/>
      <c r="M226" s="30"/>
      <c r="N226" s="30"/>
      <c r="O226" s="30"/>
      <c r="P226" s="30"/>
      <c r="Q226" s="30"/>
      <c r="R226" s="30"/>
      <c r="S226" s="30"/>
      <c r="T226" s="30"/>
      <c r="U226" s="30"/>
      <c r="V226" s="30"/>
      <c r="W226" s="30"/>
      <c r="X226" s="30"/>
      <c r="Y226" s="30"/>
      <c r="Z226" s="30"/>
      <c r="AA226" s="55"/>
    </row>
    <row r="227" spans="1:27" x14ac:dyDescent="0.25">
      <c r="A227" s="32"/>
      <c r="B227" s="32"/>
      <c r="C227" s="32"/>
      <c r="D227" s="32"/>
      <c r="E227" s="32"/>
      <c r="F227" s="33"/>
      <c r="G227" s="33"/>
      <c r="H227" s="32"/>
      <c r="I227" s="32"/>
      <c r="J227" s="219"/>
      <c r="K227" s="34"/>
      <c r="L227" s="34"/>
      <c r="M227" s="30"/>
      <c r="N227" s="30"/>
      <c r="O227" s="30"/>
      <c r="P227" s="30"/>
      <c r="Q227" s="30"/>
      <c r="R227" s="30"/>
      <c r="S227" s="30"/>
      <c r="T227" s="30"/>
      <c r="U227" s="30"/>
      <c r="V227" s="30"/>
      <c r="W227" s="30"/>
      <c r="X227" s="30"/>
      <c r="Y227" s="30"/>
      <c r="Z227" s="30"/>
      <c r="AA227" s="55"/>
    </row>
    <row r="228" spans="1:27" x14ac:dyDescent="0.25">
      <c r="A228" s="32"/>
      <c r="B228" s="32"/>
      <c r="C228" s="32"/>
      <c r="D228" s="32"/>
      <c r="E228" s="32"/>
      <c r="F228" s="33"/>
      <c r="G228" s="33"/>
      <c r="H228" s="32"/>
      <c r="I228" s="32"/>
      <c r="J228" s="219"/>
      <c r="K228" s="34"/>
      <c r="L228" s="34"/>
      <c r="M228" s="30"/>
      <c r="N228" s="30"/>
      <c r="O228" s="30"/>
      <c r="P228" s="30"/>
      <c r="Q228" s="30"/>
      <c r="R228" s="30"/>
      <c r="S228" s="30"/>
      <c r="T228" s="30"/>
      <c r="U228" s="30"/>
      <c r="V228" s="30"/>
      <c r="W228" s="30"/>
      <c r="X228" s="30"/>
      <c r="Y228" s="30"/>
      <c r="Z228" s="30"/>
      <c r="AA228" s="55"/>
    </row>
    <row r="229" spans="1:27" x14ac:dyDescent="0.25">
      <c r="A229" s="32"/>
      <c r="B229" s="32"/>
      <c r="C229" s="32"/>
      <c r="D229" s="32"/>
      <c r="E229" s="32"/>
      <c r="F229" s="33"/>
      <c r="G229" s="33"/>
      <c r="H229" s="32"/>
      <c r="I229" s="32"/>
      <c r="J229" s="219"/>
      <c r="K229" s="34"/>
      <c r="L229" s="34"/>
      <c r="M229" s="30"/>
      <c r="N229" s="30"/>
      <c r="O229" s="30"/>
      <c r="P229" s="30"/>
      <c r="Q229" s="30"/>
      <c r="R229" s="30"/>
      <c r="S229" s="30"/>
      <c r="T229" s="30"/>
      <c r="U229" s="30"/>
      <c r="V229" s="30"/>
      <c r="W229" s="30"/>
      <c r="X229" s="30"/>
      <c r="Y229" s="30"/>
      <c r="Z229" s="30"/>
      <c r="AA229" s="55"/>
    </row>
    <row r="230" spans="1:27" x14ac:dyDescent="0.25">
      <c r="A230" s="32"/>
      <c r="B230" s="32"/>
      <c r="C230" s="32"/>
      <c r="D230" s="32"/>
      <c r="E230" s="32"/>
      <c r="F230" s="33"/>
      <c r="G230" s="33"/>
      <c r="H230" s="32"/>
      <c r="I230" s="32"/>
      <c r="J230" s="219"/>
      <c r="K230" s="34"/>
      <c r="L230" s="34"/>
      <c r="M230" s="30"/>
      <c r="N230" s="30"/>
      <c r="O230" s="30"/>
      <c r="P230" s="30"/>
      <c r="Q230" s="30"/>
      <c r="R230" s="30"/>
      <c r="S230" s="30"/>
      <c r="T230" s="30"/>
      <c r="U230" s="30"/>
      <c r="V230" s="30"/>
      <c r="W230" s="30"/>
      <c r="X230" s="30"/>
      <c r="Y230" s="30"/>
      <c r="Z230" s="30"/>
      <c r="AA230" s="55"/>
    </row>
    <row r="231" spans="1:27" x14ac:dyDescent="0.25">
      <c r="A231" s="32"/>
      <c r="B231" s="32"/>
      <c r="C231" s="32"/>
      <c r="D231" s="32"/>
      <c r="E231" s="32"/>
      <c r="F231" s="33"/>
      <c r="G231" s="33"/>
      <c r="H231" s="32"/>
      <c r="I231" s="32"/>
      <c r="J231" s="219"/>
      <c r="K231" s="34"/>
      <c r="L231" s="34"/>
      <c r="M231" s="30"/>
      <c r="N231" s="30"/>
      <c r="O231" s="30"/>
      <c r="P231" s="30"/>
      <c r="Q231" s="30"/>
      <c r="R231" s="30"/>
      <c r="S231" s="30"/>
      <c r="T231" s="30"/>
      <c r="U231" s="30"/>
      <c r="V231" s="30"/>
      <c r="W231" s="30"/>
      <c r="X231" s="30"/>
      <c r="Y231" s="30"/>
      <c r="Z231" s="30"/>
      <c r="AA231" s="55"/>
    </row>
    <row r="232" spans="1:27" x14ac:dyDescent="0.25">
      <c r="A232" s="32"/>
      <c r="B232" s="32"/>
      <c r="C232" s="32"/>
      <c r="D232" s="32"/>
      <c r="E232" s="32"/>
      <c r="F232" s="33"/>
      <c r="G232" s="33"/>
      <c r="H232" s="32"/>
      <c r="I232" s="32"/>
      <c r="J232" s="219"/>
      <c r="K232" s="34"/>
      <c r="L232" s="34"/>
      <c r="M232" s="30"/>
      <c r="N232" s="30"/>
      <c r="O232" s="30"/>
      <c r="P232" s="30"/>
      <c r="Q232" s="30"/>
      <c r="R232" s="30"/>
      <c r="S232" s="30"/>
      <c r="T232" s="30"/>
      <c r="U232" s="30"/>
      <c r="V232" s="30"/>
      <c r="W232" s="30"/>
      <c r="X232" s="30"/>
      <c r="Y232" s="30"/>
      <c r="Z232" s="30"/>
      <c r="AA232" s="55"/>
    </row>
    <row r="233" spans="1:27" x14ac:dyDescent="0.25">
      <c r="A233" s="32"/>
      <c r="B233" s="32"/>
      <c r="C233" s="32"/>
      <c r="D233" s="32"/>
      <c r="E233" s="32"/>
      <c r="F233" s="33"/>
      <c r="G233" s="33"/>
      <c r="H233" s="32"/>
      <c r="I233" s="32"/>
      <c r="J233" s="219"/>
      <c r="K233" s="34"/>
      <c r="L233" s="34"/>
      <c r="M233" s="30"/>
      <c r="N233" s="30"/>
      <c r="O233" s="30"/>
      <c r="P233" s="30"/>
      <c r="Q233" s="30"/>
      <c r="R233" s="30"/>
      <c r="S233" s="30"/>
      <c r="T233" s="30"/>
      <c r="U233" s="30"/>
      <c r="V233" s="30"/>
      <c r="W233" s="30"/>
      <c r="X233" s="30"/>
      <c r="Y233" s="30"/>
      <c r="Z233" s="30"/>
      <c r="AA233" s="55"/>
    </row>
    <row r="234" spans="1:27" x14ac:dyDescent="0.25">
      <c r="A234" s="32"/>
      <c r="B234" s="32"/>
      <c r="C234" s="32"/>
      <c r="D234" s="32"/>
      <c r="E234" s="32"/>
      <c r="F234" s="33"/>
      <c r="G234" s="33"/>
      <c r="H234" s="32"/>
      <c r="I234" s="32"/>
      <c r="J234" s="219"/>
      <c r="K234" s="34"/>
      <c r="L234" s="34"/>
      <c r="M234" s="30"/>
      <c r="N234" s="30"/>
      <c r="O234" s="30"/>
      <c r="P234" s="30"/>
      <c r="Q234" s="30"/>
      <c r="R234" s="30"/>
      <c r="S234" s="30"/>
      <c r="T234" s="30"/>
      <c r="U234" s="30"/>
      <c r="V234" s="30"/>
      <c r="W234" s="30"/>
      <c r="X234" s="30"/>
      <c r="Y234" s="30"/>
      <c r="Z234" s="30"/>
      <c r="AA234" s="55"/>
    </row>
    <row r="235" spans="1:27" x14ac:dyDescent="0.25">
      <c r="A235" s="32"/>
      <c r="B235" s="32"/>
      <c r="C235" s="32"/>
      <c r="D235" s="32"/>
      <c r="E235" s="32"/>
      <c r="F235" s="33"/>
      <c r="G235" s="33"/>
      <c r="H235" s="32"/>
      <c r="I235" s="32"/>
      <c r="J235" s="219"/>
      <c r="K235" s="34"/>
      <c r="L235" s="34"/>
      <c r="M235" s="30"/>
      <c r="N235" s="30"/>
      <c r="O235" s="30"/>
      <c r="P235" s="30"/>
      <c r="Q235" s="30"/>
      <c r="R235" s="30"/>
      <c r="S235" s="30"/>
      <c r="T235" s="30"/>
      <c r="U235" s="30"/>
      <c r="V235" s="30"/>
      <c r="W235" s="30"/>
      <c r="X235" s="30"/>
      <c r="Y235" s="30"/>
      <c r="Z235" s="30"/>
      <c r="AA235" s="55"/>
    </row>
    <row r="236" spans="1:27" x14ac:dyDescent="0.25">
      <c r="A236" s="32"/>
      <c r="B236" s="32"/>
      <c r="C236" s="32"/>
      <c r="D236" s="32"/>
      <c r="E236" s="32"/>
      <c r="F236" s="33"/>
      <c r="G236" s="33"/>
      <c r="H236" s="32"/>
      <c r="I236" s="32"/>
      <c r="J236" s="219"/>
      <c r="K236" s="34"/>
      <c r="L236" s="34"/>
      <c r="M236" s="30"/>
      <c r="N236" s="30"/>
      <c r="O236" s="30"/>
      <c r="P236" s="30"/>
      <c r="Q236" s="30"/>
      <c r="R236" s="30"/>
      <c r="S236" s="30"/>
      <c r="T236" s="30"/>
      <c r="U236" s="30"/>
      <c r="V236" s="30"/>
      <c r="W236" s="30"/>
      <c r="X236" s="30"/>
      <c r="Y236" s="30"/>
      <c r="Z236" s="30"/>
      <c r="AA236" s="55"/>
    </row>
    <row r="237" spans="1:27" x14ac:dyDescent="0.25">
      <c r="A237" s="32"/>
      <c r="B237" s="32"/>
      <c r="C237" s="32"/>
      <c r="D237" s="32"/>
      <c r="E237" s="32"/>
      <c r="F237" s="33"/>
      <c r="G237" s="33"/>
      <c r="H237" s="32"/>
      <c r="I237" s="32"/>
      <c r="J237" s="219"/>
      <c r="K237" s="34"/>
      <c r="L237" s="34"/>
      <c r="M237" s="30"/>
      <c r="N237" s="30"/>
      <c r="O237" s="30"/>
      <c r="P237" s="30"/>
      <c r="Q237" s="30"/>
      <c r="R237" s="30"/>
      <c r="S237" s="30"/>
      <c r="T237" s="30"/>
      <c r="U237" s="30"/>
      <c r="V237" s="30"/>
      <c r="W237" s="30"/>
      <c r="X237" s="30"/>
      <c r="Y237" s="30"/>
      <c r="Z237" s="30"/>
      <c r="AA237" s="55"/>
    </row>
    <row r="238" spans="1:27" x14ac:dyDescent="0.25">
      <c r="A238" s="32"/>
      <c r="B238" s="32"/>
      <c r="C238" s="32"/>
      <c r="D238" s="32"/>
      <c r="E238" s="32"/>
      <c r="F238" s="33"/>
      <c r="G238" s="33"/>
      <c r="H238" s="32"/>
      <c r="I238" s="32"/>
      <c r="J238" s="219"/>
      <c r="K238" s="34"/>
      <c r="L238" s="34"/>
      <c r="M238" s="30"/>
      <c r="N238" s="30"/>
      <c r="O238" s="30"/>
      <c r="P238" s="30"/>
      <c r="Q238" s="30"/>
      <c r="R238" s="30"/>
      <c r="S238" s="30"/>
      <c r="T238" s="30"/>
      <c r="U238" s="30"/>
      <c r="V238" s="30"/>
      <c r="W238" s="30"/>
      <c r="X238" s="30"/>
      <c r="Y238" s="30"/>
      <c r="Z238" s="30"/>
      <c r="AA238" s="55"/>
    </row>
    <row r="239" spans="1:27" x14ac:dyDescent="0.25">
      <c r="A239" s="32"/>
      <c r="B239" s="32"/>
      <c r="C239" s="32"/>
      <c r="D239" s="32"/>
      <c r="E239" s="32"/>
      <c r="F239" s="33"/>
      <c r="G239" s="33"/>
      <c r="H239" s="32"/>
      <c r="I239" s="32"/>
      <c r="J239" s="219"/>
      <c r="K239" s="34"/>
      <c r="L239" s="34"/>
      <c r="M239" s="30"/>
      <c r="N239" s="30"/>
      <c r="O239" s="30"/>
      <c r="P239" s="30"/>
      <c r="Q239" s="30"/>
      <c r="R239" s="30"/>
      <c r="S239" s="30"/>
      <c r="T239" s="30"/>
      <c r="U239" s="30"/>
      <c r="V239" s="30"/>
      <c r="W239" s="30"/>
      <c r="X239" s="30"/>
      <c r="Y239" s="30"/>
      <c r="Z239" s="30"/>
      <c r="AA239" s="55"/>
    </row>
    <row r="240" spans="1:27" x14ac:dyDescent="0.25">
      <c r="A240" s="32"/>
      <c r="B240" s="32"/>
      <c r="C240" s="32"/>
      <c r="D240" s="32"/>
      <c r="E240" s="32"/>
      <c r="F240" s="33"/>
      <c r="G240" s="33"/>
      <c r="H240" s="32"/>
      <c r="I240" s="32"/>
      <c r="J240" s="219"/>
      <c r="K240" s="34"/>
      <c r="L240" s="34"/>
      <c r="M240" s="30"/>
      <c r="N240" s="30"/>
      <c r="O240" s="30"/>
      <c r="P240" s="30"/>
      <c r="Q240" s="30"/>
      <c r="R240" s="30"/>
      <c r="S240" s="30"/>
      <c r="T240" s="30"/>
      <c r="U240" s="30"/>
      <c r="V240" s="30"/>
      <c r="W240" s="30"/>
      <c r="X240" s="30"/>
      <c r="Y240" s="30"/>
      <c r="Z240" s="30"/>
      <c r="AA240" s="55"/>
    </row>
    <row r="241" spans="1:27" x14ac:dyDescent="0.25">
      <c r="A241" s="32"/>
      <c r="B241" s="32"/>
      <c r="C241" s="32"/>
      <c r="D241" s="32"/>
      <c r="E241" s="32"/>
      <c r="F241" s="33"/>
      <c r="G241" s="33"/>
      <c r="H241" s="32"/>
      <c r="I241" s="32"/>
      <c r="J241" s="219"/>
      <c r="K241" s="34"/>
      <c r="L241" s="34"/>
      <c r="M241" s="30"/>
      <c r="N241" s="30"/>
      <c r="O241" s="30"/>
      <c r="P241" s="30"/>
      <c r="Q241" s="30"/>
      <c r="R241" s="30"/>
      <c r="S241" s="30"/>
      <c r="T241" s="30"/>
      <c r="U241" s="30"/>
      <c r="V241" s="30"/>
      <c r="W241" s="30"/>
      <c r="X241" s="30"/>
      <c r="Y241" s="30"/>
      <c r="Z241" s="30"/>
      <c r="AA241" s="55"/>
    </row>
    <row r="242" spans="1:27" x14ac:dyDescent="0.25">
      <c r="A242" s="32"/>
      <c r="B242" s="32"/>
      <c r="C242" s="32"/>
      <c r="D242" s="32"/>
      <c r="E242" s="32"/>
      <c r="F242" s="33"/>
      <c r="G242" s="33"/>
      <c r="H242" s="32"/>
      <c r="I242" s="32"/>
      <c r="J242" s="219"/>
      <c r="K242" s="34"/>
      <c r="L242" s="34"/>
      <c r="M242" s="30"/>
      <c r="N242" s="30"/>
      <c r="O242" s="30"/>
      <c r="P242" s="30"/>
      <c r="Q242" s="30"/>
      <c r="R242" s="30"/>
      <c r="S242" s="30"/>
      <c r="T242" s="30"/>
      <c r="U242" s="30"/>
      <c r="V242" s="30"/>
      <c r="W242" s="30"/>
      <c r="X242" s="30"/>
      <c r="Y242" s="30"/>
      <c r="Z242" s="30"/>
      <c r="AA242" s="55"/>
    </row>
    <row r="243" spans="1:27" x14ac:dyDescent="0.25">
      <c r="A243" s="32"/>
      <c r="B243" s="32"/>
      <c r="C243" s="32"/>
      <c r="D243" s="32"/>
      <c r="E243" s="32"/>
      <c r="F243" s="33"/>
      <c r="G243" s="33"/>
      <c r="H243" s="32"/>
      <c r="I243" s="32"/>
      <c r="J243" s="219"/>
      <c r="K243" s="34"/>
      <c r="L243" s="34"/>
      <c r="M243" s="30"/>
      <c r="N243" s="30"/>
      <c r="O243" s="30"/>
      <c r="P243" s="30"/>
      <c r="Q243" s="30"/>
      <c r="R243" s="30"/>
      <c r="S243" s="30"/>
      <c r="T243" s="30"/>
      <c r="U243" s="30"/>
      <c r="V243" s="30"/>
      <c r="W243" s="30"/>
      <c r="X243" s="30"/>
      <c r="Y243" s="30"/>
      <c r="Z243" s="30"/>
      <c r="AA243" s="55"/>
    </row>
    <row r="244" spans="1:27" x14ac:dyDescent="0.25">
      <c r="A244" s="32"/>
      <c r="B244" s="32"/>
      <c r="C244" s="32"/>
      <c r="D244" s="32"/>
      <c r="E244" s="32"/>
      <c r="F244" s="33"/>
      <c r="G244" s="33"/>
      <c r="H244" s="32"/>
      <c r="I244" s="32"/>
      <c r="J244" s="219"/>
      <c r="K244" s="34"/>
      <c r="L244" s="34"/>
      <c r="M244" s="30"/>
      <c r="N244" s="30"/>
      <c r="O244" s="30"/>
      <c r="P244" s="30"/>
      <c r="Q244" s="30"/>
      <c r="R244" s="30"/>
      <c r="S244" s="30"/>
      <c r="T244" s="30"/>
      <c r="U244" s="30"/>
      <c r="V244" s="30"/>
      <c r="W244" s="30"/>
      <c r="X244" s="30"/>
      <c r="Y244" s="30"/>
      <c r="Z244" s="30"/>
      <c r="AA244" s="55"/>
    </row>
    <row r="245" spans="1:27" x14ac:dyDescent="0.25">
      <c r="A245" s="32"/>
      <c r="B245" s="32"/>
      <c r="C245" s="32"/>
      <c r="D245" s="32"/>
      <c r="E245" s="32"/>
      <c r="F245" s="33"/>
      <c r="G245" s="33"/>
      <c r="H245" s="32"/>
      <c r="I245" s="32"/>
      <c r="J245" s="219"/>
      <c r="K245" s="34"/>
      <c r="L245" s="34"/>
      <c r="M245" s="30"/>
      <c r="N245" s="30"/>
      <c r="O245" s="30"/>
      <c r="P245" s="30"/>
      <c r="Q245" s="30"/>
      <c r="R245" s="30"/>
      <c r="S245" s="30"/>
      <c r="T245" s="30"/>
      <c r="U245" s="30"/>
      <c r="V245" s="30"/>
      <c r="W245" s="30"/>
      <c r="X245" s="30"/>
      <c r="Y245" s="30"/>
      <c r="Z245" s="30"/>
      <c r="AA245" s="55"/>
    </row>
    <row r="246" spans="1:27" x14ac:dyDescent="0.25">
      <c r="A246" s="32"/>
      <c r="B246" s="32"/>
      <c r="C246" s="32"/>
      <c r="D246" s="32"/>
      <c r="E246" s="32"/>
      <c r="F246" s="33"/>
      <c r="G246" s="33"/>
      <c r="H246" s="32"/>
      <c r="I246" s="32"/>
      <c r="J246" s="219"/>
      <c r="K246" s="34"/>
      <c r="L246" s="34"/>
      <c r="M246" s="30"/>
      <c r="N246" s="30"/>
      <c r="O246" s="30"/>
      <c r="P246" s="30"/>
      <c r="Q246" s="30"/>
      <c r="R246" s="30"/>
      <c r="S246" s="30"/>
      <c r="T246" s="30"/>
      <c r="U246" s="30"/>
      <c r="V246" s="30"/>
      <c r="W246" s="30"/>
      <c r="X246" s="30"/>
      <c r="Y246" s="30"/>
      <c r="Z246" s="30"/>
      <c r="AA246" s="55"/>
    </row>
    <row r="247" spans="1:27" x14ac:dyDescent="0.25">
      <c r="A247" s="32"/>
      <c r="B247" s="32"/>
      <c r="C247" s="32"/>
      <c r="D247" s="32"/>
      <c r="E247" s="32"/>
      <c r="F247" s="33"/>
      <c r="G247" s="33"/>
      <c r="H247" s="32"/>
      <c r="I247" s="32"/>
      <c r="J247" s="219"/>
      <c r="K247" s="34"/>
      <c r="L247" s="34"/>
      <c r="M247" s="30"/>
      <c r="N247" s="30"/>
      <c r="O247" s="30"/>
      <c r="P247" s="30"/>
      <c r="Q247" s="30"/>
      <c r="R247" s="30"/>
      <c r="S247" s="30"/>
      <c r="T247" s="30"/>
      <c r="U247" s="30"/>
      <c r="V247" s="30"/>
      <c r="W247" s="30"/>
      <c r="X247" s="30"/>
      <c r="Y247" s="30"/>
      <c r="Z247" s="30"/>
      <c r="AA247" s="55"/>
    </row>
    <row r="248" spans="1:27" x14ac:dyDescent="0.25">
      <c r="A248" s="32"/>
      <c r="B248" s="32"/>
      <c r="C248" s="32"/>
      <c r="D248" s="32"/>
      <c r="E248" s="32"/>
      <c r="F248" s="33"/>
      <c r="G248" s="33"/>
      <c r="H248" s="32"/>
      <c r="I248" s="32"/>
      <c r="J248" s="219"/>
      <c r="K248" s="34"/>
      <c r="L248" s="34"/>
      <c r="M248" s="30"/>
      <c r="N248" s="30"/>
      <c r="O248" s="30"/>
      <c r="P248" s="30"/>
      <c r="Q248" s="30"/>
      <c r="R248" s="30"/>
      <c r="S248" s="30"/>
      <c r="T248" s="30"/>
      <c r="U248" s="30"/>
      <c r="V248" s="30"/>
      <c r="W248" s="30"/>
      <c r="X248" s="30"/>
      <c r="Y248" s="30"/>
      <c r="Z248" s="30"/>
      <c r="AA248" s="55"/>
    </row>
    <row r="249" spans="1:27" x14ac:dyDescent="0.25">
      <c r="A249" s="32"/>
      <c r="B249" s="32"/>
      <c r="C249" s="32"/>
      <c r="D249" s="32"/>
      <c r="E249" s="32"/>
      <c r="F249" s="33"/>
      <c r="G249" s="33"/>
      <c r="H249" s="32"/>
      <c r="I249" s="32"/>
      <c r="J249" s="219"/>
      <c r="K249" s="34"/>
      <c r="L249" s="34"/>
      <c r="M249" s="30"/>
      <c r="N249" s="30"/>
      <c r="O249" s="30"/>
      <c r="P249" s="30"/>
      <c r="Q249" s="30"/>
      <c r="R249" s="30"/>
      <c r="S249" s="30"/>
      <c r="T249" s="30"/>
      <c r="U249" s="30"/>
      <c r="V249" s="30"/>
      <c r="W249" s="30"/>
      <c r="X249" s="30"/>
      <c r="Y249" s="30"/>
      <c r="Z249" s="30"/>
      <c r="AA249" s="55"/>
    </row>
    <row r="250" spans="1:27" x14ac:dyDescent="0.25">
      <c r="A250" s="32"/>
      <c r="B250" s="32"/>
      <c r="C250" s="32"/>
      <c r="D250" s="32"/>
      <c r="E250" s="32"/>
      <c r="F250" s="33"/>
      <c r="G250" s="33"/>
      <c r="H250" s="32"/>
      <c r="I250" s="32"/>
      <c r="J250" s="219"/>
      <c r="K250" s="34"/>
      <c r="L250" s="34"/>
      <c r="M250" s="30"/>
      <c r="N250" s="30"/>
      <c r="O250" s="30"/>
      <c r="P250" s="30"/>
      <c r="Q250" s="30"/>
      <c r="R250" s="30"/>
      <c r="S250" s="30"/>
      <c r="T250" s="30"/>
      <c r="U250" s="30"/>
      <c r="V250" s="30"/>
      <c r="W250" s="30"/>
      <c r="X250" s="30"/>
      <c r="Y250" s="30"/>
      <c r="Z250" s="30"/>
      <c r="AA250" s="55"/>
    </row>
    <row r="251" spans="1:27" x14ac:dyDescent="0.25">
      <c r="A251" s="32"/>
      <c r="B251" s="32"/>
      <c r="C251" s="32"/>
      <c r="D251" s="32"/>
      <c r="E251" s="32"/>
      <c r="F251" s="33"/>
      <c r="G251" s="33"/>
      <c r="H251" s="32"/>
      <c r="I251" s="32"/>
      <c r="J251" s="219"/>
      <c r="K251" s="34"/>
      <c r="L251" s="34"/>
      <c r="M251" s="30"/>
      <c r="N251" s="30"/>
      <c r="O251" s="30"/>
      <c r="P251" s="30"/>
      <c r="Q251" s="30"/>
      <c r="R251" s="30"/>
      <c r="S251" s="30"/>
      <c r="T251" s="30"/>
      <c r="U251" s="30"/>
      <c r="V251" s="30"/>
      <c r="W251" s="30"/>
      <c r="X251" s="30"/>
      <c r="Y251" s="30"/>
      <c r="Z251" s="30"/>
      <c r="AA251" s="55"/>
    </row>
    <row r="252" spans="1:27" x14ac:dyDescent="0.25">
      <c r="A252" s="32"/>
      <c r="B252" s="32"/>
      <c r="C252" s="32"/>
      <c r="D252" s="32"/>
      <c r="E252" s="32"/>
      <c r="F252" s="33"/>
      <c r="G252" s="33"/>
      <c r="H252" s="32"/>
      <c r="I252" s="32"/>
      <c r="J252" s="219"/>
      <c r="K252" s="34"/>
      <c r="L252" s="34"/>
      <c r="M252" s="30"/>
      <c r="N252" s="30"/>
      <c r="O252" s="30"/>
      <c r="P252" s="30"/>
      <c r="Q252" s="30"/>
      <c r="R252" s="30"/>
      <c r="S252" s="30"/>
      <c r="T252" s="30"/>
      <c r="U252" s="30"/>
      <c r="V252" s="30"/>
      <c r="W252" s="30"/>
      <c r="X252" s="30"/>
      <c r="Y252" s="30"/>
      <c r="Z252" s="30"/>
      <c r="AA252" s="55"/>
    </row>
    <row r="253" spans="1:27" x14ac:dyDescent="0.25">
      <c r="A253" s="32"/>
      <c r="B253" s="32"/>
      <c r="C253" s="32"/>
      <c r="D253" s="32"/>
      <c r="E253" s="32"/>
      <c r="F253" s="33"/>
      <c r="G253" s="33"/>
      <c r="H253" s="32"/>
      <c r="I253" s="32"/>
      <c r="J253" s="219"/>
      <c r="K253" s="34"/>
      <c r="L253" s="34"/>
      <c r="M253" s="30"/>
      <c r="N253" s="30"/>
      <c r="O253" s="30"/>
      <c r="P253" s="30"/>
      <c r="Q253" s="30"/>
      <c r="R253" s="30"/>
      <c r="S253" s="30"/>
      <c r="T253" s="30"/>
      <c r="U253" s="30"/>
      <c r="V253" s="30"/>
      <c r="W253" s="30"/>
      <c r="X253" s="30"/>
      <c r="Y253" s="30"/>
      <c r="Z253" s="30"/>
      <c r="AA253" s="55"/>
    </row>
    <row r="254" spans="1:27" x14ac:dyDescent="0.25">
      <c r="A254" s="32"/>
      <c r="B254" s="32"/>
      <c r="C254" s="32"/>
      <c r="D254" s="32"/>
      <c r="E254" s="32"/>
      <c r="F254" s="33"/>
      <c r="G254" s="33"/>
      <c r="H254" s="32"/>
      <c r="I254" s="32"/>
      <c r="J254" s="219"/>
      <c r="K254" s="34"/>
      <c r="L254" s="34"/>
      <c r="M254" s="30"/>
      <c r="N254" s="30"/>
      <c r="O254" s="30"/>
      <c r="P254" s="30"/>
      <c r="Q254" s="30"/>
      <c r="R254" s="30"/>
      <c r="S254" s="30"/>
      <c r="T254" s="30"/>
      <c r="U254" s="30"/>
      <c r="V254" s="30"/>
      <c r="W254" s="30"/>
      <c r="X254" s="30"/>
      <c r="Y254" s="30"/>
      <c r="Z254" s="30"/>
      <c r="AA254" s="55"/>
    </row>
    <row r="255" spans="1:27" x14ac:dyDescent="0.25">
      <c r="A255" s="32"/>
      <c r="B255" s="32"/>
      <c r="C255" s="32"/>
      <c r="D255" s="32"/>
      <c r="E255" s="32"/>
      <c r="F255" s="33"/>
      <c r="G255" s="33"/>
      <c r="H255" s="32"/>
      <c r="I255" s="32"/>
      <c r="J255" s="219"/>
      <c r="K255" s="34"/>
      <c r="L255" s="34"/>
      <c r="M255" s="30"/>
      <c r="N255" s="30"/>
      <c r="O255" s="30"/>
      <c r="P255" s="30"/>
      <c r="Q255" s="30"/>
      <c r="R255" s="30"/>
      <c r="S255" s="30"/>
      <c r="T255" s="30"/>
      <c r="U255" s="30"/>
      <c r="V255" s="30"/>
      <c r="W255" s="30"/>
      <c r="X255" s="30"/>
      <c r="Y255" s="30"/>
      <c r="Z255" s="30"/>
      <c r="AA255" s="55"/>
    </row>
    <row r="256" spans="1:27" x14ac:dyDescent="0.25">
      <c r="A256" s="32"/>
      <c r="B256" s="32"/>
      <c r="C256" s="32"/>
      <c r="D256" s="32"/>
      <c r="E256" s="32"/>
      <c r="F256" s="33"/>
      <c r="G256" s="33"/>
      <c r="H256" s="32"/>
      <c r="I256" s="32"/>
      <c r="J256" s="219"/>
      <c r="K256" s="34"/>
      <c r="L256" s="34"/>
      <c r="M256" s="30"/>
      <c r="N256" s="30"/>
      <c r="O256" s="30"/>
      <c r="P256" s="30"/>
      <c r="Q256" s="30"/>
      <c r="R256" s="30"/>
      <c r="S256" s="30"/>
      <c r="T256" s="30"/>
      <c r="U256" s="30"/>
      <c r="V256" s="30"/>
      <c r="W256" s="30"/>
      <c r="X256" s="30"/>
      <c r="Y256" s="30"/>
      <c r="Z256" s="30"/>
      <c r="AA256" s="55"/>
    </row>
    <row r="257" spans="1:27" x14ac:dyDescent="0.25">
      <c r="A257" s="32"/>
      <c r="B257" s="32"/>
      <c r="C257" s="32"/>
      <c r="D257" s="32"/>
      <c r="E257" s="32"/>
      <c r="F257" s="33"/>
      <c r="G257" s="33"/>
      <c r="H257" s="32"/>
      <c r="I257" s="32"/>
      <c r="J257" s="219"/>
      <c r="K257" s="34"/>
      <c r="L257" s="34"/>
      <c r="M257" s="30"/>
      <c r="N257" s="30"/>
      <c r="O257" s="30"/>
      <c r="P257" s="30"/>
      <c r="Q257" s="30"/>
      <c r="R257" s="30"/>
      <c r="S257" s="30"/>
      <c r="T257" s="30"/>
      <c r="U257" s="30"/>
      <c r="V257" s="30"/>
      <c r="W257" s="30"/>
      <c r="X257" s="30"/>
      <c r="Y257" s="30"/>
      <c r="Z257" s="30"/>
      <c r="AA257" s="55"/>
    </row>
    <row r="258" spans="1:27" x14ac:dyDescent="0.25">
      <c r="A258" s="32"/>
      <c r="B258" s="32"/>
      <c r="C258" s="32"/>
      <c r="D258" s="32"/>
      <c r="E258" s="32"/>
      <c r="F258" s="33"/>
      <c r="G258" s="33"/>
      <c r="H258" s="32"/>
      <c r="I258" s="32"/>
      <c r="J258" s="219"/>
      <c r="K258" s="34"/>
      <c r="L258" s="34"/>
      <c r="M258" s="30"/>
      <c r="N258" s="30"/>
      <c r="O258" s="30"/>
      <c r="P258" s="30"/>
      <c r="Q258" s="30"/>
      <c r="R258" s="30"/>
      <c r="S258" s="30"/>
      <c r="T258" s="30"/>
      <c r="U258" s="30"/>
      <c r="V258" s="30"/>
      <c r="W258" s="30"/>
      <c r="X258" s="30"/>
      <c r="Y258" s="30"/>
      <c r="Z258" s="30"/>
      <c r="AA258" s="55"/>
    </row>
    <row r="259" spans="1:27" x14ac:dyDescent="0.25">
      <c r="A259" s="32"/>
      <c r="B259" s="32"/>
      <c r="C259" s="32"/>
      <c r="D259" s="32"/>
      <c r="E259" s="32"/>
      <c r="F259" s="33"/>
      <c r="G259" s="33"/>
      <c r="H259" s="32"/>
      <c r="I259" s="32"/>
      <c r="J259" s="219"/>
      <c r="K259" s="34"/>
      <c r="L259" s="34"/>
      <c r="M259" s="30"/>
      <c r="N259" s="30"/>
      <c r="O259" s="30"/>
      <c r="P259" s="30"/>
      <c r="Q259" s="30"/>
      <c r="R259" s="30"/>
      <c r="S259" s="30"/>
      <c r="T259" s="30"/>
      <c r="U259" s="30"/>
      <c r="V259" s="30"/>
      <c r="W259" s="30"/>
      <c r="X259" s="30"/>
      <c r="Y259" s="30"/>
      <c r="Z259" s="30"/>
      <c r="AA259" s="55"/>
    </row>
    <row r="260" spans="1:27" x14ac:dyDescent="0.25">
      <c r="A260" s="32"/>
      <c r="B260" s="32"/>
      <c r="C260" s="32"/>
      <c r="D260" s="32"/>
      <c r="E260" s="32"/>
      <c r="F260" s="33"/>
      <c r="G260" s="33"/>
      <c r="H260" s="32"/>
      <c r="I260" s="32"/>
      <c r="J260" s="219"/>
      <c r="K260" s="34"/>
      <c r="L260" s="34"/>
      <c r="M260" s="30"/>
      <c r="N260" s="30"/>
      <c r="O260" s="30"/>
      <c r="P260" s="30"/>
      <c r="Q260" s="30"/>
      <c r="R260" s="30"/>
      <c r="S260" s="30"/>
      <c r="T260" s="30"/>
      <c r="U260" s="30"/>
      <c r="V260" s="30"/>
      <c r="W260" s="30"/>
      <c r="X260" s="30"/>
      <c r="Y260" s="30"/>
      <c r="Z260" s="30"/>
      <c r="AA260" s="55"/>
    </row>
    <row r="261" spans="1:27" x14ac:dyDescent="0.25">
      <c r="A261" s="32"/>
      <c r="B261" s="32"/>
      <c r="C261" s="32"/>
      <c r="D261" s="32"/>
      <c r="E261" s="32"/>
      <c r="F261" s="33"/>
      <c r="G261" s="33"/>
      <c r="H261" s="32"/>
      <c r="I261" s="32"/>
      <c r="J261" s="219"/>
      <c r="K261" s="34"/>
      <c r="L261" s="34"/>
      <c r="M261" s="30"/>
      <c r="N261" s="30"/>
      <c r="O261" s="30"/>
      <c r="P261" s="30"/>
      <c r="Q261" s="30"/>
      <c r="R261" s="30"/>
      <c r="S261" s="30"/>
      <c r="T261" s="30"/>
      <c r="U261" s="30"/>
      <c r="V261" s="30"/>
      <c r="W261" s="30"/>
      <c r="X261" s="30"/>
      <c r="Y261" s="30"/>
      <c r="Z261" s="30"/>
      <c r="AA261" s="55"/>
    </row>
    <row r="262" spans="1:27" x14ac:dyDescent="0.25">
      <c r="A262" s="32"/>
      <c r="B262" s="32"/>
      <c r="C262" s="32"/>
      <c r="D262" s="32"/>
      <c r="E262" s="32"/>
      <c r="F262" s="33"/>
      <c r="G262" s="33"/>
      <c r="H262" s="32"/>
      <c r="I262" s="32"/>
      <c r="J262" s="219"/>
      <c r="K262" s="34"/>
      <c r="L262" s="34"/>
      <c r="M262" s="30"/>
      <c r="N262" s="30"/>
      <c r="O262" s="30"/>
      <c r="P262" s="30"/>
      <c r="Q262" s="30"/>
      <c r="R262" s="30"/>
      <c r="S262" s="30"/>
      <c r="T262" s="30"/>
      <c r="U262" s="30"/>
      <c r="V262" s="30"/>
      <c r="W262" s="30"/>
      <c r="X262" s="30"/>
      <c r="Y262" s="30"/>
      <c r="Z262" s="30"/>
      <c r="AA262" s="55"/>
    </row>
    <row r="263" spans="1:27" x14ac:dyDescent="0.25">
      <c r="A263" s="32"/>
      <c r="B263" s="32"/>
      <c r="C263" s="32"/>
      <c r="D263" s="32"/>
      <c r="E263" s="32"/>
      <c r="F263" s="33"/>
      <c r="G263" s="33"/>
      <c r="H263" s="32"/>
      <c r="I263" s="32"/>
      <c r="J263" s="219"/>
      <c r="K263" s="34"/>
      <c r="L263" s="34"/>
      <c r="M263" s="30"/>
      <c r="N263" s="30"/>
      <c r="O263" s="30"/>
      <c r="P263" s="30"/>
      <c r="Q263" s="30"/>
      <c r="R263" s="30"/>
      <c r="S263" s="30"/>
      <c r="T263" s="30"/>
      <c r="U263" s="30"/>
      <c r="V263" s="30"/>
      <c r="W263" s="30"/>
      <c r="X263" s="30"/>
      <c r="Y263" s="30"/>
      <c r="Z263" s="30"/>
      <c r="AA263" s="55"/>
    </row>
    <row r="264" spans="1:27" x14ac:dyDescent="0.25">
      <c r="A264" s="32"/>
      <c r="B264" s="32"/>
      <c r="C264" s="32"/>
      <c r="D264" s="32"/>
      <c r="E264" s="32"/>
      <c r="F264" s="33"/>
      <c r="G264" s="33"/>
      <c r="H264" s="32"/>
      <c r="I264" s="32"/>
      <c r="J264" s="219"/>
      <c r="K264" s="34"/>
      <c r="L264" s="34"/>
      <c r="M264" s="30"/>
      <c r="N264" s="30"/>
      <c r="O264" s="30"/>
      <c r="P264" s="30"/>
      <c r="Q264" s="30"/>
      <c r="R264" s="30"/>
      <c r="S264" s="30"/>
      <c r="T264" s="30"/>
      <c r="U264" s="30"/>
      <c r="V264" s="30"/>
      <c r="W264" s="30"/>
      <c r="X264" s="30"/>
      <c r="Y264" s="30"/>
      <c r="Z264" s="30"/>
      <c r="AA264" s="55"/>
    </row>
    <row r="265" spans="1:27" x14ac:dyDescent="0.25">
      <c r="A265" s="32"/>
      <c r="B265" s="32"/>
      <c r="C265" s="32"/>
      <c r="D265" s="32"/>
      <c r="E265" s="32"/>
      <c r="F265" s="33"/>
      <c r="G265" s="33"/>
      <c r="H265" s="32"/>
      <c r="I265" s="32"/>
      <c r="J265" s="219"/>
      <c r="K265" s="34"/>
      <c r="L265" s="34"/>
      <c r="M265" s="30"/>
      <c r="N265" s="30"/>
      <c r="O265" s="30"/>
      <c r="P265" s="30"/>
      <c r="Q265" s="30"/>
      <c r="R265" s="30"/>
      <c r="S265" s="30"/>
      <c r="T265" s="30"/>
      <c r="U265" s="30"/>
      <c r="V265" s="30"/>
      <c r="W265" s="30"/>
      <c r="X265" s="30"/>
      <c r="Y265" s="30"/>
      <c r="Z265" s="30"/>
      <c r="AA265" s="55"/>
    </row>
    <row r="266" spans="1:27" x14ac:dyDescent="0.25">
      <c r="A266" s="32"/>
      <c r="B266" s="32"/>
      <c r="C266" s="32"/>
      <c r="D266" s="32"/>
      <c r="E266" s="32"/>
      <c r="F266" s="33"/>
      <c r="G266" s="33"/>
      <c r="H266" s="32"/>
      <c r="I266" s="32"/>
      <c r="J266" s="219"/>
      <c r="K266" s="34"/>
      <c r="L266" s="34"/>
      <c r="M266" s="30"/>
      <c r="N266" s="30"/>
      <c r="O266" s="30"/>
      <c r="P266" s="30"/>
      <c r="Q266" s="30"/>
      <c r="R266" s="30"/>
      <c r="S266" s="30"/>
      <c r="T266" s="30"/>
      <c r="U266" s="30"/>
      <c r="V266" s="30"/>
      <c r="W266" s="30"/>
      <c r="X266" s="30"/>
      <c r="Y266" s="30"/>
      <c r="Z266" s="30"/>
      <c r="AA266" s="55"/>
    </row>
    <row r="267" spans="1:27" x14ac:dyDescent="0.25">
      <c r="A267" s="32"/>
      <c r="B267" s="32"/>
      <c r="C267" s="32"/>
      <c r="D267" s="32"/>
      <c r="E267" s="32"/>
      <c r="F267" s="33"/>
      <c r="G267" s="33"/>
      <c r="H267" s="32"/>
      <c r="I267" s="32"/>
      <c r="J267" s="219"/>
      <c r="K267" s="34"/>
      <c r="L267" s="34"/>
      <c r="M267" s="30"/>
      <c r="N267" s="30"/>
      <c r="O267" s="30"/>
      <c r="P267" s="30"/>
      <c r="Q267" s="30"/>
      <c r="R267" s="30"/>
      <c r="S267" s="30"/>
      <c r="T267" s="30"/>
      <c r="U267" s="30"/>
      <c r="V267" s="30"/>
      <c r="W267" s="30"/>
      <c r="X267" s="30"/>
      <c r="Y267" s="30"/>
      <c r="Z267" s="30"/>
      <c r="AA267" s="55"/>
    </row>
    <row r="268" spans="1:27" x14ac:dyDescent="0.25">
      <c r="A268" s="32"/>
      <c r="B268" s="32"/>
      <c r="C268" s="32"/>
      <c r="D268" s="32"/>
      <c r="E268" s="32"/>
      <c r="F268" s="33"/>
      <c r="G268" s="33"/>
      <c r="H268" s="32"/>
      <c r="I268" s="32"/>
      <c r="J268" s="219"/>
      <c r="K268" s="34"/>
      <c r="L268" s="34"/>
      <c r="M268" s="30"/>
      <c r="N268" s="30"/>
      <c r="O268" s="30"/>
      <c r="P268" s="30"/>
      <c r="Q268" s="30"/>
      <c r="R268" s="30"/>
      <c r="S268" s="30"/>
      <c r="T268" s="30"/>
      <c r="U268" s="30"/>
      <c r="V268" s="30"/>
      <c r="W268" s="30"/>
      <c r="X268" s="30"/>
      <c r="Y268" s="30"/>
      <c r="Z268" s="30"/>
      <c r="AA268" s="55"/>
    </row>
    <row r="269" spans="1:27" x14ac:dyDescent="0.25">
      <c r="A269" s="32"/>
      <c r="B269" s="32"/>
      <c r="C269" s="32"/>
      <c r="D269" s="32"/>
      <c r="E269" s="32"/>
      <c r="F269" s="33"/>
      <c r="G269" s="33"/>
      <c r="H269" s="32"/>
      <c r="I269" s="32"/>
      <c r="J269" s="219"/>
      <c r="K269" s="34"/>
      <c r="L269" s="34"/>
      <c r="M269" s="30"/>
      <c r="N269" s="30"/>
      <c r="O269" s="30"/>
      <c r="P269" s="30"/>
      <c r="Q269" s="30"/>
      <c r="R269" s="30"/>
      <c r="S269" s="30"/>
      <c r="T269" s="30"/>
      <c r="U269" s="30"/>
      <c r="V269" s="30"/>
      <c r="W269" s="30"/>
      <c r="X269" s="30"/>
      <c r="Y269" s="30"/>
      <c r="Z269" s="30"/>
      <c r="AA269" s="55"/>
    </row>
    <row r="270" spans="1:27" x14ac:dyDescent="0.25">
      <c r="A270" s="32"/>
      <c r="B270" s="32"/>
      <c r="C270" s="32"/>
      <c r="D270" s="32"/>
      <c r="E270" s="32"/>
      <c r="F270" s="33"/>
      <c r="G270" s="33"/>
      <c r="H270" s="32"/>
      <c r="I270" s="32"/>
      <c r="J270" s="219"/>
      <c r="K270" s="34"/>
      <c r="L270" s="34"/>
      <c r="M270" s="30"/>
      <c r="N270" s="30"/>
      <c r="O270" s="30"/>
      <c r="P270" s="30"/>
      <c r="Q270" s="30"/>
      <c r="R270" s="30"/>
      <c r="S270" s="30"/>
      <c r="T270" s="30"/>
      <c r="U270" s="30"/>
      <c r="V270" s="30"/>
      <c r="W270" s="30"/>
      <c r="X270" s="30"/>
      <c r="Y270" s="30"/>
      <c r="Z270" s="30"/>
      <c r="AA270" s="55"/>
    </row>
    <row r="271" spans="1:27" x14ac:dyDescent="0.25">
      <c r="A271" s="32"/>
      <c r="B271" s="32"/>
      <c r="C271" s="32"/>
      <c r="D271" s="32"/>
      <c r="E271" s="32"/>
      <c r="F271" s="33"/>
      <c r="G271" s="33"/>
      <c r="H271" s="32"/>
      <c r="I271" s="32"/>
      <c r="J271" s="219"/>
      <c r="K271" s="34"/>
      <c r="L271" s="34"/>
      <c r="M271" s="30"/>
      <c r="N271" s="30"/>
      <c r="O271" s="30"/>
      <c r="P271" s="30"/>
      <c r="Q271" s="30"/>
      <c r="R271" s="30"/>
      <c r="S271" s="30"/>
      <c r="T271" s="30"/>
      <c r="U271" s="30"/>
      <c r="V271" s="30"/>
      <c r="W271" s="30"/>
      <c r="X271" s="30"/>
      <c r="Y271" s="30"/>
      <c r="Z271" s="30"/>
      <c r="AA271" s="55"/>
    </row>
    <row r="272" spans="1:27" x14ac:dyDescent="0.25">
      <c r="A272" s="32"/>
      <c r="B272" s="32"/>
      <c r="C272" s="32"/>
      <c r="D272" s="32"/>
      <c r="E272" s="32"/>
      <c r="F272" s="33"/>
      <c r="G272" s="33"/>
      <c r="H272" s="32"/>
      <c r="I272" s="32"/>
      <c r="J272" s="219"/>
      <c r="K272" s="34"/>
      <c r="L272" s="34"/>
      <c r="M272" s="30"/>
      <c r="N272" s="30"/>
      <c r="O272" s="30"/>
      <c r="P272" s="30"/>
      <c r="Q272" s="30"/>
      <c r="R272" s="30"/>
      <c r="S272" s="30"/>
      <c r="T272" s="30"/>
      <c r="U272" s="30"/>
      <c r="V272" s="30"/>
      <c r="W272" s="30"/>
      <c r="X272" s="30"/>
      <c r="Y272" s="30"/>
      <c r="Z272" s="30"/>
      <c r="AA272" s="55"/>
    </row>
    <row r="273" spans="1:27" x14ac:dyDescent="0.25">
      <c r="A273" s="32"/>
      <c r="B273" s="32"/>
      <c r="C273" s="32"/>
      <c r="D273" s="32"/>
      <c r="E273" s="32"/>
      <c r="F273" s="33"/>
      <c r="G273" s="33"/>
      <c r="H273" s="32"/>
      <c r="I273" s="32"/>
      <c r="J273" s="219"/>
      <c r="K273" s="34"/>
      <c r="L273" s="34"/>
      <c r="M273" s="30"/>
      <c r="N273" s="30"/>
      <c r="O273" s="30"/>
      <c r="P273" s="30"/>
      <c r="Q273" s="30"/>
      <c r="R273" s="30"/>
      <c r="S273" s="30"/>
      <c r="T273" s="30"/>
      <c r="U273" s="30"/>
      <c r="V273" s="30"/>
      <c r="W273" s="30"/>
      <c r="X273" s="30"/>
      <c r="Y273" s="30"/>
      <c r="Z273" s="30"/>
      <c r="AA273" s="55"/>
    </row>
    <row r="274" spans="1:27" x14ac:dyDescent="0.25">
      <c r="A274" s="32"/>
      <c r="B274" s="32"/>
      <c r="C274" s="32"/>
      <c r="D274" s="32"/>
      <c r="E274" s="32"/>
      <c r="F274" s="33"/>
      <c r="G274" s="33"/>
      <c r="H274" s="32"/>
      <c r="I274" s="32"/>
      <c r="J274" s="219"/>
      <c r="K274" s="34"/>
      <c r="L274" s="34"/>
      <c r="M274" s="30"/>
      <c r="N274" s="30"/>
      <c r="O274" s="30"/>
      <c r="P274" s="30"/>
      <c r="Q274" s="30"/>
      <c r="R274" s="30"/>
      <c r="S274" s="30"/>
      <c r="T274" s="30"/>
      <c r="U274" s="30"/>
      <c r="V274" s="30"/>
      <c r="W274" s="30"/>
      <c r="X274" s="30"/>
      <c r="Y274" s="30"/>
      <c r="Z274" s="30"/>
      <c r="AA274" s="55"/>
    </row>
    <row r="275" spans="1:27" x14ac:dyDescent="0.25">
      <c r="A275" s="32"/>
      <c r="B275" s="32"/>
      <c r="C275" s="32"/>
      <c r="D275" s="32"/>
      <c r="E275" s="32"/>
      <c r="F275" s="33"/>
      <c r="G275" s="33"/>
      <c r="H275" s="32"/>
      <c r="I275" s="32"/>
      <c r="J275" s="219"/>
      <c r="K275" s="34"/>
      <c r="L275" s="34"/>
      <c r="M275" s="30"/>
      <c r="N275" s="30"/>
      <c r="O275" s="30"/>
      <c r="P275" s="30"/>
      <c r="Q275" s="30"/>
      <c r="R275" s="30"/>
      <c r="S275" s="30"/>
      <c r="T275" s="30"/>
      <c r="U275" s="30"/>
      <c r="V275" s="30"/>
      <c r="W275" s="30"/>
      <c r="X275" s="30"/>
      <c r="Y275" s="30"/>
      <c r="Z275" s="30"/>
      <c r="AA275" s="55"/>
    </row>
    <row r="276" spans="1:27" x14ac:dyDescent="0.25">
      <c r="A276" s="32"/>
      <c r="B276" s="32"/>
      <c r="C276" s="32"/>
      <c r="D276" s="32"/>
      <c r="E276" s="32"/>
      <c r="F276" s="33"/>
      <c r="G276" s="33"/>
      <c r="H276" s="32"/>
      <c r="I276" s="32"/>
      <c r="J276" s="219"/>
      <c r="K276" s="34"/>
      <c r="L276" s="34"/>
      <c r="M276" s="30"/>
      <c r="N276" s="30"/>
      <c r="O276" s="30"/>
      <c r="P276" s="30"/>
      <c r="Q276" s="30"/>
      <c r="R276" s="30"/>
      <c r="S276" s="30"/>
      <c r="T276" s="30"/>
      <c r="U276" s="30"/>
      <c r="V276" s="30"/>
      <c r="W276" s="30"/>
      <c r="X276" s="30"/>
      <c r="Y276" s="30"/>
      <c r="Z276" s="30"/>
      <c r="AA276" s="55"/>
    </row>
    <row r="277" spans="1:27" x14ac:dyDescent="0.25">
      <c r="A277" s="32"/>
      <c r="B277" s="32"/>
      <c r="C277" s="32"/>
      <c r="D277" s="32"/>
      <c r="E277" s="32"/>
      <c r="F277" s="33"/>
      <c r="G277" s="33"/>
      <c r="H277" s="32"/>
      <c r="I277" s="32"/>
      <c r="J277" s="219"/>
      <c r="K277" s="34"/>
      <c r="L277" s="34"/>
      <c r="M277" s="30"/>
      <c r="N277" s="30"/>
      <c r="O277" s="30"/>
      <c r="P277" s="30"/>
      <c r="Q277" s="30"/>
      <c r="R277" s="30"/>
      <c r="S277" s="30"/>
      <c r="T277" s="30"/>
      <c r="U277" s="30"/>
      <c r="V277" s="30"/>
      <c r="W277" s="30"/>
      <c r="X277" s="30"/>
      <c r="Y277" s="30"/>
      <c r="Z277" s="30"/>
      <c r="AA277" s="55"/>
    </row>
    <row r="278" spans="1:27" x14ac:dyDescent="0.25">
      <c r="A278" s="32"/>
      <c r="B278" s="32"/>
      <c r="C278" s="32"/>
      <c r="D278" s="32"/>
      <c r="E278" s="32"/>
      <c r="F278" s="33"/>
      <c r="G278" s="33"/>
      <c r="H278" s="32"/>
      <c r="I278" s="32"/>
      <c r="J278" s="219"/>
      <c r="K278" s="34"/>
      <c r="L278" s="34"/>
      <c r="M278" s="30"/>
      <c r="N278" s="30"/>
      <c r="O278" s="30"/>
      <c r="P278" s="30"/>
      <c r="Q278" s="30"/>
      <c r="R278" s="30"/>
      <c r="S278" s="30"/>
      <c r="T278" s="30"/>
      <c r="U278" s="30"/>
      <c r="V278" s="30"/>
      <c r="W278" s="30"/>
      <c r="X278" s="30"/>
      <c r="Y278" s="30"/>
      <c r="Z278" s="30"/>
      <c r="AA278" s="55"/>
    </row>
    <row r="279" spans="1:27" x14ac:dyDescent="0.25">
      <c r="A279" s="32"/>
      <c r="B279" s="32"/>
      <c r="C279" s="32"/>
      <c r="D279" s="32"/>
      <c r="E279" s="32"/>
      <c r="F279" s="33"/>
      <c r="G279" s="33"/>
      <c r="H279" s="32"/>
      <c r="I279" s="32"/>
      <c r="J279" s="219"/>
      <c r="K279" s="34"/>
      <c r="L279" s="34"/>
      <c r="M279" s="30"/>
      <c r="N279" s="30"/>
      <c r="O279" s="30"/>
      <c r="P279" s="30"/>
      <c r="Q279" s="30"/>
      <c r="R279" s="30"/>
      <c r="S279" s="30"/>
      <c r="T279" s="30"/>
      <c r="U279" s="30"/>
      <c r="V279" s="30"/>
      <c r="W279" s="30"/>
      <c r="X279" s="30"/>
      <c r="Y279" s="30"/>
      <c r="Z279" s="30"/>
      <c r="AA279" s="55"/>
    </row>
    <row r="280" spans="1:27" x14ac:dyDescent="0.25">
      <c r="A280" s="32"/>
      <c r="B280" s="32"/>
      <c r="C280" s="32"/>
      <c r="D280" s="32"/>
      <c r="E280" s="32"/>
      <c r="F280" s="33"/>
      <c r="G280" s="33"/>
      <c r="H280" s="32"/>
      <c r="I280" s="32"/>
      <c r="J280" s="219"/>
      <c r="K280" s="34"/>
      <c r="L280" s="34"/>
      <c r="M280" s="30"/>
      <c r="N280" s="30"/>
      <c r="O280" s="30"/>
      <c r="P280" s="30"/>
      <c r="Q280" s="30"/>
      <c r="R280" s="30"/>
      <c r="S280" s="30"/>
      <c r="T280" s="30"/>
      <c r="U280" s="30"/>
      <c r="V280" s="30"/>
      <c r="W280" s="30"/>
      <c r="X280" s="30"/>
      <c r="Y280" s="30"/>
      <c r="Z280" s="30"/>
      <c r="AA280" s="55"/>
    </row>
    <row r="281" spans="1:27" x14ac:dyDescent="0.25">
      <c r="A281" s="32"/>
      <c r="B281" s="32"/>
      <c r="C281" s="32"/>
      <c r="D281" s="32"/>
      <c r="E281" s="32"/>
      <c r="F281" s="33"/>
      <c r="G281" s="33"/>
      <c r="H281" s="32"/>
      <c r="I281" s="32"/>
      <c r="J281" s="219"/>
      <c r="K281" s="34"/>
      <c r="L281" s="34"/>
      <c r="M281" s="30"/>
      <c r="N281" s="30"/>
      <c r="O281" s="30"/>
      <c r="P281" s="30"/>
      <c r="Q281" s="30"/>
      <c r="R281" s="30"/>
      <c r="S281" s="30"/>
      <c r="T281" s="30"/>
      <c r="U281" s="30"/>
      <c r="V281" s="30"/>
      <c r="W281" s="30"/>
      <c r="X281" s="30"/>
      <c r="Y281" s="30"/>
      <c r="Z281" s="30"/>
      <c r="AA281" s="55"/>
    </row>
    <row r="282" spans="1:27" x14ac:dyDescent="0.25">
      <c r="A282" s="32"/>
      <c r="B282" s="32"/>
      <c r="C282" s="32"/>
      <c r="D282" s="32"/>
      <c r="E282" s="32"/>
      <c r="F282" s="33"/>
      <c r="G282" s="33"/>
      <c r="H282" s="32"/>
      <c r="I282" s="32"/>
      <c r="J282" s="219"/>
      <c r="K282" s="34"/>
      <c r="L282" s="34"/>
      <c r="M282" s="30"/>
      <c r="N282" s="30"/>
      <c r="O282" s="30"/>
      <c r="P282" s="30"/>
      <c r="Q282" s="30"/>
      <c r="R282" s="30"/>
      <c r="S282" s="30"/>
      <c r="T282" s="30"/>
      <c r="U282" s="30"/>
      <c r="V282" s="30"/>
      <c r="W282" s="30"/>
      <c r="X282" s="30"/>
      <c r="Y282" s="30"/>
      <c r="Z282" s="30"/>
      <c r="AA282" s="55"/>
    </row>
    <row r="283" spans="1:27" x14ac:dyDescent="0.25">
      <c r="A283" s="32"/>
      <c r="B283" s="32"/>
      <c r="C283" s="32"/>
      <c r="D283" s="32"/>
      <c r="E283" s="32"/>
      <c r="F283" s="33"/>
      <c r="G283" s="33"/>
      <c r="H283" s="32"/>
      <c r="I283" s="32"/>
      <c r="J283" s="219"/>
      <c r="K283" s="34"/>
      <c r="L283" s="34"/>
      <c r="M283" s="30"/>
      <c r="N283" s="30"/>
      <c r="O283" s="30"/>
      <c r="P283" s="30"/>
      <c r="Q283" s="30"/>
      <c r="R283" s="30"/>
      <c r="S283" s="30"/>
      <c r="T283" s="30"/>
      <c r="U283" s="30"/>
      <c r="V283" s="30"/>
      <c r="W283" s="30"/>
      <c r="X283" s="30"/>
      <c r="Y283" s="30"/>
      <c r="Z283" s="30"/>
      <c r="AA283" s="55"/>
    </row>
    <row r="284" spans="1:27" x14ac:dyDescent="0.25">
      <c r="A284" s="32"/>
      <c r="B284" s="32"/>
      <c r="C284" s="32"/>
      <c r="D284" s="32"/>
      <c r="E284" s="32"/>
      <c r="F284" s="33"/>
      <c r="G284" s="33"/>
      <c r="H284" s="32"/>
      <c r="I284" s="32"/>
      <c r="J284" s="219"/>
      <c r="K284" s="34"/>
      <c r="L284" s="34"/>
      <c r="M284" s="30"/>
      <c r="N284" s="30"/>
      <c r="O284" s="30"/>
      <c r="P284" s="30"/>
      <c r="Q284" s="30"/>
      <c r="R284" s="30"/>
      <c r="S284" s="30"/>
      <c r="T284" s="30"/>
      <c r="U284" s="30"/>
      <c r="V284" s="30"/>
      <c r="W284" s="30"/>
      <c r="X284" s="30"/>
      <c r="Y284" s="30"/>
      <c r="Z284" s="30"/>
      <c r="AA284" s="55"/>
    </row>
    <row r="285" spans="1:27" x14ac:dyDescent="0.25">
      <c r="A285" s="32"/>
      <c r="B285" s="32"/>
      <c r="C285" s="32"/>
      <c r="D285" s="32"/>
      <c r="E285" s="32"/>
      <c r="F285" s="33"/>
      <c r="G285" s="33"/>
      <c r="H285" s="32"/>
      <c r="I285" s="32"/>
      <c r="J285" s="219"/>
      <c r="K285" s="34"/>
      <c r="L285" s="34"/>
      <c r="M285" s="30"/>
      <c r="N285" s="30"/>
      <c r="O285" s="30"/>
      <c r="P285" s="30"/>
      <c r="Q285" s="30"/>
      <c r="R285" s="30"/>
      <c r="S285" s="30"/>
      <c r="T285" s="30"/>
      <c r="U285" s="30"/>
      <c r="V285" s="30"/>
      <c r="W285" s="30"/>
      <c r="X285" s="30"/>
      <c r="Y285" s="30"/>
      <c r="Z285" s="30"/>
      <c r="AA285" s="55"/>
    </row>
    <row r="286" spans="1:27" x14ac:dyDescent="0.25">
      <c r="A286" s="32"/>
      <c r="B286" s="32"/>
      <c r="C286" s="32"/>
      <c r="D286" s="32"/>
      <c r="E286" s="32"/>
      <c r="F286" s="33"/>
      <c r="G286" s="33"/>
      <c r="H286" s="32"/>
      <c r="I286" s="32"/>
      <c r="J286" s="219"/>
      <c r="K286" s="34"/>
      <c r="L286" s="34"/>
      <c r="M286" s="30"/>
      <c r="N286" s="30"/>
      <c r="O286" s="30"/>
      <c r="P286" s="30"/>
      <c r="Q286" s="30"/>
      <c r="R286" s="30"/>
      <c r="S286" s="30"/>
      <c r="T286" s="30"/>
      <c r="U286" s="30"/>
      <c r="V286" s="30"/>
      <c r="W286" s="30"/>
      <c r="X286" s="30"/>
      <c r="Y286" s="30"/>
      <c r="Z286" s="30"/>
      <c r="AA286" s="55"/>
    </row>
    <row r="287" spans="1:27" x14ac:dyDescent="0.25">
      <c r="A287" s="32"/>
      <c r="B287" s="32"/>
      <c r="C287" s="32"/>
      <c r="D287" s="32"/>
      <c r="E287" s="32"/>
      <c r="F287" s="33"/>
      <c r="G287" s="33"/>
      <c r="H287" s="32"/>
      <c r="I287" s="32"/>
      <c r="J287" s="219"/>
      <c r="K287" s="34"/>
      <c r="L287" s="34"/>
      <c r="M287" s="30"/>
      <c r="N287" s="30"/>
      <c r="O287" s="30"/>
      <c r="P287" s="30"/>
      <c r="Q287" s="30"/>
      <c r="R287" s="30"/>
      <c r="S287" s="30"/>
      <c r="T287" s="30"/>
      <c r="U287" s="30"/>
      <c r="V287" s="30"/>
      <c r="W287" s="30"/>
      <c r="X287" s="30"/>
      <c r="Y287" s="30"/>
      <c r="Z287" s="30"/>
      <c r="AA287" s="55"/>
    </row>
    <row r="288" spans="1:27" x14ac:dyDescent="0.25">
      <c r="A288" s="32"/>
      <c r="B288" s="32"/>
      <c r="C288" s="32"/>
      <c r="D288" s="32"/>
      <c r="E288" s="32"/>
      <c r="F288" s="33"/>
      <c r="G288" s="33"/>
      <c r="H288" s="32"/>
      <c r="I288" s="32"/>
      <c r="J288" s="219"/>
      <c r="K288" s="34"/>
      <c r="L288" s="34"/>
      <c r="M288" s="30"/>
      <c r="N288" s="30"/>
      <c r="O288" s="30"/>
      <c r="P288" s="30"/>
      <c r="Q288" s="30"/>
      <c r="R288" s="30"/>
      <c r="S288" s="30"/>
      <c r="T288" s="30"/>
      <c r="U288" s="30"/>
      <c r="V288" s="30"/>
      <c r="W288" s="30"/>
      <c r="X288" s="30"/>
      <c r="Y288" s="30"/>
      <c r="Z288" s="30"/>
      <c r="AA288" s="55"/>
    </row>
    <row r="289" spans="1:27" x14ac:dyDescent="0.25">
      <c r="A289" s="32"/>
      <c r="B289" s="32"/>
      <c r="C289" s="32"/>
      <c r="D289" s="32"/>
      <c r="E289" s="32"/>
      <c r="F289" s="33"/>
      <c r="G289" s="33"/>
      <c r="H289" s="32"/>
      <c r="I289" s="32"/>
      <c r="J289" s="219"/>
      <c r="K289" s="34"/>
      <c r="L289" s="34"/>
      <c r="M289" s="30"/>
      <c r="N289" s="30"/>
      <c r="O289" s="30"/>
      <c r="P289" s="30"/>
      <c r="Q289" s="30"/>
      <c r="R289" s="30"/>
      <c r="S289" s="30"/>
      <c r="T289" s="30"/>
      <c r="U289" s="30"/>
      <c r="V289" s="30"/>
      <c r="W289" s="30"/>
      <c r="X289" s="30"/>
      <c r="Y289" s="30"/>
      <c r="Z289" s="30"/>
      <c r="AA289" s="55"/>
    </row>
    <row r="290" spans="1:27" x14ac:dyDescent="0.25">
      <c r="A290" s="32"/>
      <c r="B290" s="32"/>
      <c r="C290" s="32"/>
      <c r="D290" s="32"/>
      <c r="E290" s="32"/>
      <c r="F290" s="33"/>
      <c r="G290" s="33"/>
      <c r="H290" s="32"/>
      <c r="I290" s="32"/>
      <c r="J290" s="219"/>
      <c r="K290" s="34"/>
      <c r="L290" s="34"/>
      <c r="M290" s="30"/>
      <c r="N290" s="30"/>
      <c r="O290" s="30"/>
      <c r="P290" s="30"/>
      <c r="Q290" s="30"/>
      <c r="R290" s="30"/>
      <c r="S290" s="30"/>
      <c r="T290" s="30"/>
      <c r="U290" s="30"/>
      <c r="V290" s="30"/>
      <c r="W290" s="30"/>
      <c r="X290" s="30"/>
      <c r="Y290" s="30"/>
      <c r="Z290" s="30"/>
      <c r="AA290" s="55"/>
    </row>
    <row r="291" spans="1:27" x14ac:dyDescent="0.25">
      <c r="A291" s="32"/>
      <c r="B291" s="32"/>
      <c r="C291" s="32"/>
      <c r="D291" s="32"/>
      <c r="E291" s="32"/>
      <c r="F291" s="33"/>
      <c r="G291" s="33"/>
      <c r="H291" s="32"/>
      <c r="I291" s="32"/>
      <c r="J291" s="219"/>
      <c r="K291" s="34"/>
      <c r="L291" s="34"/>
      <c r="M291" s="30"/>
      <c r="N291" s="30"/>
      <c r="O291" s="30"/>
      <c r="P291" s="30"/>
      <c r="Q291" s="30"/>
      <c r="R291" s="30"/>
      <c r="S291" s="30"/>
      <c r="T291" s="30"/>
      <c r="U291" s="30"/>
      <c r="V291" s="30"/>
      <c r="W291" s="30"/>
      <c r="X291" s="30"/>
      <c r="Y291" s="30"/>
      <c r="Z291" s="30"/>
      <c r="AA291" s="55"/>
    </row>
    <row r="292" spans="1:27" x14ac:dyDescent="0.25">
      <c r="A292" s="32"/>
      <c r="B292" s="32"/>
      <c r="C292" s="32"/>
      <c r="D292" s="32"/>
      <c r="E292" s="32"/>
      <c r="F292" s="33"/>
      <c r="G292" s="33"/>
      <c r="H292" s="32"/>
      <c r="I292" s="32"/>
      <c r="J292" s="219"/>
      <c r="K292" s="34"/>
      <c r="L292" s="34"/>
      <c r="M292" s="30"/>
      <c r="N292" s="30"/>
      <c r="O292" s="30"/>
      <c r="P292" s="30"/>
      <c r="Q292" s="30"/>
      <c r="R292" s="30"/>
      <c r="S292" s="30"/>
      <c r="T292" s="30"/>
      <c r="U292" s="30"/>
      <c r="V292" s="30"/>
      <c r="W292" s="30"/>
      <c r="X292" s="30"/>
      <c r="Y292" s="30"/>
      <c r="Z292" s="30"/>
      <c r="AA292" s="55"/>
    </row>
    <row r="293" spans="1:27" x14ac:dyDescent="0.25">
      <c r="A293" s="32"/>
      <c r="B293" s="32"/>
      <c r="C293" s="32"/>
      <c r="D293" s="32"/>
      <c r="E293" s="32"/>
      <c r="F293" s="33"/>
      <c r="G293" s="33"/>
      <c r="H293" s="32"/>
      <c r="I293" s="32"/>
      <c r="J293" s="219"/>
      <c r="K293" s="34"/>
      <c r="L293" s="34"/>
      <c r="M293" s="30"/>
      <c r="N293" s="30"/>
      <c r="O293" s="30"/>
      <c r="P293" s="30"/>
      <c r="Q293" s="30"/>
      <c r="R293" s="30"/>
      <c r="S293" s="30"/>
      <c r="T293" s="30"/>
      <c r="U293" s="30"/>
      <c r="V293" s="30"/>
      <c r="W293" s="30"/>
      <c r="X293" s="30"/>
      <c r="Y293" s="30"/>
      <c r="Z293" s="30"/>
      <c r="AA293" s="55"/>
    </row>
    <row r="294" spans="1:27" x14ac:dyDescent="0.25">
      <c r="A294" s="32"/>
      <c r="B294" s="32"/>
      <c r="C294" s="32"/>
      <c r="D294" s="32"/>
      <c r="E294" s="32"/>
      <c r="F294" s="33"/>
      <c r="G294" s="33"/>
      <c r="H294" s="32"/>
      <c r="I294" s="32"/>
      <c r="J294" s="219"/>
      <c r="K294" s="34"/>
      <c r="L294" s="34"/>
      <c r="M294" s="30"/>
      <c r="N294" s="30"/>
      <c r="O294" s="30"/>
      <c r="P294" s="30"/>
      <c r="Q294" s="30"/>
      <c r="R294" s="30"/>
      <c r="S294" s="30"/>
      <c r="T294" s="30"/>
      <c r="U294" s="30"/>
      <c r="V294" s="30"/>
      <c r="W294" s="30"/>
      <c r="X294" s="30"/>
      <c r="Y294" s="30"/>
      <c r="Z294" s="30"/>
      <c r="AA294" s="55"/>
    </row>
    <row r="295" spans="1:27" x14ac:dyDescent="0.25">
      <c r="A295" s="32"/>
      <c r="B295" s="32"/>
      <c r="C295" s="32"/>
      <c r="D295" s="32"/>
      <c r="E295" s="32"/>
      <c r="F295" s="33"/>
      <c r="G295" s="33"/>
      <c r="H295" s="32"/>
      <c r="I295" s="32"/>
      <c r="J295" s="219"/>
      <c r="K295" s="34"/>
      <c r="L295" s="34"/>
      <c r="M295" s="30"/>
      <c r="N295" s="30"/>
      <c r="O295" s="30"/>
      <c r="P295" s="30"/>
      <c r="Q295" s="30"/>
      <c r="R295" s="30"/>
      <c r="S295" s="30"/>
      <c r="T295" s="30"/>
      <c r="U295" s="30"/>
      <c r="V295" s="30"/>
      <c r="W295" s="30"/>
      <c r="X295" s="30"/>
      <c r="Y295" s="30"/>
      <c r="Z295" s="30"/>
      <c r="AA295" s="55"/>
    </row>
    <row r="296" spans="1:27" x14ac:dyDescent="0.25">
      <c r="A296" s="32"/>
      <c r="B296" s="32"/>
      <c r="C296" s="32"/>
      <c r="D296" s="32"/>
      <c r="E296" s="32"/>
      <c r="F296" s="33"/>
      <c r="G296" s="33"/>
      <c r="H296" s="32"/>
      <c r="I296" s="32"/>
      <c r="J296" s="219"/>
      <c r="K296" s="34"/>
      <c r="L296" s="34"/>
      <c r="M296" s="30"/>
      <c r="N296" s="30"/>
      <c r="O296" s="30"/>
      <c r="P296" s="30"/>
      <c r="Q296" s="30"/>
      <c r="R296" s="30"/>
      <c r="S296" s="30"/>
      <c r="T296" s="30"/>
      <c r="U296" s="30"/>
      <c r="V296" s="30"/>
      <c r="W296" s="30"/>
      <c r="X296" s="30"/>
      <c r="Y296" s="30"/>
      <c r="Z296" s="30"/>
      <c r="AA296" s="55"/>
    </row>
    <row r="297" spans="1:27" x14ac:dyDescent="0.25">
      <c r="A297" s="32"/>
      <c r="B297" s="32"/>
      <c r="C297" s="32"/>
      <c r="D297" s="32"/>
      <c r="E297" s="32"/>
      <c r="F297" s="33"/>
      <c r="G297" s="33"/>
      <c r="H297" s="32"/>
      <c r="I297" s="32"/>
      <c r="J297" s="219"/>
      <c r="K297" s="34"/>
      <c r="L297" s="34"/>
      <c r="M297" s="30"/>
      <c r="N297" s="30"/>
      <c r="O297" s="30"/>
      <c r="P297" s="30"/>
      <c r="Q297" s="30"/>
      <c r="R297" s="30"/>
      <c r="S297" s="30"/>
      <c r="T297" s="30"/>
      <c r="U297" s="30"/>
      <c r="V297" s="30"/>
      <c r="W297" s="30"/>
      <c r="X297" s="30"/>
      <c r="Y297" s="30"/>
      <c r="Z297" s="30"/>
      <c r="AA297" s="55"/>
    </row>
    <row r="298" spans="1:27" x14ac:dyDescent="0.25">
      <c r="A298" s="32"/>
      <c r="B298" s="32"/>
      <c r="C298" s="32"/>
      <c r="D298" s="32"/>
      <c r="E298" s="32"/>
      <c r="F298" s="33"/>
      <c r="G298" s="33"/>
      <c r="H298" s="32"/>
      <c r="I298" s="32"/>
      <c r="J298" s="219"/>
      <c r="K298" s="34"/>
      <c r="L298" s="34"/>
      <c r="M298" s="30"/>
      <c r="N298" s="30"/>
      <c r="O298" s="30"/>
      <c r="P298" s="30"/>
      <c r="Q298" s="30"/>
      <c r="R298" s="30"/>
      <c r="S298" s="30"/>
      <c r="T298" s="30"/>
      <c r="U298" s="30"/>
      <c r="V298" s="30"/>
      <c r="W298" s="30"/>
      <c r="X298" s="30"/>
      <c r="Y298" s="30"/>
      <c r="Z298" s="30"/>
      <c r="AA298" s="55"/>
    </row>
    <row r="299" spans="1:27" x14ac:dyDescent="0.25">
      <c r="A299" s="32"/>
      <c r="B299" s="32"/>
      <c r="C299" s="32"/>
      <c r="D299" s="32"/>
      <c r="E299" s="32"/>
      <c r="F299" s="33"/>
      <c r="G299" s="33"/>
      <c r="H299" s="32"/>
      <c r="I299" s="32"/>
      <c r="J299" s="219"/>
      <c r="K299" s="34"/>
      <c r="L299" s="34"/>
      <c r="M299" s="30"/>
      <c r="N299" s="30"/>
      <c r="O299" s="30"/>
      <c r="P299" s="30"/>
      <c r="Q299" s="30"/>
      <c r="R299" s="30"/>
      <c r="S299" s="30"/>
      <c r="T299" s="30"/>
      <c r="U299" s="30"/>
      <c r="V299" s="30"/>
      <c r="W299" s="30"/>
      <c r="X299" s="30"/>
      <c r="Y299" s="30"/>
      <c r="Z299" s="30"/>
      <c r="AA299" s="55"/>
    </row>
    <row r="300" spans="1:27" x14ac:dyDescent="0.25">
      <c r="A300" s="32"/>
      <c r="B300" s="32"/>
      <c r="C300" s="32"/>
      <c r="D300" s="32"/>
      <c r="E300" s="32"/>
      <c r="F300" s="33"/>
      <c r="G300" s="33"/>
      <c r="H300" s="32"/>
      <c r="I300" s="32"/>
      <c r="J300" s="219"/>
      <c r="K300" s="34"/>
      <c r="L300" s="34"/>
      <c r="M300" s="30"/>
      <c r="N300" s="30"/>
      <c r="O300" s="30"/>
      <c r="P300" s="30"/>
      <c r="Q300" s="30"/>
      <c r="R300" s="30"/>
      <c r="S300" s="30"/>
      <c r="T300" s="30"/>
      <c r="U300" s="30"/>
      <c r="V300" s="30"/>
      <c r="W300" s="30"/>
      <c r="X300" s="30"/>
      <c r="Y300" s="30"/>
      <c r="Z300" s="30"/>
      <c r="AA300" s="55"/>
    </row>
    <row r="301" spans="1:27" x14ac:dyDescent="0.25">
      <c r="A301" s="32"/>
      <c r="B301" s="32"/>
      <c r="C301" s="32"/>
      <c r="D301" s="32"/>
      <c r="E301" s="32"/>
      <c r="F301" s="33"/>
      <c r="G301" s="33"/>
      <c r="H301" s="32"/>
      <c r="I301" s="32"/>
      <c r="J301" s="219"/>
      <c r="K301" s="34"/>
      <c r="L301" s="34"/>
      <c r="M301" s="30"/>
      <c r="N301" s="30"/>
      <c r="O301" s="30"/>
      <c r="P301" s="30"/>
      <c r="Q301" s="30"/>
      <c r="R301" s="30"/>
      <c r="S301" s="30"/>
      <c r="T301" s="30"/>
      <c r="U301" s="30"/>
      <c r="V301" s="30"/>
      <c r="W301" s="30"/>
      <c r="X301" s="30"/>
      <c r="Y301" s="30"/>
      <c r="Z301" s="30"/>
      <c r="AA301" s="55"/>
    </row>
    <row r="302" spans="1:27" x14ac:dyDescent="0.25">
      <c r="A302" s="32"/>
      <c r="B302" s="32"/>
      <c r="C302" s="32"/>
      <c r="D302" s="32"/>
      <c r="E302" s="32"/>
      <c r="F302" s="33"/>
      <c r="G302" s="33"/>
      <c r="H302" s="32"/>
      <c r="I302" s="32"/>
      <c r="J302" s="219"/>
      <c r="K302" s="34"/>
      <c r="L302" s="34"/>
      <c r="M302" s="30"/>
      <c r="N302" s="30"/>
      <c r="O302" s="30"/>
      <c r="P302" s="30"/>
      <c r="Q302" s="30"/>
      <c r="R302" s="30"/>
      <c r="S302" s="30"/>
      <c r="T302" s="30"/>
      <c r="U302" s="30"/>
      <c r="V302" s="30"/>
      <c r="W302" s="30"/>
      <c r="X302" s="30"/>
      <c r="Y302" s="30"/>
      <c r="Z302" s="30"/>
      <c r="AA302" s="55"/>
    </row>
    <row r="303" spans="1:27" x14ac:dyDescent="0.25">
      <c r="A303" s="32"/>
      <c r="B303" s="32"/>
      <c r="C303" s="32"/>
      <c r="D303" s="32"/>
      <c r="E303" s="32"/>
      <c r="F303" s="33"/>
      <c r="G303" s="33"/>
      <c r="H303" s="32"/>
      <c r="I303" s="32"/>
      <c r="J303" s="219"/>
      <c r="K303" s="34"/>
      <c r="L303" s="34"/>
      <c r="M303" s="30"/>
      <c r="N303" s="30"/>
      <c r="O303" s="30"/>
      <c r="P303" s="30"/>
      <c r="Q303" s="30"/>
      <c r="R303" s="30"/>
      <c r="S303" s="30"/>
      <c r="T303" s="30"/>
      <c r="U303" s="30"/>
      <c r="V303" s="30"/>
      <c r="W303" s="30"/>
      <c r="X303" s="30"/>
      <c r="Y303" s="30"/>
      <c r="Z303" s="30"/>
      <c r="AA303" s="55"/>
    </row>
    <row r="304" spans="1:27" x14ac:dyDescent="0.25">
      <c r="A304" s="32"/>
      <c r="B304" s="32"/>
      <c r="C304" s="32"/>
      <c r="D304" s="32"/>
      <c r="E304" s="32"/>
      <c r="F304" s="33"/>
      <c r="G304" s="33"/>
      <c r="H304" s="32"/>
      <c r="I304" s="32"/>
      <c r="J304" s="219"/>
      <c r="K304" s="34"/>
      <c r="L304" s="34"/>
      <c r="M304" s="30"/>
      <c r="N304" s="30"/>
      <c r="O304" s="30"/>
      <c r="P304" s="30"/>
      <c r="Q304" s="30"/>
      <c r="R304" s="30"/>
      <c r="S304" s="30"/>
      <c r="T304" s="30"/>
      <c r="U304" s="30"/>
      <c r="V304" s="30"/>
      <c r="W304" s="30"/>
      <c r="X304" s="30"/>
      <c r="Y304" s="30"/>
      <c r="Z304" s="30"/>
      <c r="AA304" s="55"/>
    </row>
    <row r="305" spans="1:27" x14ac:dyDescent="0.25">
      <c r="A305" s="32"/>
      <c r="B305" s="32"/>
      <c r="C305" s="32"/>
      <c r="D305" s="32"/>
      <c r="E305" s="32"/>
      <c r="F305" s="33"/>
      <c r="G305" s="33"/>
      <c r="H305" s="32"/>
      <c r="I305" s="32"/>
      <c r="J305" s="219"/>
      <c r="K305" s="34"/>
      <c r="L305" s="34"/>
      <c r="M305" s="30"/>
      <c r="N305" s="30"/>
      <c r="O305" s="30"/>
      <c r="P305" s="30"/>
      <c r="Q305" s="30"/>
      <c r="R305" s="30"/>
      <c r="S305" s="30"/>
      <c r="T305" s="30"/>
      <c r="U305" s="30"/>
      <c r="V305" s="30"/>
      <c r="W305" s="30"/>
      <c r="X305" s="30"/>
      <c r="Y305" s="30"/>
      <c r="Z305" s="30"/>
      <c r="AA305" s="55"/>
    </row>
    <row r="306" spans="1:27" x14ac:dyDescent="0.25">
      <c r="A306" s="32"/>
      <c r="B306" s="32"/>
      <c r="C306" s="32"/>
      <c r="D306" s="32"/>
      <c r="E306" s="32"/>
      <c r="F306" s="33"/>
      <c r="G306" s="33"/>
      <c r="H306" s="32"/>
      <c r="I306" s="32"/>
      <c r="J306" s="219"/>
      <c r="K306" s="34"/>
      <c r="L306" s="34"/>
      <c r="M306" s="30"/>
      <c r="N306" s="30"/>
      <c r="O306" s="30"/>
      <c r="P306" s="30"/>
      <c r="Q306" s="30"/>
      <c r="R306" s="30"/>
      <c r="S306" s="30"/>
      <c r="T306" s="30"/>
      <c r="U306" s="30"/>
      <c r="V306" s="30"/>
      <c r="W306" s="30"/>
      <c r="X306" s="30"/>
      <c r="Y306" s="30"/>
      <c r="Z306" s="30"/>
      <c r="AA306" s="55"/>
    </row>
    <row r="307" spans="1:27" x14ac:dyDescent="0.25">
      <c r="A307" s="32"/>
      <c r="B307" s="32"/>
      <c r="C307" s="32"/>
      <c r="D307" s="32"/>
      <c r="E307" s="32"/>
      <c r="F307" s="33"/>
      <c r="G307" s="33"/>
      <c r="H307" s="32"/>
      <c r="I307" s="32"/>
      <c r="J307" s="219"/>
      <c r="K307" s="34"/>
      <c r="L307" s="34"/>
      <c r="M307" s="30"/>
      <c r="N307" s="30"/>
      <c r="O307" s="30"/>
      <c r="P307" s="30"/>
      <c r="Q307" s="30"/>
      <c r="R307" s="30"/>
      <c r="S307" s="30"/>
      <c r="T307" s="30"/>
      <c r="U307" s="30"/>
      <c r="V307" s="30"/>
      <c r="W307" s="30"/>
      <c r="X307" s="30"/>
      <c r="Y307" s="30"/>
      <c r="Z307" s="30"/>
      <c r="AA307" s="55"/>
    </row>
    <row r="308" spans="1:27" x14ac:dyDescent="0.25">
      <c r="A308" s="32"/>
      <c r="B308" s="32"/>
      <c r="C308" s="32"/>
      <c r="D308" s="32"/>
      <c r="E308" s="32"/>
      <c r="F308" s="33"/>
      <c r="G308" s="33"/>
      <c r="H308" s="32"/>
      <c r="I308" s="32"/>
      <c r="J308" s="219"/>
      <c r="K308" s="34"/>
      <c r="L308" s="34"/>
      <c r="M308" s="30"/>
      <c r="N308" s="30"/>
      <c r="O308" s="30"/>
      <c r="P308" s="30"/>
      <c r="Q308" s="30"/>
      <c r="R308" s="30"/>
      <c r="S308" s="30"/>
      <c r="T308" s="30"/>
      <c r="U308" s="30"/>
      <c r="V308" s="30"/>
      <c r="W308" s="30"/>
      <c r="X308" s="30"/>
      <c r="Y308" s="30"/>
      <c r="Z308" s="30"/>
      <c r="AA308" s="55"/>
    </row>
    <row r="309" spans="1:27" x14ac:dyDescent="0.25">
      <c r="A309" s="32"/>
      <c r="B309" s="32"/>
      <c r="C309" s="32"/>
      <c r="D309" s="32"/>
      <c r="E309" s="32"/>
      <c r="F309" s="33"/>
      <c r="G309" s="33"/>
      <c r="H309" s="32"/>
      <c r="I309" s="32"/>
      <c r="J309" s="219"/>
      <c r="K309" s="34"/>
      <c r="L309" s="34"/>
      <c r="M309" s="30"/>
      <c r="N309" s="30"/>
      <c r="O309" s="30"/>
      <c r="P309" s="30"/>
      <c r="Q309" s="30"/>
      <c r="R309" s="30"/>
      <c r="S309" s="30"/>
      <c r="T309" s="30"/>
      <c r="U309" s="30"/>
      <c r="V309" s="30"/>
      <c r="W309" s="30"/>
      <c r="X309" s="30"/>
      <c r="Y309" s="30"/>
      <c r="Z309" s="30"/>
      <c r="AA309" s="55"/>
    </row>
    <row r="310" spans="1:27" x14ac:dyDescent="0.25">
      <c r="A310" s="32"/>
      <c r="B310" s="32"/>
      <c r="C310" s="32"/>
      <c r="D310" s="32"/>
      <c r="E310" s="32"/>
      <c r="F310" s="33"/>
      <c r="G310" s="33"/>
      <c r="H310" s="32"/>
      <c r="I310" s="32"/>
      <c r="J310" s="219"/>
      <c r="K310" s="34"/>
      <c r="L310" s="34"/>
      <c r="M310" s="30"/>
      <c r="N310" s="30"/>
      <c r="O310" s="30"/>
      <c r="P310" s="30"/>
      <c r="Q310" s="30"/>
      <c r="R310" s="30"/>
      <c r="S310" s="30"/>
      <c r="T310" s="30"/>
      <c r="U310" s="30"/>
      <c r="V310" s="30"/>
      <c r="W310" s="30"/>
      <c r="X310" s="30"/>
      <c r="Y310" s="30"/>
      <c r="Z310" s="30"/>
      <c r="AA310" s="55"/>
    </row>
    <row r="311" spans="1:27" x14ac:dyDescent="0.25">
      <c r="A311" s="32"/>
      <c r="B311" s="32"/>
      <c r="C311" s="32"/>
      <c r="D311" s="32"/>
      <c r="E311" s="32"/>
      <c r="F311" s="33"/>
      <c r="G311" s="33"/>
      <c r="H311" s="32"/>
      <c r="I311" s="32"/>
      <c r="J311" s="219"/>
      <c r="K311" s="34"/>
      <c r="L311" s="34"/>
      <c r="M311" s="30"/>
      <c r="N311" s="30"/>
      <c r="O311" s="30"/>
      <c r="P311" s="30"/>
      <c r="Q311" s="30"/>
      <c r="R311" s="30"/>
      <c r="S311" s="30"/>
      <c r="T311" s="30"/>
      <c r="U311" s="30"/>
      <c r="V311" s="30"/>
      <c r="W311" s="30"/>
      <c r="X311" s="30"/>
      <c r="Y311" s="30"/>
      <c r="Z311" s="30"/>
      <c r="AA311" s="55"/>
    </row>
    <row r="312" spans="1:27" x14ac:dyDescent="0.25">
      <c r="A312" s="32"/>
      <c r="B312" s="32"/>
      <c r="C312" s="32"/>
      <c r="D312" s="32"/>
      <c r="E312" s="32"/>
      <c r="F312" s="33"/>
      <c r="G312" s="33"/>
      <c r="H312" s="32"/>
      <c r="I312" s="32"/>
      <c r="J312" s="219"/>
      <c r="K312" s="34"/>
      <c r="L312" s="34"/>
      <c r="M312" s="30"/>
      <c r="N312" s="30"/>
      <c r="O312" s="30"/>
      <c r="P312" s="30"/>
      <c r="Q312" s="30"/>
      <c r="R312" s="30"/>
      <c r="S312" s="30"/>
      <c r="T312" s="30"/>
      <c r="U312" s="30"/>
      <c r="V312" s="30"/>
      <c r="W312" s="30"/>
      <c r="X312" s="30"/>
      <c r="Y312" s="30"/>
      <c r="Z312" s="30"/>
      <c r="AA312" s="55"/>
    </row>
    <row r="313" spans="1:27" x14ac:dyDescent="0.25">
      <c r="A313" s="32"/>
      <c r="B313" s="32"/>
      <c r="C313" s="32"/>
      <c r="D313" s="32"/>
      <c r="E313" s="32"/>
      <c r="F313" s="33"/>
      <c r="G313" s="33"/>
      <c r="H313" s="32"/>
      <c r="I313" s="32"/>
      <c r="J313" s="219"/>
      <c r="K313" s="34"/>
      <c r="L313" s="34"/>
      <c r="M313" s="30"/>
      <c r="N313" s="30"/>
      <c r="O313" s="30"/>
      <c r="P313" s="30"/>
      <c r="Q313" s="30"/>
      <c r="R313" s="30"/>
      <c r="S313" s="30"/>
      <c r="T313" s="30"/>
      <c r="U313" s="30"/>
      <c r="V313" s="30"/>
      <c r="W313" s="30"/>
      <c r="X313" s="30"/>
      <c r="Y313" s="30"/>
      <c r="Z313" s="30"/>
      <c r="AA313" s="55"/>
    </row>
    <row r="314" spans="1:27" x14ac:dyDescent="0.25">
      <c r="A314" s="32"/>
      <c r="B314" s="32"/>
      <c r="C314" s="32"/>
      <c r="D314" s="32"/>
      <c r="E314" s="32"/>
      <c r="F314" s="33"/>
      <c r="G314" s="33"/>
      <c r="H314" s="32"/>
      <c r="I314" s="32"/>
      <c r="J314" s="219"/>
      <c r="K314" s="34"/>
      <c r="L314" s="34"/>
      <c r="M314" s="30"/>
      <c r="N314" s="30"/>
      <c r="O314" s="30"/>
      <c r="P314" s="30"/>
      <c r="Q314" s="30"/>
      <c r="R314" s="30"/>
      <c r="S314" s="30"/>
      <c r="T314" s="30"/>
      <c r="U314" s="30"/>
      <c r="V314" s="30"/>
      <c r="W314" s="30"/>
      <c r="X314" s="30"/>
      <c r="Y314" s="30"/>
      <c r="Z314" s="30"/>
      <c r="AA314" s="55"/>
    </row>
    <row r="315" spans="1:27" x14ac:dyDescent="0.25">
      <c r="A315" s="32"/>
      <c r="B315" s="32"/>
      <c r="C315" s="32"/>
      <c r="D315" s="32"/>
      <c r="E315" s="32"/>
      <c r="F315" s="33"/>
      <c r="G315" s="33"/>
      <c r="H315" s="32"/>
      <c r="I315" s="32"/>
      <c r="J315" s="219"/>
      <c r="K315" s="34"/>
      <c r="L315" s="34"/>
      <c r="M315" s="30"/>
      <c r="N315" s="30"/>
      <c r="O315" s="30"/>
      <c r="P315" s="30"/>
      <c r="Q315" s="30"/>
      <c r="R315" s="30"/>
      <c r="S315" s="30"/>
      <c r="T315" s="30"/>
      <c r="U315" s="30"/>
      <c r="V315" s="30"/>
      <c r="W315" s="30"/>
      <c r="X315" s="30"/>
      <c r="Y315" s="30"/>
      <c r="Z315" s="30"/>
      <c r="AA315" s="55"/>
    </row>
    <row r="316" spans="1:27" x14ac:dyDescent="0.25">
      <c r="A316" s="32"/>
      <c r="B316" s="32"/>
      <c r="C316" s="32"/>
      <c r="D316" s="32"/>
      <c r="E316" s="32"/>
      <c r="F316" s="33"/>
      <c r="G316" s="33"/>
      <c r="H316" s="32"/>
      <c r="I316" s="32"/>
      <c r="J316" s="219"/>
      <c r="K316" s="34"/>
      <c r="L316" s="34"/>
      <c r="M316" s="30"/>
      <c r="N316" s="30"/>
      <c r="O316" s="30"/>
      <c r="P316" s="30"/>
      <c r="Q316" s="30"/>
      <c r="R316" s="30"/>
      <c r="S316" s="30"/>
      <c r="T316" s="30"/>
      <c r="U316" s="30"/>
      <c r="V316" s="30"/>
      <c r="W316" s="30"/>
      <c r="X316" s="30"/>
      <c r="Y316" s="30"/>
      <c r="Z316" s="30"/>
      <c r="AA316" s="55"/>
    </row>
    <row r="317" spans="1:27" x14ac:dyDescent="0.25">
      <c r="A317" s="32"/>
      <c r="B317" s="32"/>
      <c r="C317" s="32"/>
      <c r="D317" s="32"/>
      <c r="E317" s="32"/>
      <c r="F317" s="33"/>
      <c r="G317" s="33"/>
      <c r="H317" s="32"/>
      <c r="I317" s="32"/>
      <c r="J317" s="219"/>
      <c r="K317" s="34"/>
      <c r="L317" s="34"/>
      <c r="M317" s="30"/>
      <c r="N317" s="30"/>
      <c r="O317" s="30"/>
      <c r="P317" s="30"/>
      <c r="Q317" s="30"/>
      <c r="R317" s="30"/>
      <c r="S317" s="30"/>
      <c r="T317" s="30"/>
      <c r="U317" s="30"/>
      <c r="V317" s="30"/>
      <c r="W317" s="30"/>
      <c r="X317" s="30"/>
      <c r="Y317" s="30"/>
      <c r="Z317" s="30"/>
      <c r="AA317" s="55"/>
    </row>
    <row r="318" spans="1:27" x14ac:dyDescent="0.25">
      <c r="A318" s="32"/>
      <c r="B318" s="32"/>
      <c r="C318" s="32"/>
      <c r="D318" s="32"/>
      <c r="E318" s="32"/>
      <c r="F318" s="33"/>
      <c r="G318" s="33"/>
      <c r="H318" s="32"/>
      <c r="I318" s="32"/>
      <c r="J318" s="219"/>
      <c r="K318" s="34"/>
      <c r="L318" s="34"/>
      <c r="M318" s="30"/>
      <c r="N318" s="30"/>
      <c r="O318" s="30"/>
      <c r="P318" s="30"/>
      <c r="Q318" s="30"/>
      <c r="R318" s="30"/>
      <c r="S318" s="30"/>
      <c r="T318" s="30"/>
      <c r="U318" s="30"/>
      <c r="V318" s="30"/>
      <c r="W318" s="30"/>
      <c r="X318" s="30"/>
      <c r="Y318" s="30"/>
      <c r="Z318" s="30"/>
      <c r="AA318" s="55"/>
    </row>
    <row r="319" spans="1:27" x14ac:dyDescent="0.25">
      <c r="A319" s="32"/>
      <c r="B319" s="32"/>
      <c r="C319" s="32"/>
      <c r="D319" s="32"/>
      <c r="E319" s="32"/>
      <c r="F319" s="33"/>
      <c r="G319" s="33"/>
      <c r="H319" s="32"/>
      <c r="I319" s="32"/>
      <c r="J319" s="219"/>
      <c r="K319" s="34"/>
      <c r="L319" s="34"/>
      <c r="M319" s="30"/>
      <c r="N319" s="30"/>
      <c r="O319" s="30"/>
      <c r="P319" s="30"/>
      <c r="Q319" s="30"/>
      <c r="R319" s="30"/>
      <c r="S319" s="30"/>
      <c r="T319" s="30"/>
      <c r="U319" s="30"/>
      <c r="V319" s="30"/>
      <c r="W319" s="30"/>
      <c r="X319" s="30"/>
      <c r="Y319" s="30"/>
      <c r="Z319" s="30"/>
      <c r="AA319" s="55"/>
    </row>
    <row r="320" spans="1:27" x14ac:dyDescent="0.25">
      <c r="A320" s="32"/>
      <c r="B320" s="32"/>
      <c r="C320" s="32"/>
      <c r="D320" s="32"/>
      <c r="E320" s="32"/>
      <c r="F320" s="33"/>
      <c r="G320" s="33"/>
      <c r="H320" s="32"/>
      <c r="I320" s="32"/>
      <c r="J320" s="219"/>
      <c r="K320" s="34"/>
      <c r="L320" s="34"/>
      <c r="M320" s="30"/>
      <c r="N320" s="30"/>
      <c r="O320" s="30"/>
      <c r="P320" s="30"/>
      <c r="Q320" s="30"/>
      <c r="R320" s="30"/>
      <c r="S320" s="30"/>
      <c r="T320" s="30"/>
      <c r="U320" s="30"/>
      <c r="V320" s="30"/>
      <c r="W320" s="30"/>
      <c r="X320" s="30"/>
      <c r="Y320" s="30"/>
      <c r="Z320" s="30"/>
      <c r="AA320" s="55"/>
    </row>
    <row r="321" spans="1:27" x14ac:dyDescent="0.25">
      <c r="A321" s="32"/>
      <c r="B321" s="32"/>
      <c r="C321" s="32"/>
      <c r="D321" s="32"/>
      <c r="E321" s="32"/>
      <c r="F321" s="33"/>
      <c r="G321" s="33"/>
      <c r="H321" s="32"/>
      <c r="I321" s="32"/>
      <c r="J321" s="219"/>
      <c r="K321" s="34"/>
      <c r="L321" s="34"/>
      <c r="M321" s="30"/>
      <c r="N321" s="30"/>
      <c r="O321" s="30"/>
      <c r="P321" s="30"/>
      <c r="Q321" s="30"/>
      <c r="R321" s="30"/>
      <c r="S321" s="30"/>
      <c r="T321" s="30"/>
      <c r="U321" s="30"/>
      <c r="V321" s="30"/>
      <c r="W321" s="30"/>
      <c r="X321" s="30"/>
      <c r="Y321" s="30"/>
      <c r="Z321" s="30"/>
      <c r="AA321" s="55"/>
    </row>
    <row r="322" spans="1:27" x14ac:dyDescent="0.25">
      <c r="A322" s="32"/>
      <c r="B322" s="32"/>
      <c r="C322" s="32"/>
      <c r="D322" s="32"/>
      <c r="E322" s="32"/>
      <c r="F322" s="33"/>
      <c r="G322" s="33"/>
      <c r="H322" s="32"/>
      <c r="I322" s="32"/>
      <c r="J322" s="219"/>
      <c r="K322" s="34"/>
      <c r="L322" s="34"/>
      <c r="M322" s="30"/>
      <c r="N322" s="30"/>
      <c r="O322" s="30"/>
      <c r="P322" s="30"/>
      <c r="Q322" s="30"/>
      <c r="R322" s="30"/>
      <c r="S322" s="30"/>
      <c r="T322" s="30"/>
      <c r="U322" s="30"/>
      <c r="V322" s="30"/>
      <c r="W322" s="30"/>
      <c r="X322" s="30"/>
      <c r="Y322" s="30"/>
      <c r="Z322" s="30"/>
      <c r="AA322" s="55"/>
    </row>
    <row r="323" spans="1:27" x14ac:dyDescent="0.25">
      <c r="A323" s="32"/>
      <c r="B323" s="32"/>
      <c r="C323" s="32"/>
      <c r="D323" s="32"/>
      <c r="E323" s="32"/>
      <c r="F323" s="33"/>
      <c r="G323" s="33"/>
      <c r="H323" s="32"/>
      <c r="I323" s="32"/>
      <c r="J323" s="219"/>
      <c r="K323" s="34"/>
      <c r="L323" s="34"/>
      <c r="M323" s="30"/>
      <c r="N323" s="30"/>
      <c r="O323" s="30"/>
      <c r="P323" s="30"/>
      <c r="Q323" s="30"/>
      <c r="R323" s="30"/>
      <c r="S323" s="30"/>
      <c r="T323" s="30"/>
      <c r="U323" s="30"/>
      <c r="V323" s="30"/>
      <c r="W323" s="30"/>
      <c r="X323" s="30"/>
      <c r="Y323" s="30"/>
      <c r="Z323" s="30"/>
      <c r="AA323" s="55"/>
    </row>
    <row r="324" spans="1:27" x14ac:dyDescent="0.25">
      <c r="A324" s="32"/>
      <c r="B324" s="32"/>
      <c r="C324" s="32"/>
      <c r="D324" s="32"/>
      <c r="E324" s="32"/>
      <c r="F324" s="33"/>
      <c r="G324" s="33"/>
      <c r="H324" s="32"/>
      <c r="I324" s="32"/>
      <c r="J324" s="219"/>
      <c r="K324" s="34"/>
      <c r="L324" s="34"/>
      <c r="M324" s="30"/>
      <c r="N324" s="30"/>
      <c r="O324" s="30"/>
      <c r="P324" s="30"/>
      <c r="Q324" s="30"/>
      <c r="R324" s="30"/>
      <c r="S324" s="30"/>
      <c r="T324" s="30"/>
      <c r="U324" s="30"/>
      <c r="V324" s="30"/>
      <c r="W324" s="30"/>
      <c r="X324" s="30"/>
      <c r="Y324" s="30"/>
      <c r="Z324" s="30"/>
      <c r="AA324" s="55"/>
    </row>
    <row r="325" spans="1:27" x14ac:dyDescent="0.25">
      <c r="A325" s="32"/>
      <c r="B325" s="32"/>
      <c r="C325" s="32"/>
      <c r="D325" s="32"/>
      <c r="E325" s="32"/>
      <c r="F325" s="33"/>
      <c r="G325" s="33"/>
      <c r="H325" s="32"/>
      <c r="I325" s="32"/>
      <c r="J325" s="219"/>
      <c r="K325" s="34"/>
      <c r="L325" s="34"/>
      <c r="M325" s="30"/>
      <c r="N325" s="30"/>
      <c r="O325" s="30"/>
      <c r="P325" s="30"/>
      <c r="Q325" s="30"/>
      <c r="R325" s="30"/>
      <c r="S325" s="30"/>
      <c r="T325" s="30"/>
      <c r="U325" s="30"/>
      <c r="V325" s="30"/>
      <c r="W325" s="30"/>
      <c r="X325" s="30"/>
      <c r="Y325" s="30"/>
      <c r="Z325" s="30"/>
      <c r="AA325" s="55"/>
    </row>
    <row r="326" spans="1:27" x14ac:dyDescent="0.25">
      <c r="A326" s="32"/>
      <c r="B326" s="32"/>
      <c r="C326" s="32"/>
      <c r="D326" s="32"/>
      <c r="E326" s="32"/>
      <c r="F326" s="33"/>
      <c r="G326" s="33"/>
      <c r="H326" s="32"/>
      <c r="I326" s="32"/>
      <c r="J326" s="219"/>
      <c r="K326" s="34"/>
      <c r="L326" s="34"/>
      <c r="M326" s="30"/>
      <c r="N326" s="30"/>
      <c r="O326" s="30"/>
      <c r="P326" s="30"/>
      <c r="Q326" s="30"/>
      <c r="R326" s="30"/>
      <c r="S326" s="30"/>
      <c r="T326" s="30"/>
      <c r="U326" s="30"/>
      <c r="V326" s="30"/>
      <c r="W326" s="30"/>
      <c r="X326" s="30"/>
      <c r="Y326" s="30"/>
      <c r="Z326" s="30"/>
      <c r="AA326" s="55"/>
    </row>
    <row r="327" spans="1:27" x14ac:dyDescent="0.25">
      <c r="A327" s="35"/>
      <c r="B327" s="35"/>
      <c r="C327" s="35"/>
      <c r="D327" s="35"/>
      <c r="E327" s="35"/>
      <c r="F327" s="36"/>
      <c r="G327" s="36"/>
      <c r="H327" s="35"/>
      <c r="I327" s="35"/>
      <c r="J327" s="220"/>
      <c r="K327" s="37"/>
      <c r="L327" s="37"/>
      <c r="M327" s="31"/>
      <c r="N327" s="31"/>
      <c r="O327" s="31"/>
      <c r="P327" s="31"/>
      <c r="Q327" s="31"/>
      <c r="R327" s="31"/>
      <c r="S327" s="31"/>
      <c r="T327" s="31"/>
      <c r="U327" s="31"/>
      <c r="V327" s="31"/>
      <c r="W327" s="31"/>
      <c r="X327" s="31"/>
      <c r="Y327" s="31"/>
      <c r="Z327" s="31"/>
      <c r="AA327" s="55"/>
    </row>
    <row r="328" spans="1:27" x14ac:dyDescent="0.25">
      <c r="A328" s="24"/>
      <c r="B328" s="24"/>
      <c r="C328" s="24"/>
      <c r="D328" s="24"/>
      <c r="E328" s="24"/>
      <c r="H328" s="24"/>
      <c r="I328" s="24"/>
      <c r="J328" s="221"/>
      <c r="M328" s="31"/>
      <c r="N328" s="31"/>
      <c r="O328" s="31"/>
      <c r="P328" s="31"/>
      <c r="Q328" s="31"/>
      <c r="R328" s="31"/>
      <c r="S328" s="31"/>
      <c r="T328" s="31"/>
      <c r="U328" s="31"/>
      <c r="V328" s="31"/>
      <c r="W328" s="31"/>
      <c r="X328" s="31"/>
      <c r="Y328" s="31"/>
      <c r="Z328" s="31"/>
      <c r="AA328" s="55"/>
    </row>
  </sheetData>
  <mergeCells count="15">
    <mergeCell ref="B1:AH1"/>
    <mergeCell ref="U2:Y3"/>
    <mergeCell ref="Z2:Z4"/>
    <mergeCell ref="AB2:AB4"/>
    <mergeCell ref="O2:S3"/>
    <mergeCell ref="A2:A4"/>
    <mergeCell ref="B2:B4"/>
    <mergeCell ref="C2:C4"/>
    <mergeCell ref="D2:D4"/>
    <mergeCell ref="E2:E4"/>
    <mergeCell ref="F2:G3"/>
    <mergeCell ref="H2:H4"/>
    <mergeCell ref="I2:I4"/>
    <mergeCell ref="J2:J4"/>
    <mergeCell ref="K2:N3"/>
  </mergeCells>
  <conditionalFormatting sqref="Z18 Z37 Z45:Z47 AB5:AB11 AB13:AB30 AB32:AB36 AB38:AB49 AB51:AB52 AB54:AB57 AB59:AB63">
    <cfRule type="cellIs" dxfId="135" priority="529" operator="between">
      <formula>1</formula>
      <formula>6</formula>
    </cfRule>
    <cfRule type="cellIs" dxfId="134" priority="530" operator="between">
      <formula>6</formula>
      <formula>13</formula>
    </cfRule>
    <cfRule type="cellIs" dxfId="133" priority="531" operator="between">
      <formula>13</formula>
      <formula>21</formula>
    </cfRule>
    <cfRule type="cellIs" dxfId="132" priority="532" operator="between">
      <formula>21</formula>
      <formula>10000</formula>
    </cfRule>
  </conditionalFormatting>
  <conditionalFormatting sqref="Z13:Z17 Z5:Z6 Z31 Z59 Z48:Z53 Z39:Z43">
    <cfRule type="cellIs" dxfId="131" priority="533" operator="between">
      <formula>1</formula>
      <formula>6</formula>
    </cfRule>
    <cfRule type="cellIs" dxfId="130" priority="534" operator="between">
      <formula>6</formula>
      <formula>13</formula>
    </cfRule>
    <cfRule type="cellIs" dxfId="129" priority="535" operator="between">
      <formula>13</formula>
      <formula>21</formula>
    </cfRule>
    <cfRule type="cellIs" dxfId="128" priority="536" operator="between">
      <formula>21</formula>
      <formula>10000</formula>
    </cfRule>
  </conditionalFormatting>
  <conditionalFormatting sqref="Z20:Z21">
    <cfRule type="cellIs" dxfId="127" priority="497" operator="between">
      <formula>1</formula>
      <formula>6</formula>
    </cfRule>
    <cfRule type="cellIs" dxfId="126" priority="498" operator="between">
      <formula>6</formula>
      <formula>13</formula>
    </cfRule>
    <cfRule type="cellIs" dxfId="125" priority="499" operator="between">
      <formula>13</formula>
      <formula>21</formula>
    </cfRule>
    <cfRule type="cellIs" dxfId="124" priority="500" operator="between">
      <formula>21</formula>
      <formula>10000</formula>
    </cfRule>
  </conditionalFormatting>
  <conditionalFormatting sqref="Z33">
    <cfRule type="cellIs" dxfId="123" priority="469" operator="between">
      <formula>1</formula>
      <formula>6</formula>
    </cfRule>
    <cfRule type="cellIs" dxfId="122" priority="470" operator="between">
      <formula>6</formula>
      <formula>13</formula>
    </cfRule>
    <cfRule type="cellIs" dxfId="121" priority="471" operator="between">
      <formula>13</formula>
      <formula>21</formula>
    </cfRule>
    <cfRule type="cellIs" dxfId="120" priority="472" operator="between">
      <formula>21</formula>
      <formula>10000</formula>
    </cfRule>
  </conditionalFormatting>
  <conditionalFormatting sqref="Z35">
    <cfRule type="cellIs" dxfId="119" priority="461" operator="between">
      <formula>1</formula>
      <formula>6</formula>
    </cfRule>
    <cfRule type="cellIs" dxfId="118" priority="462" operator="between">
      <formula>6</formula>
      <formula>13</formula>
    </cfRule>
    <cfRule type="cellIs" dxfId="117" priority="463" operator="between">
      <formula>13</formula>
      <formula>21</formula>
    </cfRule>
    <cfRule type="cellIs" dxfId="116" priority="464" operator="between">
      <formula>21</formula>
      <formula>10000</formula>
    </cfRule>
  </conditionalFormatting>
  <conditionalFormatting sqref="Z32">
    <cfRule type="cellIs" dxfId="115" priority="473" operator="between">
      <formula>1</formula>
      <formula>6</formula>
    </cfRule>
    <cfRule type="cellIs" dxfId="114" priority="474" operator="between">
      <formula>6</formula>
      <formula>13</formula>
    </cfRule>
    <cfRule type="cellIs" dxfId="113" priority="475" operator="between">
      <formula>13</formula>
      <formula>21</formula>
    </cfRule>
    <cfRule type="cellIs" dxfId="112" priority="476" operator="between">
      <formula>21</formula>
      <formula>10000</formula>
    </cfRule>
  </conditionalFormatting>
  <conditionalFormatting sqref="Z34">
    <cfRule type="cellIs" dxfId="111" priority="465" operator="between">
      <formula>1</formula>
      <formula>6</formula>
    </cfRule>
    <cfRule type="cellIs" dxfId="110" priority="466" operator="between">
      <formula>6</formula>
      <formula>13</formula>
    </cfRule>
    <cfRule type="cellIs" dxfId="109" priority="467" operator="between">
      <formula>13</formula>
      <formula>21</formula>
    </cfRule>
    <cfRule type="cellIs" dxfId="108" priority="468" operator="between">
      <formula>21</formula>
      <formula>10000</formula>
    </cfRule>
  </conditionalFormatting>
  <conditionalFormatting sqref="Z22">
    <cfRule type="cellIs" dxfId="107" priority="457" operator="between">
      <formula>1</formula>
      <formula>6</formula>
    </cfRule>
    <cfRule type="cellIs" dxfId="106" priority="458" operator="between">
      <formula>6</formula>
      <formula>13</formula>
    </cfRule>
    <cfRule type="cellIs" dxfId="105" priority="459" operator="between">
      <formula>13</formula>
      <formula>21</formula>
    </cfRule>
    <cfRule type="cellIs" dxfId="104" priority="460" operator="between">
      <formula>21</formula>
      <formula>10000</formula>
    </cfRule>
  </conditionalFormatting>
  <conditionalFormatting sqref="Z36">
    <cfRule type="cellIs" dxfId="103" priority="373" operator="between">
      <formula>1</formula>
      <formula>6</formula>
    </cfRule>
    <cfRule type="cellIs" dxfId="102" priority="374" operator="between">
      <formula>6</formula>
      <formula>13</formula>
    </cfRule>
    <cfRule type="cellIs" dxfId="101" priority="375" operator="between">
      <formula>13</formula>
      <formula>21</formula>
    </cfRule>
    <cfRule type="cellIs" dxfId="100" priority="376" operator="between">
      <formula>21</formula>
      <formula>10000</formula>
    </cfRule>
  </conditionalFormatting>
  <conditionalFormatting sqref="Z23">
    <cfRule type="cellIs" dxfId="99" priority="441" operator="between">
      <formula>1</formula>
      <formula>6</formula>
    </cfRule>
    <cfRule type="cellIs" dxfId="98" priority="442" operator="between">
      <formula>6</formula>
      <formula>13</formula>
    </cfRule>
    <cfRule type="cellIs" dxfId="97" priority="443" operator="between">
      <formula>13</formula>
      <formula>21</formula>
    </cfRule>
    <cfRule type="cellIs" dxfId="96" priority="444" operator="between">
      <formula>21</formula>
      <formula>10000</formula>
    </cfRule>
  </conditionalFormatting>
  <conditionalFormatting sqref="Z12">
    <cfRule type="cellIs" dxfId="95" priority="405" operator="between">
      <formula>1</formula>
      <formula>6</formula>
    </cfRule>
    <cfRule type="cellIs" dxfId="94" priority="406" operator="between">
      <formula>6</formula>
      <formula>13</formula>
    </cfRule>
    <cfRule type="cellIs" dxfId="93" priority="407" operator="between">
      <formula>13</formula>
      <formula>21</formula>
    </cfRule>
    <cfRule type="cellIs" dxfId="92" priority="408" operator="between">
      <formula>21</formula>
      <formula>10000</formula>
    </cfRule>
  </conditionalFormatting>
  <conditionalFormatting sqref="Z24">
    <cfRule type="cellIs" dxfId="91" priority="417" operator="between">
      <formula>1</formula>
      <formula>6</formula>
    </cfRule>
    <cfRule type="cellIs" dxfId="90" priority="418" operator="between">
      <formula>6</formula>
      <formula>13</formula>
    </cfRule>
    <cfRule type="cellIs" dxfId="89" priority="419" operator="between">
      <formula>13</formula>
      <formula>21</formula>
    </cfRule>
    <cfRule type="cellIs" dxfId="88" priority="420" operator="between">
      <formula>21</formula>
      <formula>10000</formula>
    </cfRule>
  </conditionalFormatting>
  <conditionalFormatting sqref="Z19">
    <cfRule type="cellIs" dxfId="87" priority="389" operator="between">
      <formula>1</formula>
      <formula>6</formula>
    </cfRule>
    <cfRule type="cellIs" dxfId="86" priority="390" operator="between">
      <formula>6</formula>
      <formula>13</formula>
    </cfRule>
    <cfRule type="cellIs" dxfId="85" priority="391" operator="between">
      <formula>13</formula>
      <formula>21</formula>
    </cfRule>
    <cfRule type="cellIs" dxfId="84" priority="392" operator="between">
      <formula>21</formula>
      <formula>10000</formula>
    </cfRule>
  </conditionalFormatting>
  <conditionalFormatting sqref="Z30">
    <cfRule type="cellIs" dxfId="83" priority="397" operator="between">
      <formula>1</formula>
      <formula>6</formula>
    </cfRule>
    <cfRule type="cellIs" dxfId="82" priority="398" operator="between">
      <formula>6</formula>
      <formula>13</formula>
    </cfRule>
    <cfRule type="cellIs" dxfId="81" priority="399" operator="between">
      <formula>13</formula>
      <formula>21</formula>
    </cfRule>
    <cfRule type="cellIs" dxfId="80" priority="400" operator="between">
      <formula>21</formula>
      <formula>10000</formula>
    </cfRule>
  </conditionalFormatting>
  <conditionalFormatting sqref="Z54:Z55">
    <cfRule type="cellIs" dxfId="79" priority="337" operator="between">
      <formula>1</formula>
      <formula>6</formula>
    </cfRule>
    <cfRule type="cellIs" dxfId="78" priority="338" operator="between">
      <formula>6</formula>
      <formula>13</formula>
    </cfRule>
    <cfRule type="cellIs" dxfId="77" priority="339" operator="between">
      <formula>13</formula>
      <formula>21</formula>
    </cfRule>
    <cfRule type="cellIs" dxfId="76" priority="340" operator="between">
      <formula>21</formula>
      <formula>10000</formula>
    </cfRule>
  </conditionalFormatting>
  <conditionalFormatting sqref="Z58">
    <cfRule type="cellIs" dxfId="75" priority="345" operator="between">
      <formula>1</formula>
      <formula>6</formula>
    </cfRule>
    <cfRule type="cellIs" dxfId="74" priority="346" operator="between">
      <formula>6</formula>
      <formula>13</formula>
    </cfRule>
    <cfRule type="cellIs" dxfId="73" priority="347" operator="between">
      <formula>13</formula>
      <formula>21</formula>
    </cfRule>
    <cfRule type="cellIs" dxfId="72" priority="348" operator="between">
      <formula>21</formula>
      <formula>10000</formula>
    </cfRule>
  </conditionalFormatting>
  <conditionalFormatting sqref="Z56">
    <cfRule type="cellIs" dxfId="71" priority="329" operator="between">
      <formula>1</formula>
      <formula>6</formula>
    </cfRule>
    <cfRule type="cellIs" dxfId="70" priority="330" operator="between">
      <formula>6</formula>
      <formula>13</formula>
    </cfRule>
    <cfRule type="cellIs" dxfId="69" priority="331" operator="between">
      <formula>13</formula>
      <formula>21</formula>
    </cfRule>
    <cfRule type="cellIs" dxfId="68" priority="332" operator="between">
      <formula>21</formula>
      <formula>10000</formula>
    </cfRule>
  </conditionalFormatting>
  <conditionalFormatting sqref="Z44">
    <cfRule type="cellIs" dxfId="67" priority="313" operator="between">
      <formula>1</formula>
      <formula>6</formula>
    </cfRule>
    <cfRule type="cellIs" dxfId="66" priority="314" operator="between">
      <formula>6</formula>
      <formula>13</formula>
    </cfRule>
    <cfRule type="cellIs" dxfId="65" priority="315" operator="between">
      <formula>13</formula>
      <formula>21</formula>
    </cfRule>
    <cfRule type="cellIs" dxfId="64" priority="316" operator="between">
      <formula>21</formula>
      <formula>10000</formula>
    </cfRule>
  </conditionalFormatting>
  <conditionalFormatting sqref="Z9">
    <cfRule type="cellIs" dxfId="63" priority="41" operator="between">
      <formula>1</formula>
      <formula>6</formula>
    </cfRule>
    <cfRule type="cellIs" dxfId="62" priority="42" operator="between">
      <formula>6</formula>
      <formula>13</formula>
    </cfRule>
    <cfRule type="cellIs" dxfId="61" priority="43" operator="between">
      <formula>13</formula>
      <formula>21</formula>
    </cfRule>
    <cfRule type="cellIs" dxfId="60" priority="44" operator="between">
      <formula>21</formula>
      <formula>10000</formula>
    </cfRule>
  </conditionalFormatting>
  <conditionalFormatting sqref="Z25">
    <cfRule type="cellIs" dxfId="59" priority="297" operator="between">
      <formula>1</formula>
      <formula>6</formula>
    </cfRule>
    <cfRule type="cellIs" dxfId="58" priority="298" operator="between">
      <formula>6</formula>
      <formula>13</formula>
    </cfRule>
    <cfRule type="cellIs" dxfId="57" priority="299" operator="between">
      <formula>13</formula>
      <formula>21</formula>
    </cfRule>
    <cfRule type="cellIs" dxfId="56" priority="300" operator="between">
      <formula>21</formula>
      <formula>10000</formula>
    </cfRule>
  </conditionalFormatting>
  <conditionalFormatting sqref="Z26">
    <cfRule type="cellIs" dxfId="55" priority="265" operator="between">
      <formula>1</formula>
      <formula>6</formula>
    </cfRule>
    <cfRule type="cellIs" dxfId="54" priority="266" operator="between">
      <formula>6</formula>
      <formula>13</formula>
    </cfRule>
    <cfRule type="cellIs" dxfId="53" priority="267" operator="between">
      <formula>13</formula>
      <formula>21</formula>
    </cfRule>
    <cfRule type="cellIs" dxfId="52" priority="268" operator="between">
      <formula>21</formula>
      <formula>10000</formula>
    </cfRule>
  </conditionalFormatting>
  <conditionalFormatting sqref="Z27">
    <cfRule type="cellIs" dxfId="51" priority="257" operator="between">
      <formula>1</formula>
      <formula>6</formula>
    </cfRule>
    <cfRule type="cellIs" dxfId="50" priority="258" operator="between">
      <formula>6</formula>
      <formula>13</formula>
    </cfRule>
    <cfRule type="cellIs" dxfId="49" priority="259" operator="between">
      <formula>13</formula>
      <formula>21</formula>
    </cfRule>
    <cfRule type="cellIs" dxfId="48" priority="260" operator="between">
      <formula>21</formula>
      <formula>10000</formula>
    </cfRule>
  </conditionalFormatting>
  <conditionalFormatting sqref="Z28">
    <cfRule type="cellIs" dxfId="47" priority="241" operator="between">
      <formula>1</formula>
      <formula>6</formula>
    </cfRule>
    <cfRule type="cellIs" dxfId="46" priority="242" operator="between">
      <formula>6</formula>
      <formula>13</formula>
    </cfRule>
    <cfRule type="cellIs" dxfId="45" priority="243" operator="between">
      <formula>13</formula>
      <formula>21</formula>
    </cfRule>
    <cfRule type="cellIs" dxfId="44" priority="244" operator="between">
      <formula>21</formula>
      <formula>10000</formula>
    </cfRule>
  </conditionalFormatting>
  <conditionalFormatting sqref="Z29">
    <cfRule type="cellIs" dxfId="43" priority="233" operator="between">
      <formula>1</formula>
      <formula>6</formula>
    </cfRule>
    <cfRule type="cellIs" dxfId="42" priority="234" operator="between">
      <formula>6</formula>
      <formula>13</formula>
    </cfRule>
    <cfRule type="cellIs" dxfId="41" priority="235" operator="between">
      <formula>13</formula>
      <formula>21</formula>
    </cfRule>
    <cfRule type="cellIs" dxfId="40" priority="236" operator="between">
      <formula>21</formula>
      <formula>10000</formula>
    </cfRule>
  </conditionalFormatting>
  <conditionalFormatting sqref="Z38">
    <cfRule type="cellIs" dxfId="39" priority="217" operator="between">
      <formula>1</formula>
      <formula>6</formula>
    </cfRule>
    <cfRule type="cellIs" dxfId="38" priority="218" operator="between">
      <formula>6</formula>
      <formula>13</formula>
    </cfRule>
    <cfRule type="cellIs" dxfId="37" priority="219" operator="between">
      <formula>13</formula>
      <formula>21</formula>
    </cfRule>
    <cfRule type="cellIs" dxfId="36" priority="220" operator="between">
      <formula>21</formula>
      <formula>10000</formula>
    </cfRule>
  </conditionalFormatting>
  <conditionalFormatting sqref="Z60">
    <cfRule type="cellIs" dxfId="35" priority="185" operator="between">
      <formula>1</formula>
      <formula>6</formula>
    </cfRule>
    <cfRule type="cellIs" dxfId="34" priority="186" operator="between">
      <formula>6</formula>
      <formula>13</formula>
    </cfRule>
    <cfRule type="cellIs" dxfId="33" priority="187" operator="between">
      <formula>13</formula>
      <formula>21</formula>
    </cfRule>
    <cfRule type="cellIs" dxfId="32" priority="188" operator="between">
      <formula>21</formula>
      <formula>10000</formula>
    </cfRule>
  </conditionalFormatting>
  <conditionalFormatting sqref="Z61">
    <cfRule type="cellIs" dxfId="31" priority="177" operator="between">
      <formula>1</formula>
      <formula>6</formula>
    </cfRule>
    <cfRule type="cellIs" dxfId="30" priority="178" operator="between">
      <formula>6</formula>
      <formula>13</formula>
    </cfRule>
    <cfRule type="cellIs" dxfId="29" priority="179" operator="between">
      <formula>13</formula>
      <formula>21</formula>
    </cfRule>
    <cfRule type="cellIs" dxfId="28" priority="180" operator="between">
      <formula>21</formula>
      <formula>10000</formula>
    </cfRule>
  </conditionalFormatting>
  <conditionalFormatting sqref="Z62">
    <cfRule type="cellIs" dxfId="27" priority="169" operator="between">
      <formula>1</formula>
      <formula>6</formula>
    </cfRule>
    <cfRule type="cellIs" dxfId="26" priority="170" operator="between">
      <formula>6</formula>
      <formula>13</formula>
    </cfRule>
    <cfRule type="cellIs" dxfId="25" priority="171" operator="between">
      <formula>13</formula>
      <formula>21</formula>
    </cfRule>
    <cfRule type="cellIs" dxfId="24" priority="172" operator="between">
      <formula>21</formula>
      <formula>10000</formula>
    </cfRule>
  </conditionalFormatting>
  <conditionalFormatting sqref="Z63">
    <cfRule type="cellIs" dxfId="23" priority="153" operator="between">
      <formula>1</formula>
      <formula>6</formula>
    </cfRule>
    <cfRule type="cellIs" dxfId="22" priority="154" operator="between">
      <formula>6</formula>
      <formula>13</formula>
    </cfRule>
    <cfRule type="cellIs" dxfId="21" priority="155" operator="between">
      <formula>13</formula>
      <formula>21</formula>
    </cfRule>
    <cfRule type="cellIs" dxfId="20" priority="156" operator="between">
      <formula>21</formula>
      <formula>10000</formula>
    </cfRule>
  </conditionalFormatting>
  <conditionalFormatting sqref="Z7">
    <cfRule type="cellIs" dxfId="19" priority="49" operator="between">
      <formula>1</formula>
      <formula>6</formula>
    </cfRule>
    <cfRule type="cellIs" dxfId="18" priority="50" operator="between">
      <formula>6</formula>
      <formula>13</formula>
    </cfRule>
    <cfRule type="cellIs" dxfId="17" priority="51" operator="between">
      <formula>13</formula>
      <formula>21</formula>
    </cfRule>
    <cfRule type="cellIs" dxfId="16" priority="52" operator="between">
      <formula>21</formula>
      <formula>10000</formula>
    </cfRule>
  </conditionalFormatting>
  <conditionalFormatting sqref="Z10">
    <cfRule type="cellIs" dxfId="15" priority="29" operator="between">
      <formula>1</formula>
      <formula>6</formula>
    </cfRule>
    <cfRule type="cellIs" dxfId="14" priority="30" operator="between">
      <formula>6</formula>
      <formula>13</formula>
    </cfRule>
    <cfRule type="cellIs" dxfId="13" priority="31" operator="between">
      <formula>13</formula>
      <formula>21</formula>
    </cfRule>
    <cfRule type="cellIs" dxfId="12" priority="32" operator="between">
      <formula>21</formula>
      <formula>10000</formula>
    </cfRule>
  </conditionalFormatting>
  <conditionalFormatting sqref="Z8">
    <cfRule type="cellIs" dxfId="11" priority="45" operator="between">
      <formula>1</formula>
      <formula>6</formula>
    </cfRule>
    <cfRule type="cellIs" dxfId="10" priority="46" operator="between">
      <formula>6</formula>
      <formula>13</formula>
    </cfRule>
    <cfRule type="cellIs" dxfId="9" priority="47" operator="between">
      <formula>13</formula>
      <formula>21</formula>
    </cfRule>
    <cfRule type="cellIs" dxfId="8" priority="48" operator="between">
      <formula>21</formula>
      <formula>10000</formula>
    </cfRule>
  </conditionalFormatting>
  <conditionalFormatting sqref="Z57">
    <cfRule type="cellIs" dxfId="7" priority="21" operator="between">
      <formula>1</formula>
      <formula>6</formula>
    </cfRule>
    <cfRule type="cellIs" dxfId="6" priority="22" operator="between">
      <formula>6</formula>
      <formula>13</formula>
    </cfRule>
    <cfRule type="cellIs" dxfId="5" priority="23" operator="between">
      <formula>13</formula>
      <formula>21</formula>
    </cfRule>
    <cfRule type="cellIs" dxfId="4" priority="24" operator="between">
      <formula>21</formula>
      <formula>10000</formula>
    </cfRule>
  </conditionalFormatting>
  <conditionalFormatting sqref="Z11">
    <cfRule type="cellIs" dxfId="3" priority="13" operator="between">
      <formula>1</formula>
      <formula>6</formula>
    </cfRule>
    <cfRule type="cellIs" dxfId="2" priority="14" operator="between">
      <formula>6</formula>
      <formula>13</formula>
    </cfRule>
    <cfRule type="cellIs" dxfId="1" priority="15" operator="between">
      <formula>13</formula>
      <formula>21</formula>
    </cfRule>
    <cfRule type="cellIs" dxfId="0" priority="16" operator="between">
      <formula>21</formula>
      <formula>10000</formula>
    </cfRule>
  </conditionalFormatting>
  <dataValidations count="1">
    <dataValidation allowBlank="1" showInputMessage="1" showErrorMessage="1" sqref="H45 I51:I52 I54:I57 D50 I58:J58 I53:J53 D53 D58 I46 I25 H50:J50 I59:I63"/>
  </dataValidations>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15</vt:i4>
      </vt:variant>
    </vt:vector>
  </HeadingPairs>
  <TitlesOfParts>
    <vt:vector size="19" baseType="lpstr">
      <vt:lpstr>WBC</vt:lpstr>
      <vt:lpstr>Scoring on Risk rating</vt:lpstr>
      <vt:lpstr>Sheet1</vt:lpstr>
      <vt:lpstr>Traffic Management HIRA</vt:lpstr>
      <vt:lpstr>EndRow</vt:lpstr>
      <vt:lpstr>WBC!Print_Area</vt:lpstr>
      <vt:lpstr>RawReductClmNo</vt:lpstr>
      <vt:lpstr>RawReductFormula</vt:lpstr>
      <vt:lpstr>RawRiskClmNo</vt:lpstr>
      <vt:lpstr>RawRiskFormula</vt:lpstr>
      <vt:lpstr>RiskCtrlClmNo</vt:lpstr>
      <vt:lpstr>RiskCtrlFormula</vt:lpstr>
      <vt:lpstr>RiskMatClmEnd</vt:lpstr>
      <vt:lpstr>RiskMatClmStart</vt:lpstr>
      <vt:lpstr>RiskMatName</vt:lpstr>
      <vt:lpstr>RiskMatrix</vt:lpstr>
      <vt:lpstr>RiskMatRowEnd</vt:lpstr>
      <vt:lpstr>RiskMatRowStart</vt:lpstr>
      <vt:lpstr>StartRow</vt:lpstr>
    </vt:vector>
  </TitlesOfParts>
  <Company>Shangoni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sdfg</dc:creator>
  <cp:lastModifiedBy>Daniel Prinsloo [HQP]</cp:lastModifiedBy>
  <cp:lastPrinted>2013-12-02T13:07:06Z</cp:lastPrinted>
  <dcterms:created xsi:type="dcterms:W3CDTF">2003-04-07T15:07:57Z</dcterms:created>
  <dcterms:modified xsi:type="dcterms:W3CDTF">2018-03-28T05:57:01Z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