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9.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vil Jain\OneDrive\Desktop\Grass Ecxel\"/>
    </mc:Choice>
  </mc:AlternateContent>
  <xr:revisionPtr revIDLastSave="0" documentId="8_{5C669E4E-5884-4665-B8A9-B8CDE60FB2D0}" xr6:coauthVersionLast="47" xr6:coauthVersionMax="47" xr10:uidLastSave="{00000000-0000-0000-0000-000000000000}"/>
  <bookViews>
    <workbookView xWindow="0" yWindow="0" windowWidth="2388" windowHeight="564" firstSheet="2" activeTab="9" xr2:uid="{EAEE3CA1-19C4-4CE2-BBCF-0532DE147E3C}"/>
  </bookViews>
  <sheets>
    <sheet name="Matches Win By Team" sheetId="4" r:id="rId1"/>
    <sheet name="Toss Decision" sheetId="6" r:id="rId2"/>
    <sheet name="Dash1" sheetId="23" r:id="rId3"/>
    <sheet name="Sheet1" sheetId="24" r:id="rId4"/>
    <sheet name="Top 10 Venues" sheetId="7" r:id="rId5"/>
    <sheet name="MOM" sheetId="8" r:id="rId6"/>
    <sheet name="Title Winner" sheetId="13" r:id="rId7"/>
    <sheet name="Highest Run " sheetId="14" r:id="rId8"/>
    <sheet name="Winners" sheetId="17" r:id="rId9"/>
    <sheet name="Slicers" sheetId="20" r:id="rId10"/>
    <sheet name="Sheet3" sheetId="21" r:id="rId11"/>
    <sheet name="matches" sheetId="2" r:id="rId12"/>
  </sheets>
  <definedNames>
    <definedName name="ExternalData_1" localSheetId="11" hidden="1">matches!$A$1:$T$1096</definedName>
    <definedName name="Slicer_Seasons2">#N/A</definedName>
    <definedName name="Slicer_Seasons3">#N/A</definedName>
  </definedNames>
  <calcPr calcId="191029"/>
  <pivotCaches>
    <pivotCache cacheId="0" r:id="rId13"/>
    <pivotCache cacheId="1" r:id="rId14"/>
  </pivotCaches>
  <fileRecoveryPr repairLoad="1"/>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0" l="1"/>
  <c r="G23" i="20" s="1"/>
  <c r="H2" i="23"/>
  <c r="E5" i="8"/>
  <c r="E6" i="8"/>
  <c r="E7" i="8"/>
  <c r="E8" i="8"/>
  <c r="E9" i="8"/>
  <c r="E10" i="8"/>
  <c r="E11" i="8"/>
  <c r="E12" i="8"/>
  <c r="E13" i="8"/>
  <c r="E4" i="8"/>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4" i="2"/>
  <c r="B5" i="2"/>
  <c r="B3" i="2"/>
  <c r="B2" i="2"/>
  <c r="F5" i="8"/>
  <c r="F11" i="8"/>
  <c r="F7" i="8"/>
  <c r="F12" i="8"/>
  <c r="F4" i="8"/>
  <c r="F13" i="8"/>
  <c r="F9" i="8"/>
  <c r="F6" i="8"/>
  <c r="F10" i="8"/>
  <c r="F8" i="8"/>
  <c r="H23" i="20" l="1"/>
  <c r="F23" i="20"/>
  <c r="D23" i="20"/>
  <c r="E23"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046A58-8D59-4B93-87AC-DB40DC205B00}"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 id="2" xr16:uid="{1872197B-25FD-4346-AF30-2524CADE84B9}" keepAlive="1" name="Query - Untitled" description="Connection to the 'Untitled' query in the workbook." type="5" refreshedVersion="8" background="1" saveData="1">
    <dbPr connection="Provider=Microsoft.Mashup.OleDb.1;Data Source=$Workbook$;Location=Untitled;Extended Properties=&quot;&quot;" command="SELECT * FROM [Untitled]"/>
  </connection>
  <connection id="3" xr16:uid="{2D0BDF03-A85B-40F1-903A-9E659D8F08F1}" keepAlive="1" name="Query - Untitled (2)" description="Connection to the 'Untitled (2)' query in the workbook." type="5" refreshedVersion="0" background="1">
    <dbPr connection="Provider=Microsoft.Mashup.OleDb.1;Data Source=$Workbook$;Location=&quot;Untitled (2)&quot;;Extended Properties=&quot;&quot;" command="SELECT * FROM [Untitled (2)]"/>
  </connection>
</connections>
</file>

<file path=xl/sharedStrings.xml><?xml version="1.0" encoding="utf-8"?>
<sst xmlns="http://schemas.openxmlformats.org/spreadsheetml/2006/main" count="15646" uniqueCount="564">
  <si>
    <t>id</t>
  </si>
  <si>
    <t>Seasons</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</si>
  <si>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</si>
  <si>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</si>
  <si>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</si>
  <si>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</si>
  <si>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</si>
  <si>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</si>
  <si>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</si>
  <si>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</si>
  <si>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</si>
  <si>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</si>
  <si>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</si>
  <si>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</si>
  <si>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</si>
  <si>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</si>
  <si>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</si>
  <si>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</si>
  <si>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</si>
  <si>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</si>
  <si>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</si>
  <si>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</si>
  <si>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</si>
  <si>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</si>
  <si>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</si>
  <si>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</si>
  <si>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</si>
  <si>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</si>
  <si>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</si>
  <si>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</si>
  <si>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</si>
  <si>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</si>
  <si>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</si>
  <si>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</si>
  <si>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</si>
  <si>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</si>
  <si>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</si>
  <si>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</si>
  <si>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</si>
  <si>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</si>
  <si>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</si>
  <si>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</si>
  <si>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</si>
  <si>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</si>
  <si>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</si>
  <si>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</si>
  <si>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</si>
  <si>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</si>
  <si>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</si>
  <si>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</si>
  <si>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</si>
  <si>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</si>
  <si>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</si>
  <si>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</si>
  <si>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</si>
  <si>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</si>
  <si>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</si>
  <si>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</si>
  <si>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</si>
  <si>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</si>
  <si>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</si>
  <si>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</si>
  <si>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</si>
  <si>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</si>
  <si>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</si>
  <si>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</si>
  <si>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</si>
  <si>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</si>
  <si>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</si>
  <si>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</si>
  <si>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</si>
  <si>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</si>
  <si>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</si>
  <si>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</si>
  <si>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</si>
  <si>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</si>
  <si>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</si>
  <si>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</si>
  <si>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</si>
  <si>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</si>
  <si>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</si>
  <si>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</si>
  <si>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</si>
  <si>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</si>
  <si>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</si>
  <si>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</si>
  <si>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</si>
  <si>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</si>
  <si>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</si>
  <si>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</si>
  <si>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</si>
  <si>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</si>
  <si>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</si>
  <si>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</si>
  <si>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</si>
  <si>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</si>
  <si>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</si>
  <si>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</si>
  <si>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</si>
  <si>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</si>
  <si>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</si>
  <si>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</si>
  <si>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</si>
  <si>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</si>
  <si>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</si>
  <si>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</si>
  <si>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</si>
  <si>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</si>
  <si>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</si>
  <si>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</si>
  <si>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</si>
  <si>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</si>
  <si>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</si>
  <si>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</si>
  <si>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</si>
  <si>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</si>
  <si>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</si>
  <si>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</si>
  <si>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</si>
  <si>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</si>
  <si>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</si>
  <si>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</si>
  <si>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</si>
  <si>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</si>
  <si>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</si>
  <si>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</si>
  <si>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</si>
  <si>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</si>
  <si>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</si>
  <si>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</si>
  <si>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</si>
  <si>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</si>
  <si>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</si>
  <si>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</si>
  <si>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</si>
  <si>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</si>
  <si>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</si>
  <si>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</si>
  <si>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</si>
  <si>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</si>
  <si>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</si>
  <si>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</si>
  <si>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</si>
  <si>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</si>
  <si>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</si>
  <si>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</si>
  <si>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</si>
  <si>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</si>
  <si>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</si>
  <si>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</si>
  <si>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</si>
  <si>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</si>
  <si>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</si>
  <si>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</si>
  <si>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</si>
  <si>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</si>
  <si>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</si>
  <si>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</si>
  <si>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</si>
  <si>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</si>
  <si>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</si>
  <si>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</si>
  <si>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</si>
  <si>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</si>
  <si>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</si>
  <si>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</si>
  <si>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</si>
  <si>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</si>
  <si>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</si>
  <si>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</si>
  <si>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</si>
  <si>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</si>
  <si>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</si>
  <si>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</si>
  <si>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</si>
  <si>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</si>
  <si>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</si>
  <si>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</si>
  <si>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</si>
  <si>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</si>
  <si>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</si>
  <si>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</si>
  <si>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</si>
  <si>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</si>
  <si>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</si>
  <si>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</si>
  <si>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</si>
  <si>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</si>
  <si>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</si>
  <si>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</si>
  <si>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</si>
  <si>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</si>
  <si>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</si>
  <si>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</si>
  <si>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</si>
  <si>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</si>
  <si>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</si>
  <si>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</si>
  <si>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</si>
  <si>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</si>
  <si>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</si>
  <si>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</si>
  <si>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</si>
  <si>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</si>
  <si>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</si>
  <si>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</si>
  <si>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</si>
  <si>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</si>
  <si>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</si>
  <si>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</si>
  <si>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</si>
  <si>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</si>
  <si>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</si>
  <si>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</si>
  <si>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</si>
  <si>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</si>
  <si>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</si>
  <si>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</si>
  <si>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</si>
  <si>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</si>
  <si>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</si>
  <si>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</si>
  <si>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</si>
  <si>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</si>
  <si>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</si>
  <si>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</si>
  <si>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</si>
  <si>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</si>
  <si>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</si>
  <si>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</si>
  <si>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</si>
  <si>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</si>
  <si>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</si>
  <si>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</si>
  <si>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</si>
  <si>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</si>
  <si>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</si>
  <si>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</si>
  <si>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</si>
  <si>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</si>
  <si>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</si>
  <si>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</si>
  <si>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</si>
  <si>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</si>
  <si>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</si>
  <si>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</si>
  <si>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</si>
  <si>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</si>
  <si>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</si>
  <si>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</si>
  <si>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</si>
  <si>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</si>
  <si>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</si>
  <si>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</si>
  <si>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</si>
  <si>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</si>
  <si>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</si>
  <si>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</si>
  <si>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</si>
  <si>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</si>
  <si>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</si>
  <si>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</si>
  <si>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</si>
  <si>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</si>
  <si>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</si>
  <si>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</si>
  <si>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</si>
  <si>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</si>
  <si>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</si>
  <si>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</si>
  <si>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</si>
  <si>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</si>
  <si>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</si>
  <si>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</si>
  <si>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</si>
  <si>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</si>
  <si>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</si>
  <si>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</si>
  <si>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</si>
  <si>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</si>
  <si>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</si>
  <si>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</si>
  <si>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</si>
  <si>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</si>
  <si>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</si>
  <si>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</si>
  <si>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</si>
  <si>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</si>
  <si>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</si>
  <si>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</si>
  <si>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</si>
  <si>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</si>
  <si>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</si>
  <si>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</si>
  <si>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</si>
  <si>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</si>
  <si>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</si>
  <si>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</si>
  <si>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</si>
  <si>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</si>
  <si>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</si>
  <si>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</si>
  <si>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</si>
  <si>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</si>
  <si>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</si>
  <si>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</si>
  <si>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</si>
  <si>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</si>
  <si>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</si>
  <si>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</si>
  <si>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</si>
  <si>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</si>
  <si>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</si>
  <si>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</si>
  <si>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</si>
  <si>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</si>
  <si>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</si>
  <si>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</si>
  <si>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</si>
  <si>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</si>
  <si>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</si>
  <si>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</si>
  <si>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</si>
  <si>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</si>
  <si>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</si>
  <si>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</si>
  <si>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</si>
  <si>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</si>
  <si>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</si>
  <si>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</si>
  <si>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</si>
  <si>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</si>
  <si>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</si>
  <si>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</si>
  <si>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</si>
  <si>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</si>
  <si>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</si>
  <si>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</si>
  <si>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</si>
  <si>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</si>
  <si>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</si>
  <si>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</si>
  <si>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</si>
  <si>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</si>
  <si>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</si>
  <si>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</si>
  <si>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</si>
  <si>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</si>
  <si>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</si>
  <si>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</si>
  <si>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</si>
  <si>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</si>
  <si>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</si>
  <si>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</si>
  <si>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</si>
  <si>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</si>
  <si>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</si>
  <si>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</si>
  <si>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</si>
  <si>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</si>
  <si>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</si>
  <si>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</si>
  <si>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</si>
  <si>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</si>
  <si>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</si>
  <si>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</si>
  <si>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</si>
  <si>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</si>
  <si>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</si>
  <si>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</si>
  <si>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</si>
  <si>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</si>
  <si>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</si>
  <si>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</si>
  <si>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</si>
  <si>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</si>
  <si>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</si>
  <si>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</si>
  <si>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</si>
  <si>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</si>
  <si>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</si>
  <si>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</si>
  <si>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</si>
  <si>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</si>
  <si>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</si>
  <si>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</si>
  <si>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</si>
  <si>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</si>
  <si>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</si>
  <si>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</si>
  <si>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</si>
  <si>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</si>
  <si>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</si>
  <si>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</si>
  <si>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</si>
  <si>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</si>
  <si>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</si>
  <si>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</si>
  <si>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</si>
  <si>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</si>
  <si>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</si>
  <si>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</si>
  <si>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</si>
  <si>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</si>
  <si>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</si>
  <si>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</si>
  <si>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</si>
  <si>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</si>
  <si>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</si>
  <si>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</si>
  <si>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</si>
  <si>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</si>
  <si>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</si>
  <si>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</si>
  <si>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</si>
  <si>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</si>
  <si>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</si>
  <si>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</si>
  <si>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</si>
  <si>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</si>
  <si>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</si>
  <si>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</si>
  <si>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</si>
  <si>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</si>
  <si>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</si>
  <si>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</si>
  <si>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</si>
  <si>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</si>
  <si>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</si>
  <si>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</si>
  <si>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</si>
  <si>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</si>
  <si>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</si>
  <si>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</si>
  <si>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</si>
  <si>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</si>
  <si>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</si>
  <si>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</si>
  <si>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</si>
  <si>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</si>
  <si>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</si>
  <si>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</si>
  <si>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</si>
  <si>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</si>
  <si>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</si>
  <si>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</si>
  <si>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</si>
  <si>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</si>
  <si>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</si>
  <si>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</si>
  <si>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</si>
  <si>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</si>
  <si>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</si>
  <si>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</si>
  <si>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</si>
  <si>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</si>
  <si>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</si>
  <si>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</si>
  <si>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</si>
  <si>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</si>
  <si>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</si>
  <si>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</si>
  <si>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</si>
  <si>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</si>
  <si>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</si>
  <si>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</si>
  <si>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</si>
  <si>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</si>
  <si>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</si>
  <si>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</si>
  <si>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</si>
  <si>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</si>
  <si>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</si>
  <si>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</si>
  <si>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</si>
  <si>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</si>
  <si>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</si>
  <si>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</si>
  <si>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</si>
  <si>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</si>
  <si>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</si>
  <si>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</si>
  <si>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</si>
  <si>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</si>
  <si>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</si>
  <si>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</si>
  <si>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</si>
  <si>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</si>
  <si>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</si>
  <si>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</si>
  <si>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</si>
  <si>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</si>
  <si>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</si>
  <si>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</si>
  <si>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</si>
  <si>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</si>
  <si>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</si>
  <si>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</si>
  <si>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</si>
  <si>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</si>
  <si>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</si>
  <si>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</si>
  <si>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</si>
  <si>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</si>
  <si>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</si>
  <si>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</si>
  <si>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</si>
  <si>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</si>
  <si>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</si>
  <si>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</si>
  <si>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</si>
  <si>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</si>
  <si>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Captain</t>
  </si>
  <si>
    <t>Shreyas Iyer</t>
  </si>
  <si>
    <t>Mitchell Starc</t>
  </si>
  <si>
    <t>Sunil Narine</t>
  </si>
  <si>
    <t>Devon Conway</t>
  </si>
  <si>
    <t>Gujrat Titans</t>
  </si>
  <si>
    <t>Hardik Pandya</t>
  </si>
  <si>
    <t>Jos Buttler</t>
  </si>
  <si>
    <t>Faf du Plessis</t>
  </si>
  <si>
    <t>Harshal Patel</t>
  </si>
  <si>
    <t>Rohit Sharma</t>
  </si>
  <si>
    <t>Trent Boult</t>
  </si>
  <si>
    <t>Jofra Archer</t>
  </si>
  <si>
    <t>Jasprit Bumrah</t>
  </si>
  <si>
    <t>Andre Russell</t>
  </si>
  <si>
    <t>Shane Watson</t>
  </si>
  <si>
    <t>Krunal Pandya</t>
  </si>
  <si>
    <t>Ben Stokes</t>
  </si>
  <si>
    <t>David Warner</t>
  </si>
  <si>
    <t>Ben Cutting</t>
  </si>
  <si>
    <t>Virat Kohli</t>
  </si>
  <si>
    <t>Gautam Gambhir</t>
  </si>
  <si>
    <t>Manish Pandey</t>
  </si>
  <si>
    <t>Glenn Maxwell</t>
  </si>
  <si>
    <t>Kieron Pollard</t>
  </si>
  <si>
    <t>Manvinder Bisla</t>
  </si>
  <si>
    <t>Murali Vijay</t>
  </si>
  <si>
    <t>Chris Gayle</t>
  </si>
  <si>
    <t>Suresh Raina</t>
  </si>
  <si>
    <t>Sachin Tendulkar</t>
  </si>
  <si>
    <t>Adam Gilchrist</t>
  </si>
  <si>
    <t>Anil Kumble</t>
  </si>
  <si>
    <t>Shane Warne</t>
  </si>
  <si>
    <t>Yusuf Pathan</t>
  </si>
  <si>
    <t>Row Labels</t>
  </si>
  <si>
    <t>Grand Total</t>
  </si>
  <si>
    <t>Count of toss_winner</t>
  </si>
  <si>
    <t>Column Labels</t>
  </si>
  <si>
    <t>Matches Win By Team Wrt Bat First And Filed First Since 2008</t>
  </si>
  <si>
    <t>Count of winner</t>
  </si>
  <si>
    <t>Count of player_of_match</t>
  </si>
  <si>
    <t>POM</t>
  </si>
  <si>
    <t>Count</t>
  </si>
  <si>
    <t>Count of Winner</t>
  </si>
  <si>
    <t>Max of target_runs</t>
  </si>
  <si>
    <t>Winner</t>
  </si>
  <si>
    <t>Year</t>
  </si>
  <si>
    <t>Man Of The Match</t>
  </si>
  <si>
    <t>Player Of The Tournament</t>
  </si>
  <si>
    <t>Syas hreIyer</t>
  </si>
  <si>
    <t>Highest Run</t>
  </si>
  <si>
    <t>Sum of Team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</si>
</sst>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theme="1"/>
      <name val="Calibri"/>
      <family val="2"/>
      <scheme val="minor"/>
    </font>
    <font>
      <b/>
      <sz val="11"/>
      <color theme="0"/>
      <name val="Calibri"/>
      <family val="2"/>
      <scheme val="minor"/>
    </font>
    <font>
      <sz val="14"/>
      <color rgb="FF595959"/>
      <name val="Calibri"/>
      <family val="2"/>
      <scheme val="minor"/>
    </font>
    <font>
      <sz val="12"/>
      <color theme="1"/>
      <name val="Calibri"/>
      <family val="2"/>
      <scheme val="minor"/>
    </font>
    <font>
      <sz val="8"/>
      <name val="Calibri"/>
      <family val="2"/>
      <scheme val="minor"/>
    </font>
    <font>
      <sz val="1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3"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vertical="center" readingOrder="1"/>
    </xf>
    <xf numFmtId="10" fontId="0" fillId="0" borderId="0" xfId="0" applyNumberFormat="1"/>
    <xf numFmtId="0" fontId="0" fillId="2" borderId="2" xfId="0" applyFill="1" applyBorder="1"/>
    <xf numFmtId="0" fontId="0" fillId="2" borderId="3" xfId="0" applyFill="1" applyBorder="1"/>
    <xf numFmtId="0" fontId="0" fillId="2" borderId="4" xfId="0" applyFill="1" applyBorder="1"/>
    <xf numFmtId="0" fontId="1" fillId="3" borderId="5" xfId="0" applyFont="1" applyFill="1" applyBorder="1"/>
    <xf numFmtId="0" fontId="1" fillId="3" borderId="1" xfId="0" applyFont="1" applyFill="1" applyBorder="1"/>
    <xf numFmtId="0" fontId="1" fillId="3" borderId="6" xfId="0" applyFont="1" applyFill="1" applyBorder="1"/>
    <xf numFmtId="0" fontId="0" fillId="2" borderId="5" xfId="0" applyFill="1" applyBorder="1"/>
    <xf numFmtId="0" fontId="0" fillId="2" borderId="1" xfId="0" applyFill="1" applyBorder="1"/>
    <xf numFmtId="0" fontId="0" fillId="2" borderId="6" xfId="0" applyFill="1" applyBorder="1"/>
    <xf numFmtId="0" fontId="0" fillId="0" borderId="5" xfId="0" applyBorder="1"/>
    <xf numFmtId="0" fontId="0" fillId="0" borderId="1" xfId="0" applyBorder="1"/>
    <xf numFmtId="0" fontId="0" fillId="0" borderId="6" xfId="0" applyBorder="1"/>
    <xf numFmtId="0" fontId="5" fillId="0" borderId="0" xfId="0" applyFont="1"/>
  </cellXfs>
  <cellStyles count="2">
    <cellStyle name="Normal" xfId="0" builtinId="0"/>
    <cellStyle name="Normal 2" xfId="1" xr:uid="{C5649770-DEDB-4BC3-927F-FF9B0C1899EC}"/>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0" formatCode="General"/>
    </dxf>
  </dxfs>
  <tableStyles count="0" defaultTableStyle="TableStyleMedium2" defaultPivotStyle="PivotStyleLight16"/>
  <colors>
    <mruColors>
      <color rgb="FF004BA0"/>
      <color rgb="FFC0C0C0"/>
      <color rgb="FF19388A"/>
      <color rgb="FFB59A50"/>
      <color rgb="FFEA1A7F"/>
      <color rgb="FFF95A1C"/>
      <color rgb="FF3D075A"/>
      <color rgb="FFF9CD05"/>
      <color rgb="FF4472C4"/>
      <color rgb="FF4F9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1.xlsx]Matches Win By Team!Matches Win</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5ED5-49DF-B3DD-AF108C6251DE}"/>
            </c:ext>
          </c:extLst>
        </c:ser>
        <c:ser>
          <c:idx val="1"/>
          <c:order val="1"/>
          <c:tx>
            <c:strRef>
              <c:f>'Matches Win By Team'!$C$3:$C$4</c:f>
              <c:strCache>
                <c:ptCount val="1"/>
                <c:pt idx="0">
                  <c:v>field</c:v>
                </c:pt>
              </c:strCache>
            </c:strRef>
          </c:tx>
          <c:spPr>
            <a:solidFill>
              <a:schemeClr val="accent2"/>
            </a:solidFill>
            <a:ln>
              <a:noFill/>
            </a:ln>
            <a:effectLst/>
          </c:spPr>
          <c:invertIfNegative val="0"/>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5ED5-49DF-B3DD-AF108C6251DE}"/>
            </c:ext>
          </c:extLst>
        </c:ser>
        <c:dLbls>
          <c:showLegendKey val="0"/>
          <c:showVal val="0"/>
          <c:showCatName val="0"/>
          <c:showSerName val="0"/>
          <c:showPercent val="0"/>
          <c:showBubbleSize val="0"/>
        </c:dLbls>
        <c:gapWidth val="150"/>
        <c:overlap val="100"/>
        <c:axId val="1021626735"/>
        <c:axId val="1270307679"/>
      </c:barChart>
      <c:catAx>
        <c:axId val="102162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07679"/>
        <c:crosses val="autoZero"/>
        <c:auto val="1"/>
        <c:lblAlgn val="ctr"/>
        <c:lblOffset val="100"/>
        <c:noMultiLvlLbl val="0"/>
      </c:catAx>
      <c:valAx>
        <c:axId val="127030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1.xlsx]Title Winner!PivotTable9</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t>Tittle</a:t>
            </a:r>
            <a:r>
              <a:rPr lang="en-US" b="1" baseline="0"/>
              <a:t> Winners</a:t>
            </a:r>
          </a:p>
          <a:p>
            <a:pPr>
              <a:defRPr/>
            </a:pPr>
            <a:endParaRPr lang="en-US" b="1"/>
          </a:p>
        </c:rich>
      </c:tx>
      <c:layout>
        <c:manualLayout>
          <c:xMode val="edge"/>
          <c:yMode val="edge"/>
          <c:x val="0.34250000000000003"/>
          <c:y val="1.7361111111111112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B59A50"/>
          </a:solidFill>
          <a:ln>
            <a:noFill/>
          </a:ln>
          <a:effectLst>
            <a:outerShdw blurRad="63500" sx="102000" sy="102000" algn="ctr" rotWithShape="0">
              <a:prstClr val="black">
                <a:alpha val="20000"/>
              </a:prstClr>
            </a:outerShdw>
          </a:effectLst>
        </c:spPr>
        <c:dLbl>
          <c:idx val="0"/>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4BA0"/>
          </a:solidFill>
          <a:ln>
            <a:noFill/>
          </a:ln>
          <a:effectLst>
            <a:outerShdw blurRad="63500" sx="102000" sy="102000" algn="ctr" rotWithShape="0">
              <a:prstClr val="black">
                <a:alpha val="20000"/>
              </a:prstClr>
            </a:outerShdw>
          </a:effectLst>
        </c:spPr>
        <c:dLbl>
          <c:idx val="0"/>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F9CD0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3D07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95A1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EA1A7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C0C0C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2926509186348"/>
          <c:y val="0.22263888888888889"/>
          <c:w val="0.46641666666666665"/>
          <c:h val="0.77736111111111106"/>
        </c:manualLayout>
      </c:layout>
      <c:pieChart>
        <c:varyColors val="1"/>
        <c:ser>
          <c:idx val="0"/>
          <c:order val="0"/>
          <c:tx>
            <c:strRef>
              <c:f>'Title Winner'!$B$3</c:f>
              <c:strCache>
                <c:ptCount val="1"/>
                <c:pt idx="0">
                  <c:v>Total</c:v>
                </c:pt>
              </c:strCache>
            </c:strRef>
          </c:tx>
          <c:explosion val="7"/>
          <c:dPt>
            <c:idx val="0"/>
            <c:bubble3D val="0"/>
            <c:spPr>
              <a:solidFill>
                <a:srgbClr val="F9CD0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22E-4120-ADCC-6192981474CE}"/>
              </c:ext>
            </c:extLst>
          </c:dPt>
          <c:dPt>
            <c:idx val="1"/>
            <c:bubble3D val="0"/>
            <c:spPr>
              <a:solidFill>
                <a:srgbClr val="004BA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22E-4120-ADCC-6192981474CE}"/>
              </c:ext>
            </c:extLst>
          </c:dPt>
          <c:dPt>
            <c:idx val="2"/>
            <c:bubble3D val="0"/>
            <c:spPr>
              <a:solidFill>
                <a:srgbClr val="3D075A"/>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22E-4120-ADCC-6192981474CE}"/>
              </c:ext>
            </c:extLst>
          </c:dPt>
          <c:dPt>
            <c:idx val="3"/>
            <c:bubble3D val="0"/>
            <c:spPr>
              <a:solidFill>
                <a:srgbClr val="F95A1C"/>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22E-4120-ADCC-6192981474CE}"/>
              </c:ext>
            </c:extLst>
          </c:dPt>
          <c:dPt>
            <c:idx val="4"/>
            <c:bubble3D val="0"/>
            <c:spPr>
              <a:solidFill>
                <a:srgbClr val="EA1A7F"/>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22E-4120-ADCC-6192981474CE}"/>
              </c:ext>
            </c:extLst>
          </c:dPt>
          <c:dPt>
            <c:idx val="5"/>
            <c:bubble3D val="0"/>
            <c:spPr>
              <a:solidFill>
                <a:srgbClr val="C0C0C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22E-4120-ADCC-6192981474CE}"/>
              </c:ext>
            </c:extLst>
          </c:dPt>
          <c:dPt>
            <c:idx val="6"/>
            <c:bubble3D val="0"/>
            <c:spPr>
              <a:solidFill>
                <a:srgbClr val="B59A5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22E-4120-ADCC-6192981474C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622E-4120-ADCC-6192981474CE}"/>
                </c:ext>
              </c:extLst>
            </c:dLbl>
            <c:dLbl>
              <c:idx val="1"/>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2E-4120-ADCC-6192981474C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622E-4120-ADCC-6192981474C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622E-4120-ADCC-6192981474C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622E-4120-ADCC-6192981474C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622E-4120-ADCC-6192981474CE}"/>
                </c:ext>
              </c:extLst>
            </c:dLbl>
            <c:dLbl>
              <c:idx val="6"/>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2E-4120-ADCC-6192981474C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'Title Winner'!$A$4:$A$11</c:f>
              <c:strCache>
                <c:ptCount val="7"/>
                <c:pt idx="0">
                  <c:v>Chennai Super Kings</c:v>
                </c:pt>
                <c:pt idx="1">
                  <c:v>Mumbai Indians</c:v>
                </c:pt>
                <c:pt idx="2">
                  <c:v>Kolkata Knight Riders</c:v>
                </c:pt>
                <c:pt idx="3">
                  <c:v>Sunrisers Hyderabad</c:v>
                </c:pt>
                <c:pt idx="4">
                  <c:v>Rajasthan Royals</c:v>
                </c:pt>
                <c:pt idx="5">
                  <c:v>Deccan Chargers</c:v>
                </c:pt>
                <c:pt idx="6">
                  <c:v>Gujrat Titans</c:v>
                </c:pt>
              </c:strCache>
            </c:strRef>
          </c:cat>
          <c:val>
            <c:numRef>
              <c:f>'Title Winner'!$B$4:$B$11</c:f>
              <c:numCache>
                <c:formatCode>General</c:formatCode>
                <c:ptCount val="7"/>
                <c:pt idx="0">
                  <c:v>5</c:v>
                </c:pt>
                <c:pt idx="1">
                  <c:v>5</c:v>
                </c:pt>
                <c:pt idx="2">
                  <c:v>3</c:v>
                </c:pt>
                <c:pt idx="3">
                  <c:v>1</c:v>
                </c:pt>
                <c:pt idx="4">
                  <c:v>1</c:v>
                </c:pt>
                <c:pt idx="5">
                  <c:v>1</c:v>
                </c:pt>
                <c:pt idx="6">
                  <c:v>1</c:v>
                </c:pt>
              </c:numCache>
            </c:numRef>
          </c:val>
          <c:extLst>
            <c:ext xmlns:c16="http://schemas.microsoft.com/office/drawing/2014/chart" uri="{C3380CC4-5D6E-409C-BE32-E72D297353CC}">
              <c16:uniqueId val="{00000000-622E-4120-ADCC-6192981474C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1.xlsx]Highest Run !Highest run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Run Scored</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5706299986838"/>
          <c:y val="0.18138888888888888"/>
          <c:w val="0.80763438862177628"/>
          <c:h val="0.60949839603382916"/>
        </c:manualLayout>
      </c:layout>
      <c:lineChart>
        <c:grouping val="standard"/>
        <c:varyColors val="0"/>
        <c:ser>
          <c:idx val="0"/>
          <c:order val="0"/>
          <c:tx>
            <c:strRef>
              <c:f>'Highest Run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Run '!$A$4:$A$9</c:f>
              <c:strCache>
                <c:ptCount val="5"/>
                <c:pt idx="0">
                  <c:v>Sunrisers Hyderabad</c:v>
                </c:pt>
                <c:pt idx="1">
                  <c:v>Kolkata Knight Riders</c:v>
                </c:pt>
                <c:pt idx="2">
                  <c:v>Royal Challengers Bangalore</c:v>
                </c:pt>
                <c:pt idx="3">
                  <c:v>Delhi Capitals</c:v>
                </c:pt>
                <c:pt idx="4">
                  <c:v>Lucknow Super Giants</c:v>
                </c:pt>
              </c:strCache>
            </c:strRef>
          </c:cat>
          <c:val>
            <c:numRef>
              <c:f>'Highest Run '!$B$4:$B$9</c:f>
              <c:numCache>
                <c:formatCode>General</c:formatCode>
                <c:ptCount val="5"/>
                <c:pt idx="0">
                  <c:v>288</c:v>
                </c:pt>
                <c:pt idx="1">
                  <c:v>273</c:v>
                </c:pt>
                <c:pt idx="2">
                  <c:v>264</c:v>
                </c:pt>
                <c:pt idx="3">
                  <c:v>258</c:v>
                </c:pt>
                <c:pt idx="4">
                  <c:v>258</c:v>
                </c:pt>
              </c:numCache>
            </c:numRef>
          </c:val>
          <c:smooth val="0"/>
          <c:extLst>
            <c:ext xmlns:c16="http://schemas.microsoft.com/office/drawing/2014/chart" uri="{C3380CC4-5D6E-409C-BE32-E72D297353CC}">
              <c16:uniqueId val="{00000000-663F-4B5D-8F36-10EA39B8B337}"/>
            </c:ext>
          </c:extLst>
        </c:ser>
        <c:dLbls>
          <c:dLblPos val="t"/>
          <c:showLegendKey val="0"/>
          <c:showVal val="1"/>
          <c:showCatName val="0"/>
          <c:showSerName val="0"/>
          <c:showPercent val="0"/>
          <c:showBubbleSize val="0"/>
        </c:dLbls>
        <c:marker val="1"/>
        <c:smooth val="0"/>
        <c:axId val="1356858591"/>
        <c:axId val="1356852351"/>
      </c:lineChart>
      <c:catAx>
        <c:axId val="135685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52351"/>
        <c:crosses val="autoZero"/>
        <c:auto val="1"/>
        <c:lblAlgn val="ctr"/>
        <c:lblOffset val="100"/>
        <c:noMultiLvlLbl val="0"/>
      </c:catAx>
      <c:valAx>
        <c:axId val="1356852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Runs Scored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5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1.xlsx]Toss Decision!Toss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On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962707786526685"/>
          <c:y val="0.30342155147273264"/>
          <c:w val="0.38860258092738409"/>
          <c:h val="0.64767096821230674"/>
        </c:manualLayout>
      </c:layout>
      <c:doughnutChart>
        <c:varyColors val="1"/>
        <c:ser>
          <c:idx val="0"/>
          <c:order val="0"/>
          <c:tx>
            <c:strRef>
              <c:f>'Toss Decision'!$B$3</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C2-4F20-87A1-C7B8D750B8D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C2-4F20-87A1-C7B8D750B8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0.00%</c:formatCode>
                <c:ptCount val="2"/>
                <c:pt idx="0">
                  <c:v>0.20270270270270271</c:v>
                </c:pt>
                <c:pt idx="1">
                  <c:v>0.79729729729729726</c:v>
                </c:pt>
              </c:numCache>
            </c:numRef>
          </c:val>
          <c:extLst>
            <c:ext xmlns:c16="http://schemas.microsoft.com/office/drawing/2014/chart" uri="{C3380CC4-5D6E-409C-BE32-E72D297353CC}">
              <c16:uniqueId val="{00000000-0117-4BB2-877B-8F66D494D53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40841207349081365"/>
          <c:y val="0.11857575094779819"/>
          <c:w val="0.18603237095363079"/>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1.xlsx]Matches Win By Team!Matches Win</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effectLst/>
              </a:rPr>
              <a:t>Matches Win By Team Wrt Bat First And Filed First Since 2008</a:t>
            </a:r>
            <a:r>
              <a:rPr lang="en-IN" sz="1800" b="1" i="0" u="none" strike="noStrike" baseline="0">
                <a:solidFill>
                  <a:schemeClr val="tx1"/>
                </a:solidFill>
              </a:rPr>
              <a:t> </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6112847478391E-2"/>
          <c:y val="0.14475065616797902"/>
          <c:w val="0.92638526891455641"/>
          <c:h val="0.67266242310262403"/>
        </c:manualLayout>
      </c:layout>
      <c:barChart>
        <c:barDir val="col"/>
        <c:grouping val="stacked"/>
        <c:varyColors val="0"/>
        <c:ser>
          <c:idx val="0"/>
          <c:order val="0"/>
          <c:tx>
            <c:strRef>
              <c:f>'Matches Win By Team'!$B$3:$B$4</c:f>
              <c:strCache>
                <c:ptCount val="1"/>
                <c:pt idx="0">
                  <c:v>bat</c:v>
                </c:pt>
              </c:strCache>
            </c:strRef>
          </c:tx>
          <c:spPr>
            <a:solidFill>
              <a:srgbClr val="1938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B65F-414C-9A9F-9FD68E3D2680}"/>
            </c:ext>
          </c:extLst>
        </c:ser>
        <c:ser>
          <c:idx val="1"/>
          <c:order val="1"/>
          <c:tx>
            <c:strRef>
              <c:f>'Matches Win By Team'!$C$3:$C$4</c:f>
              <c:strCache>
                <c:ptCount val="1"/>
                <c:pt idx="0">
                  <c:v>field</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B65F-414C-9A9F-9FD68E3D2680}"/>
            </c:ext>
          </c:extLst>
        </c:ser>
        <c:dLbls>
          <c:dLblPos val="ctr"/>
          <c:showLegendKey val="0"/>
          <c:showVal val="1"/>
          <c:showCatName val="0"/>
          <c:showSerName val="0"/>
          <c:showPercent val="0"/>
          <c:showBubbleSize val="0"/>
        </c:dLbls>
        <c:gapWidth val="82"/>
        <c:overlap val="100"/>
        <c:axId val="1021626735"/>
        <c:axId val="1270307679"/>
      </c:barChart>
      <c:catAx>
        <c:axId val="102162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307679"/>
        <c:crosses val="autoZero"/>
        <c:auto val="1"/>
        <c:lblAlgn val="ctr"/>
        <c:lblOffset val="100"/>
        <c:noMultiLvlLbl val="0"/>
      </c:catAx>
      <c:valAx>
        <c:axId val="127030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26735"/>
        <c:crosses val="autoZero"/>
        <c:crossBetween val="between"/>
      </c:valAx>
      <c:spPr>
        <a:noFill/>
        <a:ln>
          <a:noFill/>
        </a:ln>
        <a:effectLst/>
      </c:spPr>
    </c:plotArea>
    <c:legend>
      <c:legendPos val="r"/>
      <c:layout>
        <c:manualLayout>
          <c:xMode val="edge"/>
          <c:yMode val="edge"/>
          <c:x val="0.4534473513391471"/>
          <c:y val="9.8293274364326513E-2"/>
          <c:w val="0.10449769047686241"/>
          <c:h val="0.14763882861099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1.xlsx]Toss Decision!Toss Decision</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Toss</a:t>
            </a:r>
            <a:r>
              <a:rPr lang="en-IN" baseline="0"/>
              <a:t> Decision Based On Winning %</a:t>
            </a:r>
            <a:endParaRPr lang="en-IN"/>
          </a:p>
        </c:rich>
      </c:tx>
      <c:layout>
        <c:manualLayout>
          <c:xMode val="edge"/>
          <c:yMode val="edge"/>
          <c:x val="6.731933508311462E-2"/>
          <c:y val="0"/>
        </c:manualLayout>
      </c:layout>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rgbClr val="19388A"/>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111100036546064"/>
          <c:y val="0.30862997594050745"/>
          <c:w val="0.60801189408285994"/>
          <c:h val="0.62542890146544183"/>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20-4473-9DEF-6D1E42914D96}"/>
              </c:ext>
            </c:extLst>
          </c:dPt>
          <c:dPt>
            <c:idx val="1"/>
            <c:bubble3D val="0"/>
            <c:spPr>
              <a:solidFill>
                <a:srgbClr val="19388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20-4473-9DEF-6D1E42914D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Decision'!$A$4:$A$6</c:f>
              <c:strCache>
                <c:ptCount val="2"/>
                <c:pt idx="0">
                  <c:v>bat</c:v>
                </c:pt>
                <c:pt idx="1">
                  <c:v>field</c:v>
                </c:pt>
              </c:strCache>
            </c:strRef>
          </c:cat>
          <c:val>
            <c:numRef>
              <c:f>'Toss Decision'!$B$4:$B$6</c:f>
              <c:numCache>
                <c:formatCode>0.00%</c:formatCode>
                <c:ptCount val="2"/>
                <c:pt idx="0">
                  <c:v>0.20270270270270271</c:v>
                </c:pt>
                <c:pt idx="1">
                  <c:v>0.79729729729729726</c:v>
                </c:pt>
              </c:numCache>
            </c:numRef>
          </c:val>
          <c:extLst>
            <c:ext xmlns:c16="http://schemas.microsoft.com/office/drawing/2014/chart" uri="{C3380CC4-5D6E-409C-BE32-E72D297353CC}">
              <c16:uniqueId val="{00000004-6320-4473-9DEF-6D1E42914D9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30813648293963258"/>
          <c:y val="0.18576320538057742"/>
          <c:w val="0.29945845376922819"/>
          <c:h val="0.124784011373578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Top 10 Venues With Most Matches And Winning Based On Bat First &amp;</a:t>
            </a:r>
            <a:r>
              <a:rPr lang="en-IN" b="1" baseline="0">
                <a:solidFill>
                  <a:schemeClr val="tx1"/>
                </a:solidFill>
              </a:rPr>
              <a:t> Field First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3681517658394"/>
          <c:y val="0.22017938675634297"/>
          <c:w val="0.3703578302712161"/>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Venues'!$A$5:$A$11</c:f>
              <c:strCache>
                <c:ptCount val="6"/>
                <c:pt idx="0">
                  <c:v>Eden Gardens, Kolkata</c:v>
                </c:pt>
                <c:pt idx="1">
                  <c:v>Narendra Modi Stadium, Ahmedabad</c:v>
                </c:pt>
                <c:pt idx="2">
                  <c:v>Maharashtra Cricket Association Stadium, Pune</c:v>
                </c:pt>
                <c:pt idx="3">
                  <c:v>Brabourne Stadium, Mumbai</c:v>
                </c:pt>
                <c:pt idx="4">
                  <c:v>Dr DY Patil Sports Academy, Mumbai</c:v>
                </c:pt>
                <c:pt idx="5">
                  <c:v>Wankhede Stadium, Mumbai</c:v>
                </c:pt>
              </c:strCache>
            </c:strRef>
          </c:cat>
          <c:val>
            <c:numRef>
              <c:f>'Top 10 Venues'!$B$5:$B$11</c:f>
              <c:numCache>
                <c:formatCode>General</c:formatCode>
                <c:ptCount val="6"/>
                <c:pt idx="1">
                  <c:v>1</c:v>
                </c:pt>
                <c:pt idx="2">
                  <c:v>2</c:v>
                </c:pt>
                <c:pt idx="3">
                  <c:v>3</c:v>
                </c:pt>
                <c:pt idx="4">
                  <c:v>3</c:v>
                </c:pt>
                <c:pt idx="5">
                  <c:v>6</c:v>
                </c:pt>
              </c:numCache>
            </c:numRef>
          </c:val>
          <c:extLst>
            <c:ext xmlns:c16="http://schemas.microsoft.com/office/drawing/2014/chart" uri="{C3380CC4-5D6E-409C-BE32-E72D297353CC}">
              <c16:uniqueId val="{00000000-B0A4-4123-A955-D5964D0975A4}"/>
            </c:ext>
          </c:extLst>
        </c:ser>
        <c:ser>
          <c:idx val="1"/>
          <c:order val="1"/>
          <c:tx>
            <c:strRef>
              <c:f>'Top 10 Venues'!$C$3:$C$4</c:f>
              <c:strCache>
                <c:ptCount val="1"/>
                <c:pt idx="0">
                  <c:v>field</c:v>
                </c:pt>
              </c:strCache>
            </c:strRef>
          </c:tx>
          <c:spPr>
            <a:solidFill>
              <a:srgbClr val="C0C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Venues'!$A$5:$A$11</c:f>
              <c:strCache>
                <c:ptCount val="6"/>
                <c:pt idx="0">
                  <c:v>Eden Gardens, Kolkata</c:v>
                </c:pt>
                <c:pt idx="1">
                  <c:v>Narendra Modi Stadium, Ahmedabad</c:v>
                </c:pt>
                <c:pt idx="2">
                  <c:v>Maharashtra Cricket Association Stadium, Pune</c:v>
                </c:pt>
                <c:pt idx="3">
                  <c:v>Brabourne Stadium, Mumbai</c:v>
                </c:pt>
                <c:pt idx="4">
                  <c:v>Dr DY Patil Sports Academy, Mumbai</c:v>
                </c:pt>
                <c:pt idx="5">
                  <c:v>Wankhede Stadium, Mumbai</c:v>
                </c:pt>
              </c:strCache>
            </c:strRef>
          </c:cat>
          <c:val>
            <c:numRef>
              <c:f>'Top 10 Venues'!$C$5:$C$11</c:f>
              <c:numCache>
                <c:formatCode>General</c:formatCode>
                <c:ptCount val="6"/>
                <c:pt idx="0">
                  <c:v>2</c:v>
                </c:pt>
                <c:pt idx="1">
                  <c:v>1</c:v>
                </c:pt>
                <c:pt idx="2">
                  <c:v>11</c:v>
                </c:pt>
                <c:pt idx="3">
                  <c:v>13</c:v>
                </c:pt>
                <c:pt idx="4">
                  <c:v>17</c:v>
                </c:pt>
                <c:pt idx="5">
                  <c:v>15</c:v>
                </c:pt>
              </c:numCache>
            </c:numRef>
          </c:val>
          <c:extLst>
            <c:ext xmlns:c16="http://schemas.microsoft.com/office/drawing/2014/chart" uri="{C3380CC4-5D6E-409C-BE32-E72D297353CC}">
              <c16:uniqueId val="{00000001-B0A4-4123-A955-D5964D0975A4}"/>
            </c:ext>
          </c:extLst>
        </c:ser>
        <c:dLbls>
          <c:dLblPos val="ctr"/>
          <c:showLegendKey val="0"/>
          <c:showVal val="1"/>
          <c:showCatName val="0"/>
          <c:showSerName val="0"/>
          <c:showPercent val="0"/>
          <c:showBubbleSize val="0"/>
        </c:dLbls>
        <c:gapWidth val="150"/>
        <c:overlap val="100"/>
        <c:axId val="1340445503"/>
        <c:axId val="1340444063"/>
      </c:barChart>
      <c:catAx>
        <c:axId val="134044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40444063"/>
        <c:crosses val="autoZero"/>
        <c:auto val="1"/>
        <c:lblAlgn val="ctr"/>
        <c:lblOffset val="100"/>
        <c:noMultiLvlLbl val="0"/>
      </c:catAx>
      <c:valAx>
        <c:axId val="134044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Matches</a:t>
                </a:r>
                <a:r>
                  <a:rPr lang="en-IN" b="1" baseline="0"/>
                  <a:t> </a:t>
                </a:r>
                <a:endParaRPr lang="en-IN" b="1"/>
              </a:p>
            </c:rich>
          </c:tx>
          <c:layout>
            <c:manualLayout>
              <c:xMode val="edge"/>
              <c:yMode val="edge"/>
              <c:x val="0.49201771653543308"/>
              <c:y val="0.899007979193857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45503"/>
        <c:crosses val="autoZero"/>
        <c:crossBetween val="between"/>
      </c:valAx>
      <c:spPr>
        <a:noFill/>
        <a:ln>
          <a:noFill/>
        </a:ln>
        <a:effectLst/>
      </c:spPr>
    </c:plotArea>
    <c:legend>
      <c:legendPos val="r"/>
      <c:layout>
        <c:manualLayout>
          <c:xMode val="edge"/>
          <c:yMode val="edge"/>
          <c:x val="0.25702329396325463"/>
          <c:y val="0.14523857120116684"/>
          <c:w val="0.37631003937007884"/>
          <c:h val="7.63263107626356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1.xlsx]Title Winner!PivotTable9</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solidFill>
                  <a:schemeClr val="tx1"/>
                </a:solidFill>
              </a:rPr>
              <a:t>Tittle</a:t>
            </a:r>
            <a:r>
              <a:rPr lang="en-US" b="1" baseline="0">
                <a:solidFill>
                  <a:schemeClr val="tx1"/>
                </a:solidFill>
              </a:rPr>
              <a:t> Winners</a:t>
            </a:r>
          </a:p>
          <a:p>
            <a:pPr>
              <a:defRPr/>
            </a:pPr>
            <a:endParaRPr lang="en-US" b="1">
              <a:solidFill>
                <a:schemeClr val="tx1"/>
              </a:solidFill>
            </a:endParaRPr>
          </a:p>
        </c:rich>
      </c:tx>
      <c:layout>
        <c:manualLayout>
          <c:xMode val="edge"/>
          <c:yMode val="edge"/>
          <c:x val="0.31472222222222224"/>
          <c:y val="1.302083333333333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B59A50"/>
          </a:solidFill>
          <a:ln>
            <a:noFill/>
          </a:ln>
          <a:effectLst>
            <a:outerShdw blurRad="63500" sx="102000" sy="102000" algn="ctr" rotWithShape="0">
              <a:prstClr val="black">
                <a:alpha val="20000"/>
              </a:prstClr>
            </a:outerShdw>
          </a:effectLst>
        </c:spPr>
        <c:dLbl>
          <c:idx val="0"/>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4BA0"/>
          </a:solidFill>
          <a:ln>
            <a:noFill/>
          </a:ln>
          <a:effectLst>
            <a:outerShdw blurRad="63500" sx="102000" sy="102000" algn="ctr" rotWithShape="0">
              <a:prstClr val="black">
                <a:alpha val="20000"/>
              </a:prstClr>
            </a:outerShdw>
          </a:effectLst>
        </c:spPr>
        <c:dLbl>
          <c:idx val="0"/>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F9CD0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3D07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95A1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EA1A7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C0C0C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F9CD0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004BA0"/>
          </a:solidFill>
          <a:ln>
            <a:noFill/>
          </a:ln>
          <a:effectLst>
            <a:outerShdw blurRad="63500" sx="102000" sy="102000" algn="ctr" rotWithShape="0">
              <a:prstClr val="black">
                <a:alpha val="20000"/>
              </a:prstClr>
            </a:outerShdw>
          </a:effectLst>
        </c:spPr>
        <c:dLbl>
          <c:idx val="0"/>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3D07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F95A1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EA1A7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C0C0C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rgbClr val="B59A50"/>
          </a:solidFill>
          <a:ln>
            <a:noFill/>
          </a:ln>
          <a:effectLst>
            <a:outerShdw blurRad="63500" sx="102000" sy="102000" algn="ctr" rotWithShape="0">
              <a:prstClr val="black">
                <a:alpha val="20000"/>
              </a:prstClr>
            </a:outerShdw>
          </a:effectLst>
        </c:spPr>
        <c:dLbl>
          <c:idx val="0"/>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rgbClr val="F9CD0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rgbClr val="004BA0"/>
          </a:solidFill>
          <a:ln>
            <a:noFill/>
          </a:ln>
          <a:effectLst>
            <a:outerShdw blurRad="63500" sx="102000" sy="102000" algn="ctr" rotWithShape="0">
              <a:prstClr val="black">
                <a:alpha val="20000"/>
              </a:prstClr>
            </a:outerShdw>
          </a:effectLst>
        </c:spPr>
        <c:dLbl>
          <c:idx val="0"/>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rgbClr val="3D075A"/>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rgbClr val="F95A1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rgbClr val="EA1A7F"/>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rgbClr val="C0C0C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rgbClr val="B59A50"/>
          </a:solidFill>
          <a:ln>
            <a:noFill/>
          </a:ln>
          <a:effectLst>
            <a:outerShdw blurRad="63500" sx="102000" sy="102000" algn="ctr" rotWithShape="0">
              <a:prstClr val="black">
                <a:alpha val="20000"/>
              </a:prstClr>
            </a:outerShdw>
          </a:effectLst>
        </c:spPr>
        <c:dLbl>
          <c:idx val="0"/>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2926509186348"/>
          <c:y val="0.22263888888888889"/>
          <c:w val="0.46641666666666665"/>
          <c:h val="0.77736111111111106"/>
        </c:manualLayout>
      </c:layout>
      <c:pieChart>
        <c:varyColors val="1"/>
        <c:ser>
          <c:idx val="0"/>
          <c:order val="0"/>
          <c:tx>
            <c:strRef>
              <c:f>'Title Winner'!$B$3</c:f>
              <c:strCache>
                <c:ptCount val="1"/>
                <c:pt idx="0">
                  <c:v>Total</c:v>
                </c:pt>
              </c:strCache>
            </c:strRef>
          </c:tx>
          <c:explosion val="7"/>
          <c:dPt>
            <c:idx val="0"/>
            <c:bubble3D val="0"/>
            <c:spPr>
              <a:solidFill>
                <a:srgbClr val="F9CD0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674-4C49-9853-3A8DDCD24876}"/>
              </c:ext>
            </c:extLst>
          </c:dPt>
          <c:dPt>
            <c:idx val="1"/>
            <c:bubble3D val="0"/>
            <c:spPr>
              <a:solidFill>
                <a:srgbClr val="004BA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674-4C49-9853-3A8DDCD24876}"/>
              </c:ext>
            </c:extLst>
          </c:dPt>
          <c:dPt>
            <c:idx val="2"/>
            <c:bubble3D val="0"/>
            <c:spPr>
              <a:solidFill>
                <a:srgbClr val="3D075A"/>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674-4C49-9853-3A8DDCD24876}"/>
              </c:ext>
            </c:extLst>
          </c:dPt>
          <c:dPt>
            <c:idx val="3"/>
            <c:bubble3D val="0"/>
            <c:spPr>
              <a:solidFill>
                <a:srgbClr val="F95A1C"/>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674-4C49-9853-3A8DDCD24876}"/>
              </c:ext>
            </c:extLst>
          </c:dPt>
          <c:dPt>
            <c:idx val="4"/>
            <c:bubble3D val="0"/>
            <c:spPr>
              <a:solidFill>
                <a:srgbClr val="EA1A7F"/>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674-4C49-9853-3A8DDCD24876}"/>
              </c:ext>
            </c:extLst>
          </c:dPt>
          <c:dPt>
            <c:idx val="5"/>
            <c:bubble3D val="0"/>
            <c:spPr>
              <a:solidFill>
                <a:srgbClr val="C0C0C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674-4C49-9853-3A8DDCD24876}"/>
              </c:ext>
            </c:extLst>
          </c:dPt>
          <c:dPt>
            <c:idx val="6"/>
            <c:bubble3D val="0"/>
            <c:spPr>
              <a:solidFill>
                <a:srgbClr val="B59A5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674-4C49-9853-3A8DDCD2487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0674-4C49-9853-3A8DDCD24876}"/>
                </c:ext>
              </c:extLst>
            </c:dLbl>
            <c:dLbl>
              <c:idx val="1"/>
              <c:layout>
                <c:manualLayout>
                  <c:x val="0.10277777777777777"/>
                  <c:y val="-4.34027777777793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74-4C49-9853-3A8DDCD2487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0674-4C49-9853-3A8DDCD2487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0674-4C49-9853-3A8DDCD2487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0674-4C49-9853-3A8DDCD2487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0674-4C49-9853-3A8DDCD24876}"/>
                </c:ext>
              </c:extLst>
            </c:dLbl>
            <c:dLbl>
              <c:idx val="6"/>
              <c:layout>
                <c:manualLayout>
                  <c:x val="3.8888888888888841E-2"/>
                  <c:y val="-1.73611111111111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74-4C49-9853-3A8DDCD248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'Title Winner'!$A$4:$A$11</c:f>
              <c:strCache>
                <c:ptCount val="7"/>
                <c:pt idx="0">
                  <c:v>Chennai Super Kings</c:v>
                </c:pt>
                <c:pt idx="1">
                  <c:v>Mumbai Indians</c:v>
                </c:pt>
                <c:pt idx="2">
                  <c:v>Kolkata Knight Riders</c:v>
                </c:pt>
                <c:pt idx="3">
                  <c:v>Sunrisers Hyderabad</c:v>
                </c:pt>
                <c:pt idx="4">
                  <c:v>Rajasthan Royals</c:v>
                </c:pt>
                <c:pt idx="5">
                  <c:v>Deccan Chargers</c:v>
                </c:pt>
                <c:pt idx="6">
                  <c:v>Gujrat Titans</c:v>
                </c:pt>
              </c:strCache>
            </c:strRef>
          </c:cat>
          <c:val>
            <c:numRef>
              <c:f>'Title Winner'!$B$4:$B$11</c:f>
              <c:numCache>
                <c:formatCode>General</c:formatCode>
                <c:ptCount val="7"/>
                <c:pt idx="0">
                  <c:v>5</c:v>
                </c:pt>
                <c:pt idx="1">
                  <c:v>5</c:v>
                </c:pt>
                <c:pt idx="2">
                  <c:v>3</c:v>
                </c:pt>
                <c:pt idx="3">
                  <c:v>1</c:v>
                </c:pt>
                <c:pt idx="4">
                  <c:v>1</c:v>
                </c:pt>
                <c:pt idx="5">
                  <c:v>1</c:v>
                </c:pt>
                <c:pt idx="6">
                  <c:v>1</c:v>
                </c:pt>
              </c:numCache>
            </c:numRef>
          </c:val>
          <c:extLst>
            <c:ext xmlns:c16="http://schemas.microsoft.com/office/drawing/2014/chart" uri="{C3380CC4-5D6E-409C-BE32-E72D297353CC}">
              <c16:uniqueId val="{0000000E-0674-4C49-9853-3A8DDCD2487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69565077371464"/>
          <c:y val="0.15319444444444447"/>
          <c:w val="0.88512439012608091"/>
          <c:h val="0.63667432195975504"/>
        </c:manualLayout>
      </c:layout>
      <c:barChart>
        <c:barDir val="col"/>
        <c:grouping val="clustered"/>
        <c:varyColors val="0"/>
        <c:ser>
          <c:idx val="0"/>
          <c:order val="0"/>
          <c:tx>
            <c:strRef>
              <c:f>MOM!$F$3</c:f>
              <c:strCache>
                <c:ptCount val="1"/>
                <c:pt idx="0">
                  <c:v>Count</c:v>
                </c:pt>
              </c:strCache>
            </c:strRef>
          </c:tx>
          <c:spPr>
            <a:solidFill>
              <a:srgbClr val="004B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Kuldeep Yadav</c:v>
                </c:pt>
                <c:pt idx="1">
                  <c:v>JC Buttler</c:v>
                </c:pt>
                <c:pt idx="2">
                  <c:v>UT Yadav</c:v>
                </c:pt>
                <c:pt idx="3">
                  <c:v>KL Rahul</c:v>
                </c:pt>
                <c:pt idx="4">
                  <c:v>RA Tripathi</c:v>
                </c:pt>
                <c:pt idx="5">
                  <c:v>HH Pandya</c:v>
                </c:pt>
                <c:pt idx="6">
                  <c:v>Avesh Khan</c:v>
                </c:pt>
                <c:pt idx="7">
                  <c:v>YS Chahal</c:v>
                </c:pt>
                <c:pt idx="8">
                  <c:v>DA Miller</c:v>
                </c:pt>
                <c:pt idx="9">
                  <c:v>PWH de Silva</c:v>
                </c:pt>
              </c:strCache>
            </c:strRef>
          </c:cat>
          <c:val>
            <c:numRef>
              <c:f>MOM!$F$4:$F$13</c:f>
              <c:numCache>
                <c:formatCode>General</c:formatCode>
                <c:ptCount val="10"/>
                <c:pt idx="0">
                  <c:v>4</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A72-45CF-8E72-98BDB007B913}"/>
            </c:ext>
          </c:extLst>
        </c:ser>
        <c:dLbls>
          <c:dLblPos val="ctr"/>
          <c:showLegendKey val="0"/>
          <c:showVal val="1"/>
          <c:showCatName val="0"/>
          <c:showSerName val="0"/>
          <c:showPercent val="0"/>
          <c:showBubbleSize val="0"/>
        </c:dLbls>
        <c:gapWidth val="130"/>
        <c:overlap val="-27"/>
        <c:axId val="1350565375"/>
        <c:axId val="1350562015"/>
      </c:barChart>
      <c:catAx>
        <c:axId val="135056537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0562015"/>
        <c:crosses val="autoZero"/>
        <c:auto val="0"/>
        <c:lblAlgn val="ctr"/>
        <c:lblOffset val="100"/>
        <c:noMultiLvlLbl val="0"/>
      </c:catAx>
      <c:valAx>
        <c:axId val="135056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solidFill>
                      <a:schemeClr val="tx1"/>
                    </a:solidFill>
                  </a:rPr>
                  <a:t>No Of Times Match Winners</a:t>
                </a:r>
              </a:p>
            </c:rich>
          </c:tx>
          <c:layout>
            <c:manualLayout>
              <c:xMode val="edge"/>
              <c:yMode val="edge"/>
              <c:x val="0"/>
              <c:y val="0.12658938466025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0565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1.xlsx]Top 10 Venues!top 10 venues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Venues With Most Matches And Winning Based On Bat First &amp;</a:t>
            </a:r>
            <a:r>
              <a:rPr lang="en-IN" b="1" baseline="0"/>
              <a:t> Field First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1800925925925929"/>
          <c:w val="0.3703578302712161"/>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Venues'!$A$5:$A$11</c:f>
              <c:strCache>
                <c:ptCount val="6"/>
                <c:pt idx="0">
                  <c:v>Eden Gardens, Kolkata</c:v>
                </c:pt>
                <c:pt idx="1">
                  <c:v>Narendra Modi Stadium, Ahmedabad</c:v>
                </c:pt>
                <c:pt idx="2">
                  <c:v>Maharashtra Cricket Association Stadium, Pune</c:v>
                </c:pt>
                <c:pt idx="3">
                  <c:v>Brabourne Stadium, Mumbai</c:v>
                </c:pt>
                <c:pt idx="4">
                  <c:v>Dr DY Patil Sports Academy, Mumbai</c:v>
                </c:pt>
                <c:pt idx="5">
                  <c:v>Wankhede Stadium, Mumbai</c:v>
                </c:pt>
              </c:strCache>
            </c:strRef>
          </c:cat>
          <c:val>
            <c:numRef>
              <c:f>'Top 10 Venues'!$B$5:$B$11</c:f>
              <c:numCache>
                <c:formatCode>General</c:formatCode>
                <c:ptCount val="6"/>
                <c:pt idx="1">
                  <c:v>1</c:v>
                </c:pt>
                <c:pt idx="2">
                  <c:v>2</c:v>
                </c:pt>
                <c:pt idx="3">
                  <c:v>3</c:v>
                </c:pt>
                <c:pt idx="4">
                  <c:v>3</c:v>
                </c:pt>
                <c:pt idx="5">
                  <c:v>6</c:v>
                </c:pt>
              </c:numCache>
            </c:numRef>
          </c:val>
          <c:extLst>
            <c:ext xmlns:c16="http://schemas.microsoft.com/office/drawing/2014/chart" uri="{C3380CC4-5D6E-409C-BE32-E72D297353CC}">
              <c16:uniqueId val="{00000000-D9EE-4910-B047-8E0942094F7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Venues'!$A$5:$A$11</c:f>
              <c:strCache>
                <c:ptCount val="6"/>
                <c:pt idx="0">
                  <c:v>Eden Gardens, Kolkata</c:v>
                </c:pt>
                <c:pt idx="1">
                  <c:v>Narendra Modi Stadium, Ahmedabad</c:v>
                </c:pt>
                <c:pt idx="2">
                  <c:v>Maharashtra Cricket Association Stadium, Pune</c:v>
                </c:pt>
                <c:pt idx="3">
                  <c:v>Brabourne Stadium, Mumbai</c:v>
                </c:pt>
                <c:pt idx="4">
                  <c:v>Dr DY Patil Sports Academy, Mumbai</c:v>
                </c:pt>
                <c:pt idx="5">
                  <c:v>Wankhede Stadium, Mumbai</c:v>
                </c:pt>
              </c:strCache>
            </c:strRef>
          </c:cat>
          <c:val>
            <c:numRef>
              <c:f>'Top 10 Venues'!$C$5:$C$11</c:f>
              <c:numCache>
                <c:formatCode>General</c:formatCode>
                <c:ptCount val="6"/>
                <c:pt idx="0">
                  <c:v>2</c:v>
                </c:pt>
                <c:pt idx="1">
                  <c:v>1</c:v>
                </c:pt>
                <c:pt idx="2">
                  <c:v>11</c:v>
                </c:pt>
                <c:pt idx="3">
                  <c:v>13</c:v>
                </c:pt>
                <c:pt idx="4">
                  <c:v>17</c:v>
                </c:pt>
                <c:pt idx="5">
                  <c:v>15</c:v>
                </c:pt>
              </c:numCache>
            </c:numRef>
          </c:val>
          <c:extLst>
            <c:ext xmlns:c16="http://schemas.microsoft.com/office/drawing/2014/chart" uri="{C3380CC4-5D6E-409C-BE32-E72D297353CC}">
              <c16:uniqueId val="{00000001-D9EE-4910-B047-8E0942094F7E}"/>
            </c:ext>
          </c:extLst>
        </c:ser>
        <c:dLbls>
          <c:dLblPos val="ctr"/>
          <c:showLegendKey val="0"/>
          <c:showVal val="1"/>
          <c:showCatName val="0"/>
          <c:showSerName val="0"/>
          <c:showPercent val="0"/>
          <c:showBubbleSize val="0"/>
        </c:dLbls>
        <c:gapWidth val="150"/>
        <c:overlap val="100"/>
        <c:axId val="1340445503"/>
        <c:axId val="1340444063"/>
      </c:barChart>
      <c:catAx>
        <c:axId val="134044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44063"/>
        <c:crosses val="autoZero"/>
        <c:auto val="1"/>
        <c:lblAlgn val="ctr"/>
        <c:lblOffset val="100"/>
        <c:noMultiLvlLbl val="0"/>
      </c:catAx>
      <c:valAx>
        <c:axId val="134044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Matches</a:t>
                </a:r>
                <a:r>
                  <a:rPr lang="en-IN" b="1" baseline="0"/>
                  <a:t> </a:t>
                </a:r>
                <a:endParaRPr lang="en-IN" b="1"/>
              </a:p>
            </c:rich>
          </c:tx>
          <c:layout>
            <c:manualLayout>
              <c:xMode val="edge"/>
              <c:yMode val="edge"/>
              <c:x val="0.49201771653543308"/>
              <c:y val="0.899007979193857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45503"/>
        <c:crosses val="autoZero"/>
        <c:crossBetween val="between"/>
      </c:valAx>
      <c:spPr>
        <a:noFill/>
        <a:ln>
          <a:noFill/>
        </a:ln>
        <a:effectLst/>
      </c:spPr>
    </c:plotArea>
    <c:legend>
      <c:legendPos val="r"/>
      <c:layout>
        <c:manualLayout>
          <c:xMode val="edge"/>
          <c:yMode val="edge"/>
          <c:x val="0.41952318460192473"/>
          <c:y val="8.4119641294838163E-2"/>
          <c:w val="0.1721434820647419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69565077371464"/>
          <c:y val="0.15319444444444447"/>
          <c:w val="0.88512439012608091"/>
          <c:h val="0.63667432195975504"/>
        </c:manualLayout>
      </c:layout>
      <c:barChart>
        <c:barDir val="col"/>
        <c:grouping val="clustered"/>
        <c:varyColors val="0"/>
        <c:ser>
          <c:idx val="0"/>
          <c:order val="0"/>
          <c:tx>
            <c:strRef>
              <c:f>MOM!$F$3</c:f>
              <c:strCache>
                <c:ptCount val="1"/>
                <c:pt idx="0">
                  <c:v>Count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Kuldeep Yadav</c:v>
                </c:pt>
                <c:pt idx="1">
                  <c:v>JC Buttler</c:v>
                </c:pt>
                <c:pt idx="2">
                  <c:v>UT Yadav</c:v>
                </c:pt>
                <c:pt idx="3">
                  <c:v>KL Rahul</c:v>
                </c:pt>
                <c:pt idx="4">
                  <c:v>RA Tripathi</c:v>
                </c:pt>
                <c:pt idx="5">
                  <c:v>HH Pandya</c:v>
                </c:pt>
                <c:pt idx="6">
                  <c:v>Avesh Khan</c:v>
                </c:pt>
                <c:pt idx="7">
                  <c:v>YS Chahal</c:v>
                </c:pt>
                <c:pt idx="8">
                  <c:v>DA Miller</c:v>
                </c:pt>
                <c:pt idx="9">
                  <c:v>PWH de Silva</c:v>
                </c:pt>
              </c:strCache>
            </c:strRef>
          </c:cat>
          <c:val>
            <c:numRef>
              <c:f>MOM!$F$4:$F$13</c:f>
              <c:numCache>
                <c:formatCode>General</c:formatCode>
                <c:ptCount val="10"/>
                <c:pt idx="0">
                  <c:v>4</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E58-41F3-99B2-42087EE31E95}"/>
            </c:ext>
          </c:extLst>
        </c:ser>
        <c:dLbls>
          <c:dLblPos val="ctr"/>
          <c:showLegendKey val="0"/>
          <c:showVal val="1"/>
          <c:showCatName val="0"/>
          <c:showSerName val="0"/>
          <c:showPercent val="0"/>
          <c:showBubbleSize val="0"/>
        </c:dLbls>
        <c:gapWidth val="130"/>
        <c:overlap val="-27"/>
        <c:axId val="1350565375"/>
        <c:axId val="1350562015"/>
      </c:barChart>
      <c:catAx>
        <c:axId val="1350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62015"/>
        <c:crosses val="autoZero"/>
        <c:auto val="1"/>
        <c:lblAlgn val="ctr"/>
        <c:lblOffset val="100"/>
        <c:noMultiLvlLbl val="0"/>
      </c:catAx>
      <c:valAx>
        <c:axId val="135056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No Of Times Match Winners</a:t>
                </a:r>
              </a:p>
            </c:rich>
          </c:tx>
          <c:layout>
            <c:manualLayout>
              <c:xMode val="edge"/>
              <c:yMode val="edge"/>
              <c:x val="2.0449897750511249E-2"/>
              <c:y val="0.154367162438028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65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297186</xdr:colOff>
      <xdr:row>9</xdr:row>
      <xdr:rowOff>7620</xdr:rowOff>
    </xdr:from>
    <xdr:to>
      <xdr:col>14</xdr:col>
      <xdr:colOff>601986</xdr:colOff>
      <xdr:row>24</xdr:row>
      <xdr:rowOff>7620</xdr:rowOff>
    </xdr:to>
    <xdr:graphicFrame macro="">
      <xdr:nvGraphicFramePr>
        <xdr:cNvPr id="3" name="Chart 2">
          <a:extLst>
            <a:ext uri="{FF2B5EF4-FFF2-40B4-BE49-F238E27FC236}">
              <a16:creationId xmlns:a16="http://schemas.microsoft.com/office/drawing/2014/main" id="{A412C984-D952-4AD7-62F5-CA87BCAB3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0</xdr:colOff>
      <xdr:row>1</xdr:row>
      <xdr:rowOff>114300</xdr:rowOff>
    </xdr:from>
    <xdr:to>
      <xdr:col>20</xdr:col>
      <xdr:colOff>0</xdr:colOff>
      <xdr:row>15</xdr:row>
      <xdr:rowOff>20955</xdr:rowOff>
    </xdr:to>
    <mc:AlternateContent xmlns:mc="http://schemas.openxmlformats.org/markup-compatibility/2006" xmlns:a14="http://schemas.microsoft.com/office/drawing/2010/main">
      <mc:Choice Requires="a14">
        <xdr:graphicFrame macro="">
          <xdr:nvGraphicFramePr>
            <xdr:cNvPr id="2" name="Seasons 3">
              <a:extLst>
                <a:ext uri="{FF2B5EF4-FFF2-40B4-BE49-F238E27FC236}">
                  <a16:creationId xmlns:a16="http://schemas.microsoft.com/office/drawing/2014/main" id="{FE1D0689-688C-8FA1-1364-1A8E3EF07A73}"/>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mlns="">
        <xdr:sp macro="" textlink="">
          <xdr:nvSpPr>
            <xdr:cNvPr id="0" name=""/>
            <xdr:cNvSpPr>
              <a:spLocks noTextEdit="1"/>
            </xdr:cNvSpPr>
          </xdr:nvSpPr>
          <xdr:spPr>
            <a:xfrm>
              <a:off x="1130046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6</xdr:row>
      <xdr:rowOff>160020</xdr:rowOff>
    </xdr:from>
    <xdr:to>
      <xdr:col>11</xdr:col>
      <xdr:colOff>99060</xdr:colOff>
      <xdr:row>21</xdr:row>
      <xdr:rowOff>160020</xdr:rowOff>
    </xdr:to>
    <xdr:graphicFrame macro="">
      <xdr:nvGraphicFramePr>
        <xdr:cNvPr id="2" name="Chart 1">
          <a:extLst>
            <a:ext uri="{FF2B5EF4-FFF2-40B4-BE49-F238E27FC236}">
              <a16:creationId xmlns:a16="http://schemas.microsoft.com/office/drawing/2014/main" id="{079E3C57-B202-EB48-6070-50EFAE045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22860</xdr:rowOff>
    </xdr:from>
    <xdr:to>
      <xdr:col>6</xdr:col>
      <xdr:colOff>586740</xdr:colOff>
      <xdr:row>3</xdr:row>
      <xdr:rowOff>175260</xdr:rowOff>
    </xdr:to>
    <xdr:sp macro="" textlink="">
      <xdr:nvSpPr>
        <xdr:cNvPr id="2" name="Rectangle: Rounded Corners 1">
          <a:extLst>
            <a:ext uri="{FF2B5EF4-FFF2-40B4-BE49-F238E27FC236}">
              <a16:creationId xmlns:a16="http://schemas.microsoft.com/office/drawing/2014/main" id="{E000EA61-9DA2-A3D5-E329-953EA0648AB2}"/>
            </a:ext>
          </a:extLst>
        </xdr:cNvPr>
        <xdr:cNvSpPr/>
      </xdr:nvSpPr>
      <xdr:spPr>
        <a:xfrm>
          <a:off x="45720" y="22860"/>
          <a:ext cx="41986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Bodoni MT Black" panose="02070A03080606020203" pitchFamily="18" charset="0"/>
            </a:rPr>
            <a:t>Indian Premier</a:t>
          </a:r>
          <a:r>
            <a:rPr lang="en-IN" sz="1800" baseline="0">
              <a:latin typeface="Bodoni MT Black" panose="02070A03080606020203" pitchFamily="18" charset="0"/>
            </a:rPr>
            <a:t> Leaguage Analysis</a:t>
          </a:r>
        </a:p>
      </xdr:txBody>
    </xdr:sp>
    <xdr:clientData/>
  </xdr:twoCellAnchor>
  <xdr:twoCellAnchor>
    <xdr:from>
      <xdr:col>7</xdr:col>
      <xdr:colOff>251457</xdr:colOff>
      <xdr:row>0</xdr:row>
      <xdr:rowOff>15239</xdr:rowOff>
    </xdr:from>
    <xdr:to>
      <xdr:col>10</xdr:col>
      <xdr:colOff>609593</xdr:colOff>
      <xdr:row>4</xdr:row>
      <xdr:rowOff>7619</xdr:rowOff>
    </xdr:to>
    <xdr:grpSp>
      <xdr:nvGrpSpPr>
        <xdr:cNvPr id="3" name="Group 2">
          <a:extLst>
            <a:ext uri="{FF2B5EF4-FFF2-40B4-BE49-F238E27FC236}">
              <a16:creationId xmlns:a16="http://schemas.microsoft.com/office/drawing/2014/main" id="{E76D86A0-63C8-4BDF-A5CF-AC524592E8A8}"/>
            </a:ext>
          </a:extLst>
        </xdr:cNvPr>
        <xdr:cNvGrpSpPr/>
      </xdr:nvGrpSpPr>
      <xdr:grpSpPr>
        <a:xfrm>
          <a:off x="4518657" y="15239"/>
          <a:ext cx="2186936" cy="723900"/>
          <a:chOff x="6338740" y="5634082"/>
          <a:chExt cx="1570821" cy="794296"/>
        </a:xfrm>
      </xdr:grpSpPr>
      <xdr:sp macro="" textlink="Slicers!C22">
        <xdr:nvSpPr>
          <xdr:cNvPr id="4" name="Arrow: Chevron 3">
            <a:extLst>
              <a:ext uri="{FF2B5EF4-FFF2-40B4-BE49-F238E27FC236}">
                <a16:creationId xmlns:a16="http://schemas.microsoft.com/office/drawing/2014/main" id="{ABEA0FDB-3B00-70DE-11A2-CE940259469C}"/>
              </a:ext>
            </a:extLst>
          </xdr:cNvPr>
          <xdr:cNvSpPr/>
        </xdr:nvSpPr>
        <xdr:spPr>
          <a:xfrm>
            <a:off x="6338740" y="5634082"/>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FE11C63-0F2D-4DF1-B33E-110C38DDBCB5}" type="TxLink">
              <a:rPr lang="en-US" sz="1400" b="1" i="0" u="none" strike="noStrike">
                <a:solidFill>
                  <a:sysClr val="windowText" lastClr="000000"/>
                </a:solidFill>
                <a:latin typeface="Calibri"/>
                <a:ea typeface="Calibri"/>
                <a:cs typeface="Calibri"/>
              </a:rPr>
              <a:pPr algn="ctr"/>
              <a:t>Year</a:t>
            </a:fld>
            <a:endParaRPr lang="en-IN" sz="1400" b="1">
              <a:solidFill>
                <a:sysClr val="windowText" lastClr="000000"/>
              </a:solidFill>
            </a:endParaRPr>
          </a:p>
        </xdr:txBody>
      </xdr:sp>
      <xdr:sp macro="" textlink="Slicers!C23">
        <xdr:nvSpPr>
          <xdr:cNvPr id="5" name="Freeform: Shape 4">
            <a:extLst>
              <a:ext uri="{FF2B5EF4-FFF2-40B4-BE49-F238E27FC236}">
                <a16:creationId xmlns:a16="http://schemas.microsoft.com/office/drawing/2014/main" id="{0F85C89B-5856-DF4B-C571-65EAB5637618}"/>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733B02E-9CB3-4B73-B89A-05516A5C8B57}" type="TxLink">
              <a:rPr lang="en-US" sz="1600" b="0"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2022</a:t>
            </a:fld>
            <a:endParaRPr lang="en-US" sz="3200" b="0" i="0" u="none" strike="noStrike" kern="1200">
              <a:solidFill>
                <a:schemeClr val="tx1"/>
              </a:solidFill>
              <a:latin typeface="Calibri"/>
              <a:ea typeface="Calibri"/>
              <a:cs typeface="Calibri"/>
            </a:endParaRPr>
          </a:p>
        </xdr:txBody>
      </xdr:sp>
    </xdr:grpSp>
    <xdr:clientData/>
  </xdr:twoCellAnchor>
  <xdr:twoCellAnchor>
    <xdr:from>
      <xdr:col>11</xdr:col>
      <xdr:colOff>228600</xdr:colOff>
      <xdr:row>0</xdr:row>
      <xdr:rowOff>22860</xdr:rowOff>
    </xdr:from>
    <xdr:to>
      <xdr:col>14</xdr:col>
      <xdr:colOff>586740</xdr:colOff>
      <xdr:row>4</xdr:row>
      <xdr:rowOff>0</xdr:rowOff>
    </xdr:to>
    <xdr:grpSp>
      <xdr:nvGrpSpPr>
        <xdr:cNvPr id="6" name="Group 5">
          <a:extLst>
            <a:ext uri="{FF2B5EF4-FFF2-40B4-BE49-F238E27FC236}">
              <a16:creationId xmlns:a16="http://schemas.microsoft.com/office/drawing/2014/main" id="{5B9B1820-BB19-4EFA-8E21-C00FA5819C45}"/>
            </a:ext>
          </a:extLst>
        </xdr:cNvPr>
        <xdr:cNvGrpSpPr/>
      </xdr:nvGrpSpPr>
      <xdr:grpSpPr>
        <a:xfrm>
          <a:off x="6934200" y="22860"/>
          <a:ext cx="2186940" cy="708660"/>
          <a:chOff x="6338738" y="5634081"/>
          <a:chExt cx="1570823" cy="794297"/>
        </a:xfrm>
      </xdr:grpSpPr>
      <xdr:sp macro="" textlink="Slicers!D22">
        <xdr:nvSpPr>
          <xdr:cNvPr id="7" name="Arrow: Chevron 6">
            <a:extLst>
              <a:ext uri="{FF2B5EF4-FFF2-40B4-BE49-F238E27FC236}">
                <a16:creationId xmlns:a16="http://schemas.microsoft.com/office/drawing/2014/main" id="{1E21373D-C73F-9D2C-FB7B-CC7CAE63F617}"/>
              </a:ext>
            </a:extLst>
          </xdr:cNvPr>
          <xdr:cNvSpPr/>
        </xdr:nvSpPr>
        <xdr:spPr>
          <a:xfrm>
            <a:off x="6338738" y="5634081"/>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7BBE6F3-588D-46BC-8FC6-67B897748D7B}" type="TxLink">
              <a:rPr lang="en-US" sz="1400" b="1" i="0" u="none" strike="noStrike">
                <a:solidFill>
                  <a:schemeClr val="tx1"/>
                </a:solidFill>
                <a:latin typeface="Calibri"/>
                <a:ea typeface="Calibri"/>
                <a:cs typeface="Calibri"/>
              </a:rPr>
              <a:pPr algn="ctr"/>
              <a:t>Winner</a:t>
            </a:fld>
            <a:endParaRPr lang="en-IN" sz="1400">
              <a:solidFill>
                <a:schemeClr val="tx1"/>
              </a:solidFill>
            </a:endParaRPr>
          </a:p>
        </xdr:txBody>
      </xdr:sp>
      <xdr:sp macro="" textlink="Slicers!D23">
        <xdr:nvSpPr>
          <xdr:cNvPr id="8" name="Freeform: Shape 7">
            <a:extLst>
              <a:ext uri="{FF2B5EF4-FFF2-40B4-BE49-F238E27FC236}">
                <a16:creationId xmlns:a16="http://schemas.microsoft.com/office/drawing/2014/main" id="{A387420D-A1CC-D7AE-E319-5F8FD2D34132}"/>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30D0B7F-C606-458D-BB99-BDEEF63C3ADE}" type="TxLink">
              <a:rPr lang="en-US" sz="16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Gujrat Titans</a:t>
            </a:fld>
            <a:endParaRPr lang="en-IN" sz="2400" b="1" kern="1200">
              <a:solidFill>
                <a:schemeClr val="tx1"/>
              </a:solidFill>
            </a:endParaRPr>
          </a:p>
        </xdr:txBody>
      </xdr:sp>
    </xdr:grpSp>
    <xdr:clientData/>
  </xdr:twoCellAnchor>
  <xdr:twoCellAnchor>
    <xdr:from>
      <xdr:col>15</xdr:col>
      <xdr:colOff>236220</xdr:colOff>
      <xdr:row>0</xdr:row>
      <xdr:rowOff>30480</xdr:rowOff>
    </xdr:from>
    <xdr:to>
      <xdr:col>18</xdr:col>
      <xdr:colOff>594360</xdr:colOff>
      <xdr:row>3</xdr:row>
      <xdr:rowOff>175260</xdr:rowOff>
    </xdr:to>
    <xdr:grpSp>
      <xdr:nvGrpSpPr>
        <xdr:cNvPr id="9" name="Group 8">
          <a:extLst>
            <a:ext uri="{FF2B5EF4-FFF2-40B4-BE49-F238E27FC236}">
              <a16:creationId xmlns:a16="http://schemas.microsoft.com/office/drawing/2014/main" id="{879098B5-AAA4-4ED4-8D3F-7C2D17F2F078}"/>
            </a:ext>
          </a:extLst>
        </xdr:cNvPr>
        <xdr:cNvGrpSpPr/>
      </xdr:nvGrpSpPr>
      <xdr:grpSpPr>
        <a:xfrm>
          <a:off x="9380220" y="30480"/>
          <a:ext cx="2186940" cy="693420"/>
          <a:chOff x="6338738" y="5634081"/>
          <a:chExt cx="1570823" cy="794297"/>
        </a:xfrm>
      </xdr:grpSpPr>
      <xdr:sp macro="" textlink="Slicers!F22">
        <xdr:nvSpPr>
          <xdr:cNvPr id="10" name="Arrow: Chevron 9">
            <a:extLst>
              <a:ext uri="{FF2B5EF4-FFF2-40B4-BE49-F238E27FC236}">
                <a16:creationId xmlns:a16="http://schemas.microsoft.com/office/drawing/2014/main" id="{28F469BE-8B7E-1FDC-0573-1B2F5B0D8F8C}"/>
              </a:ext>
            </a:extLst>
          </xdr:cNvPr>
          <xdr:cNvSpPr/>
        </xdr:nvSpPr>
        <xdr:spPr>
          <a:xfrm>
            <a:off x="6338738" y="5634081"/>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3DEE77A-E2D4-4968-AA24-7A8919F8271A}" type="TxLink">
              <a:rPr lang="en-US" sz="1400" b="1" i="0" u="none" strike="noStrike">
                <a:solidFill>
                  <a:schemeClr val="tx1"/>
                </a:solidFill>
                <a:latin typeface="Calibri"/>
                <a:ea typeface="Calibri"/>
                <a:cs typeface="Calibri"/>
              </a:rPr>
              <a:pPr algn="ctr"/>
              <a:t>Man Of The Match</a:t>
            </a:fld>
            <a:endParaRPr lang="en-IN" sz="1400">
              <a:solidFill>
                <a:schemeClr val="tx1"/>
              </a:solidFill>
            </a:endParaRPr>
          </a:p>
        </xdr:txBody>
      </xdr:sp>
      <xdr:sp macro="" textlink="Slicers!F23">
        <xdr:nvSpPr>
          <xdr:cNvPr id="11" name="Freeform: Shape 10">
            <a:extLst>
              <a:ext uri="{FF2B5EF4-FFF2-40B4-BE49-F238E27FC236}">
                <a16:creationId xmlns:a16="http://schemas.microsoft.com/office/drawing/2014/main" id="{A15F9213-87C0-5630-CD18-CEE4C351467E}"/>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F9A364-68A4-4F83-9F80-F96D51B1FA8C}" type="TxLink">
              <a:rPr lang="en-US" sz="16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Hardik Pandya</a:t>
            </a:fld>
            <a:endParaRPr lang="en-IN" sz="2400" b="1" kern="1200">
              <a:solidFill>
                <a:schemeClr val="tx1"/>
              </a:solidFill>
            </a:endParaRPr>
          </a:p>
        </xdr:txBody>
      </xdr:sp>
    </xdr:grpSp>
    <xdr:clientData/>
  </xdr:twoCellAnchor>
  <xdr:twoCellAnchor>
    <xdr:from>
      <xdr:col>19</xdr:col>
      <xdr:colOff>236220</xdr:colOff>
      <xdr:row>0</xdr:row>
      <xdr:rowOff>15240</xdr:rowOff>
    </xdr:from>
    <xdr:to>
      <xdr:col>22</xdr:col>
      <xdr:colOff>594360</xdr:colOff>
      <xdr:row>3</xdr:row>
      <xdr:rowOff>175260</xdr:rowOff>
    </xdr:to>
    <xdr:grpSp>
      <xdr:nvGrpSpPr>
        <xdr:cNvPr id="12" name="Group 11">
          <a:extLst>
            <a:ext uri="{FF2B5EF4-FFF2-40B4-BE49-F238E27FC236}">
              <a16:creationId xmlns:a16="http://schemas.microsoft.com/office/drawing/2014/main" id="{E360D7C3-D6CF-4DB7-B9B9-0502E85F2947}"/>
            </a:ext>
          </a:extLst>
        </xdr:cNvPr>
        <xdr:cNvGrpSpPr/>
      </xdr:nvGrpSpPr>
      <xdr:grpSpPr>
        <a:xfrm>
          <a:off x="11818620" y="15240"/>
          <a:ext cx="2186940" cy="708660"/>
          <a:chOff x="6338738" y="5634081"/>
          <a:chExt cx="1570823" cy="794297"/>
        </a:xfrm>
      </xdr:grpSpPr>
      <xdr:sp macro="" textlink="Slicers!G22">
        <xdr:nvSpPr>
          <xdr:cNvPr id="13" name="Arrow: Chevron 12">
            <a:extLst>
              <a:ext uri="{FF2B5EF4-FFF2-40B4-BE49-F238E27FC236}">
                <a16:creationId xmlns:a16="http://schemas.microsoft.com/office/drawing/2014/main" id="{9D870433-D635-4678-7DD0-5C083C4FE72E}"/>
              </a:ext>
            </a:extLst>
          </xdr:cNvPr>
          <xdr:cNvSpPr/>
        </xdr:nvSpPr>
        <xdr:spPr>
          <a:xfrm>
            <a:off x="6338738" y="5634081"/>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E72EE05-89E2-48B1-8E8A-4B1E71DF6D0B}" type="TxLink">
              <a:rPr lang="en-US" sz="1100" b="1" i="0" u="none" strike="noStrike">
                <a:solidFill>
                  <a:schemeClr val="tx1"/>
                </a:solidFill>
                <a:latin typeface="Calibri"/>
                <a:ea typeface="Calibri"/>
                <a:cs typeface="Calibri"/>
              </a:rPr>
              <a:pPr algn="ctr"/>
              <a:t>Player Of The Tournament</a:t>
            </a:fld>
            <a:endParaRPr lang="en-IN" sz="1100" b="1">
              <a:solidFill>
                <a:schemeClr val="tx1"/>
              </a:solidFill>
            </a:endParaRPr>
          </a:p>
        </xdr:txBody>
      </xdr:sp>
      <xdr:sp macro="" textlink="Slicers!G23">
        <xdr:nvSpPr>
          <xdr:cNvPr id="14" name="Freeform: Shape 13">
            <a:extLst>
              <a:ext uri="{FF2B5EF4-FFF2-40B4-BE49-F238E27FC236}">
                <a16:creationId xmlns:a16="http://schemas.microsoft.com/office/drawing/2014/main" id="{08E9FD33-D8B0-90F2-4AA2-53270AAE4DDA}"/>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9CFA9F5-EABE-4367-9199-213E8BAD4F66}" type="TxLink">
              <a:rPr lang="en-US" sz="16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Jos Buttler</a:t>
            </a:fld>
            <a:endParaRPr lang="en-IN" sz="1600" b="1" kern="1200">
              <a:solidFill>
                <a:schemeClr val="tx1"/>
              </a:solidFill>
            </a:endParaRPr>
          </a:p>
        </xdr:txBody>
      </xdr:sp>
    </xdr:grpSp>
    <xdr:clientData/>
  </xdr:twoCellAnchor>
  <xdr:twoCellAnchor editAs="oneCell">
    <xdr:from>
      <xdr:col>0</xdr:col>
      <xdr:colOff>68580</xdr:colOff>
      <xdr:row>4</xdr:row>
      <xdr:rowOff>68580</xdr:rowOff>
    </xdr:from>
    <xdr:to>
      <xdr:col>22</xdr:col>
      <xdr:colOff>601980</xdr:colOff>
      <xdr:row>6</xdr:row>
      <xdr:rowOff>144780</xdr:rowOff>
    </xdr:to>
    <mc:AlternateContent xmlns:mc="http://schemas.openxmlformats.org/markup-compatibility/2006" xmlns:a14="http://schemas.microsoft.com/office/drawing/2010/main">
      <mc:Choice Requires="a14">
        <xdr:graphicFrame macro="">
          <xdr:nvGraphicFramePr>
            <xdr:cNvPr id="15" name="Seasons 4">
              <a:extLst>
                <a:ext uri="{FF2B5EF4-FFF2-40B4-BE49-F238E27FC236}">
                  <a16:creationId xmlns:a16="http://schemas.microsoft.com/office/drawing/2014/main" id="{BFC3E36E-8CE9-407A-A54B-A102CC583403}"/>
                </a:ext>
              </a:extLst>
            </xdr:cNvPr>
            <xdr:cNvGraphicFramePr/>
          </xdr:nvGraphicFramePr>
          <xdr:xfrm>
            <a:off x="0" y="0"/>
            <a:ext cx="0" cy="0"/>
          </xdr:xfrm>
          <a:graphic>
            <a:graphicData uri="http://schemas.microsoft.com/office/drawing/2010/slicer">
              <sle:slicer xmlns:sle="http://schemas.microsoft.com/office/drawing/2010/slicer" name="Seasons 4"/>
            </a:graphicData>
          </a:graphic>
        </xdr:graphicFrame>
      </mc:Choice>
      <mc:Fallback xmlns="">
        <xdr:sp macro="" textlink="">
          <xdr:nvSpPr>
            <xdr:cNvPr id="0" name=""/>
            <xdr:cNvSpPr>
              <a:spLocks noTextEdit="1"/>
            </xdr:cNvSpPr>
          </xdr:nvSpPr>
          <xdr:spPr>
            <a:xfrm>
              <a:off x="68580" y="800100"/>
              <a:ext cx="1394460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7</xdr:row>
      <xdr:rowOff>0</xdr:rowOff>
    </xdr:from>
    <xdr:to>
      <xdr:col>13</xdr:col>
      <xdr:colOff>0</xdr:colOff>
      <xdr:row>22</xdr:row>
      <xdr:rowOff>160020</xdr:rowOff>
    </xdr:to>
    <xdr:graphicFrame macro="">
      <xdr:nvGraphicFramePr>
        <xdr:cNvPr id="16" name="Chart 15">
          <a:extLst>
            <a:ext uri="{FF2B5EF4-FFF2-40B4-BE49-F238E27FC236}">
              <a16:creationId xmlns:a16="http://schemas.microsoft.com/office/drawing/2014/main" id="{8E160D2C-5E53-43E4-B18D-1EBEC557B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7</xdr:row>
      <xdr:rowOff>0</xdr:rowOff>
    </xdr:from>
    <xdr:to>
      <xdr:col>18</xdr:col>
      <xdr:colOff>0</xdr:colOff>
      <xdr:row>23</xdr:row>
      <xdr:rowOff>0</xdr:rowOff>
    </xdr:to>
    <xdr:graphicFrame macro="">
      <xdr:nvGraphicFramePr>
        <xdr:cNvPr id="17" name="Chart 16">
          <a:extLst>
            <a:ext uri="{FF2B5EF4-FFF2-40B4-BE49-F238E27FC236}">
              <a16:creationId xmlns:a16="http://schemas.microsoft.com/office/drawing/2014/main" id="{60034F4F-6F63-4493-9A05-8F3BFDE87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xdr:colOff>
      <xdr:row>7</xdr:row>
      <xdr:rowOff>0</xdr:rowOff>
    </xdr:from>
    <xdr:to>
      <xdr:col>23</xdr:col>
      <xdr:colOff>0</xdr:colOff>
      <xdr:row>39</xdr:row>
      <xdr:rowOff>0</xdr:rowOff>
    </xdr:to>
    <xdr:graphicFrame macro="">
      <xdr:nvGraphicFramePr>
        <xdr:cNvPr id="18" name="Chart 17">
          <a:extLst>
            <a:ext uri="{FF2B5EF4-FFF2-40B4-BE49-F238E27FC236}">
              <a16:creationId xmlns:a16="http://schemas.microsoft.com/office/drawing/2014/main" id="{53D8E8AA-6959-412A-B1DD-A4F8A8AAC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23</xdr:row>
      <xdr:rowOff>0</xdr:rowOff>
    </xdr:from>
    <xdr:to>
      <xdr:col>7</xdr:col>
      <xdr:colOff>0</xdr:colOff>
      <xdr:row>39</xdr:row>
      <xdr:rowOff>0</xdr:rowOff>
    </xdr:to>
    <xdr:graphicFrame macro="">
      <xdr:nvGraphicFramePr>
        <xdr:cNvPr id="19" name="Chart 18">
          <a:extLst>
            <a:ext uri="{FF2B5EF4-FFF2-40B4-BE49-F238E27FC236}">
              <a16:creationId xmlns:a16="http://schemas.microsoft.com/office/drawing/2014/main" id="{72FA8F0B-4AFB-4DC2-B172-194C57B27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xdr:colOff>
      <xdr:row>23</xdr:row>
      <xdr:rowOff>0</xdr:rowOff>
    </xdr:from>
    <xdr:to>
      <xdr:col>18</xdr:col>
      <xdr:colOff>0</xdr:colOff>
      <xdr:row>39</xdr:row>
      <xdr:rowOff>0</xdr:rowOff>
    </xdr:to>
    <xdr:graphicFrame macro="">
      <xdr:nvGraphicFramePr>
        <xdr:cNvPr id="20" name="Chart 19">
          <a:extLst>
            <a:ext uri="{FF2B5EF4-FFF2-40B4-BE49-F238E27FC236}">
              <a16:creationId xmlns:a16="http://schemas.microsoft.com/office/drawing/2014/main" id="{615904ED-2A3B-4C30-B726-A8B5D223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0</xdr:row>
      <xdr:rowOff>0</xdr:rowOff>
    </xdr:from>
    <xdr:to>
      <xdr:col>12</xdr:col>
      <xdr:colOff>358136</xdr:colOff>
      <xdr:row>3</xdr:row>
      <xdr:rowOff>175260</xdr:rowOff>
    </xdr:to>
    <xdr:grpSp>
      <xdr:nvGrpSpPr>
        <xdr:cNvPr id="2" name="Group 1">
          <a:extLst>
            <a:ext uri="{FF2B5EF4-FFF2-40B4-BE49-F238E27FC236}">
              <a16:creationId xmlns:a16="http://schemas.microsoft.com/office/drawing/2014/main" id="{D5227ECE-F432-482A-9C6B-932DF34802F0}"/>
            </a:ext>
          </a:extLst>
        </xdr:cNvPr>
        <xdr:cNvGrpSpPr/>
      </xdr:nvGrpSpPr>
      <xdr:grpSpPr>
        <a:xfrm>
          <a:off x="5486400" y="0"/>
          <a:ext cx="2186936" cy="723900"/>
          <a:chOff x="6338740" y="5634082"/>
          <a:chExt cx="1570821" cy="794296"/>
        </a:xfrm>
      </xdr:grpSpPr>
      <xdr:sp macro="" textlink="Sheet1!$C$22">
        <xdr:nvSpPr>
          <xdr:cNvPr id="3" name="Arrow: Chevron 2">
            <a:extLst>
              <a:ext uri="{FF2B5EF4-FFF2-40B4-BE49-F238E27FC236}">
                <a16:creationId xmlns:a16="http://schemas.microsoft.com/office/drawing/2014/main" id="{6FB00702-6E27-4845-ACC2-33577E74776F}"/>
              </a:ext>
            </a:extLst>
          </xdr:cNvPr>
          <xdr:cNvSpPr/>
        </xdr:nvSpPr>
        <xdr:spPr>
          <a:xfrm>
            <a:off x="6338740" y="5634082"/>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A48E112-07E4-40CC-A950-897DED522214}" type="TxLink">
              <a:rPr lang="en-US" sz="1100" b="0" i="0" u="none" strike="noStrike">
                <a:solidFill>
                  <a:srgbClr val="000000"/>
                </a:solidFill>
                <a:latin typeface="Calibri"/>
                <a:ea typeface="Calibri"/>
                <a:cs typeface="Calibri"/>
              </a:rPr>
              <a:pPr/>
              <a:t> </a:t>
            </a:fld>
            <a:endParaRPr lang="en-IN"/>
          </a:p>
        </xdr:txBody>
      </xdr:sp>
      <xdr:sp macro="" textlink="Slicers!C23">
        <xdr:nvSpPr>
          <xdr:cNvPr id="4" name="Freeform: Shape 3">
            <a:extLst>
              <a:ext uri="{FF2B5EF4-FFF2-40B4-BE49-F238E27FC236}">
                <a16:creationId xmlns:a16="http://schemas.microsoft.com/office/drawing/2014/main" id="{8B639AF2-48B9-DD62-F809-104A431EF3C7}"/>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3A44F0-AB9D-4BBD-9973-B2997111832E}"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2022</a:t>
            </a:fld>
            <a:endParaRPr lang="en-IN" sz="17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304800</xdr:colOff>
      <xdr:row>3</xdr:row>
      <xdr:rowOff>121920</xdr:rowOff>
    </xdr:from>
    <xdr:to>
      <xdr:col>13</xdr:col>
      <xdr:colOff>0</xdr:colOff>
      <xdr:row>26</xdr:row>
      <xdr:rowOff>99060</xdr:rowOff>
    </xdr:to>
    <xdr:graphicFrame macro="">
      <xdr:nvGraphicFramePr>
        <xdr:cNvPr id="3" name="Chart 2">
          <a:extLst>
            <a:ext uri="{FF2B5EF4-FFF2-40B4-BE49-F238E27FC236}">
              <a16:creationId xmlns:a16="http://schemas.microsoft.com/office/drawing/2014/main" id="{F99E4DB1-2B88-FB53-CEEA-D451DC9DB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38100</xdr:rowOff>
    </xdr:from>
    <xdr:to>
      <xdr:col>16</xdr:col>
      <xdr:colOff>0</xdr:colOff>
      <xdr:row>30</xdr:row>
      <xdr:rowOff>152400</xdr:rowOff>
    </xdr:to>
    <mc:AlternateContent xmlns:mc="http://schemas.openxmlformats.org/markup-compatibility/2006" xmlns:a14="http://schemas.microsoft.com/office/drawing/2010/main">
      <mc:Choice Requires="a14">
        <xdr:graphicFrame macro="">
          <xdr:nvGraphicFramePr>
            <xdr:cNvPr id="4" name="Seasons">
              <a:extLst>
                <a:ext uri="{FF2B5EF4-FFF2-40B4-BE49-F238E27FC236}">
                  <a16:creationId xmlns:a16="http://schemas.microsoft.com/office/drawing/2014/main" id="{03BA8649-E107-03D3-2AD4-40EBEAEE718F}"/>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0652760" y="952500"/>
              <a:ext cx="1828800" cy="468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152400</xdr:colOff>
      <xdr:row>1</xdr:row>
      <xdr:rowOff>22860</xdr:rowOff>
    </xdr:from>
    <xdr:to>
      <xdr:col>20</xdr:col>
      <xdr:colOff>152400</xdr:colOff>
      <xdr:row>14</xdr:row>
      <xdr:rowOff>112395</xdr:rowOff>
    </xdr:to>
    <mc:AlternateContent xmlns:mc="http://schemas.openxmlformats.org/markup-compatibility/2006" xmlns:a14="http://schemas.microsoft.com/office/drawing/2010/main">
      <mc:Choice Requires="a14">
        <xdr:graphicFrame macro="">
          <xdr:nvGraphicFramePr>
            <xdr:cNvPr id="2" name="Seasons 1">
              <a:extLst>
                <a:ext uri="{FF2B5EF4-FFF2-40B4-BE49-F238E27FC236}">
                  <a16:creationId xmlns:a16="http://schemas.microsoft.com/office/drawing/2014/main" id="{A99837AE-C5BE-41FD-F855-1075DB369F77}"/>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1231392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739140</xdr:colOff>
      <xdr:row>6</xdr:row>
      <xdr:rowOff>160020</xdr:rowOff>
    </xdr:from>
    <xdr:to>
      <xdr:col>15</xdr:col>
      <xdr:colOff>68580</xdr:colOff>
      <xdr:row>21</xdr:row>
      <xdr:rowOff>160020</xdr:rowOff>
    </xdr:to>
    <xdr:graphicFrame macro="">
      <xdr:nvGraphicFramePr>
        <xdr:cNvPr id="3" name="Chart 2">
          <a:extLst>
            <a:ext uri="{FF2B5EF4-FFF2-40B4-BE49-F238E27FC236}">
              <a16:creationId xmlns:a16="http://schemas.microsoft.com/office/drawing/2014/main" id="{40D1E833-B428-AFDD-183A-D6E655515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160020</xdr:colOff>
      <xdr:row>2</xdr:row>
      <xdr:rowOff>121920</xdr:rowOff>
    </xdr:from>
    <xdr:to>
      <xdr:col>9</xdr:col>
      <xdr:colOff>495300</xdr:colOff>
      <xdr:row>18</xdr:row>
      <xdr:rowOff>121920</xdr:rowOff>
    </xdr:to>
    <xdr:graphicFrame macro="">
      <xdr:nvGraphicFramePr>
        <xdr:cNvPr id="2" name="Chart 1">
          <a:extLst>
            <a:ext uri="{FF2B5EF4-FFF2-40B4-BE49-F238E27FC236}">
              <a16:creationId xmlns:a16="http://schemas.microsoft.com/office/drawing/2014/main" id="{CBFDAFD8-E30F-1223-3CED-7D10E7553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281940</xdr:colOff>
      <xdr:row>6</xdr:row>
      <xdr:rowOff>160020</xdr:rowOff>
    </xdr:from>
    <xdr:to>
      <xdr:col>9</xdr:col>
      <xdr:colOff>830580</xdr:colOff>
      <xdr:row>21</xdr:row>
      <xdr:rowOff>160020</xdr:rowOff>
    </xdr:to>
    <xdr:graphicFrame macro="">
      <xdr:nvGraphicFramePr>
        <xdr:cNvPr id="2" name="Chart 1">
          <a:extLst>
            <a:ext uri="{FF2B5EF4-FFF2-40B4-BE49-F238E27FC236}">
              <a16:creationId xmlns:a16="http://schemas.microsoft.com/office/drawing/2014/main" id="{83440CC6-AE34-2A5C-8870-E9D79F2C3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419100</xdr:colOff>
      <xdr:row>2</xdr:row>
      <xdr:rowOff>68580</xdr:rowOff>
    </xdr:from>
    <xdr:to>
      <xdr:col>13</xdr:col>
      <xdr:colOff>419100</xdr:colOff>
      <xdr:row>29</xdr:row>
      <xdr:rowOff>152400</xdr:rowOff>
    </xdr:to>
    <mc:AlternateContent xmlns:mc="http://schemas.openxmlformats.org/markup-compatibility/2006" xmlns:a14="http://schemas.microsoft.com/office/drawing/2010/main">
      <mc:Choice Requires="a14">
        <xdr:graphicFrame macro="">
          <xdr:nvGraphicFramePr>
            <xdr:cNvPr id="2" name="Seasons 2">
              <a:extLst>
                <a:ext uri="{FF2B5EF4-FFF2-40B4-BE49-F238E27FC236}">
                  <a16:creationId xmlns:a16="http://schemas.microsoft.com/office/drawing/2014/main" id="{932730B5-7ED0-E9C3-7EC7-3BF5EE349ADC}"/>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9898380" y="434340"/>
              <a:ext cx="1828800" cy="502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457735</xdr:colOff>
      <xdr:row>30</xdr:row>
      <xdr:rowOff>147681</xdr:rowOff>
    </xdr:from>
    <xdr:to>
      <xdr:col>6</xdr:col>
      <xdr:colOff>645645</xdr:colOff>
      <xdr:row>33</xdr:row>
      <xdr:rowOff>118655</xdr:rowOff>
    </xdr:to>
    <xdr:sp macro="" textlink="">
      <xdr:nvSpPr>
        <xdr:cNvPr id="6" name="Arrow: Chevron 5">
          <a:extLst>
            <a:ext uri="{FF2B5EF4-FFF2-40B4-BE49-F238E27FC236}">
              <a16:creationId xmlns:a16="http://schemas.microsoft.com/office/drawing/2014/main" id="{50DB3269-9E47-A95D-6231-D306D48A4C96}"/>
            </a:ext>
          </a:extLst>
        </xdr:cNvPr>
        <xdr:cNvSpPr/>
      </xdr:nvSpPr>
      <xdr:spPr>
        <a:xfrm>
          <a:off x="4801135" y="563408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5</xdr:col>
      <xdr:colOff>717649</xdr:colOff>
      <xdr:row>32</xdr:row>
      <xdr:rowOff>83820</xdr:rowOff>
    </xdr:from>
    <xdr:to>
      <xdr:col>6</xdr:col>
      <xdr:colOff>655320</xdr:colOff>
      <xdr:row>35</xdr:row>
      <xdr:rowOff>30480</xdr:rowOff>
    </xdr:to>
    <xdr:sp macro="" textlink="">
      <xdr:nvSpPr>
        <xdr:cNvPr id="7" name="Freeform: Shape 6">
          <a:extLst>
            <a:ext uri="{FF2B5EF4-FFF2-40B4-BE49-F238E27FC236}">
              <a16:creationId xmlns:a16="http://schemas.microsoft.com/office/drawing/2014/main" id="{392D5C89-F7CE-E5FA-3098-35229FAA0525}"/>
            </a:ext>
          </a:extLst>
        </xdr:cNvPr>
        <xdr:cNvSpPr/>
      </xdr:nvSpPr>
      <xdr:spPr>
        <a:xfrm>
          <a:off x="5061049" y="5935980"/>
          <a:ext cx="1095911" cy="4953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6</xdr:col>
      <xdr:colOff>837098</xdr:colOff>
      <xdr:row>30</xdr:row>
      <xdr:rowOff>147681</xdr:rowOff>
    </xdr:from>
    <xdr:to>
      <xdr:col>7</xdr:col>
      <xdr:colOff>800101</xdr:colOff>
      <xdr:row>35</xdr:row>
      <xdr:rowOff>27578</xdr:rowOff>
    </xdr:to>
    <xdr:grpSp>
      <xdr:nvGrpSpPr>
        <xdr:cNvPr id="14" name="Group 13">
          <a:extLst>
            <a:ext uri="{FF2B5EF4-FFF2-40B4-BE49-F238E27FC236}">
              <a16:creationId xmlns:a16="http://schemas.microsoft.com/office/drawing/2014/main" id="{CD2DAC6F-96C2-0EB8-D5BF-DEAECCCD37EE}"/>
            </a:ext>
          </a:extLst>
        </xdr:cNvPr>
        <xdr:cNvGrpSpPr/>
      </xdr:nvGrpSpPr>
      <xdr:grpSpPr>
        <a:xfrm>
          <a:off x="6338738" y="5634081"/>
          <a:ext cx="1570823" cy="794297"/>
          <a:chOff x="6338738" y="5634081"/>
          <a:chExt cx="1570823" cy="794297"/>
        </a:xfrm>
      </xdr:grpSpPr>
      <xdr:sp macro="" textlink="">
        <xdr:nvSpPr>
          <xdr:cNvPr id="8" name="Arrow: Chevron 7">
            <a:extLst>
              <a:ext uri="{FF2B5EF4-FFF2-40B4-BE49-F238E27FC236}">
                <a16:creationId xmlns:a16="http://schemas.microsoft.com/office/drawing/2014/main" id="{21FCBF0B-BD4A-8A1B-0D83-A00B31300E30}"/>
              </a:ext>
            </a:extLst>
          </xdr:cNvPr>
          <xdr:cNvSpPr/>
        </xdr:nvSpPr>
        <xdr:spPr>
          <a:xfrm>
            <a:off x="6338738" y="5634081"/>
            <a:ext cx="151748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9" name="Freeform: Shape 8">
            <a:extLst>
              <a:ext uri="{FF2B5EF4-FFF2-40B4-BE49-F238E27FC236}">
                <a16:creationId xmlns:a16="http://schemas.microsoft.com/office/drawing/2014/main" id="{0C39B466-2A24-38C3-7619-E9AE0BE668FE}"/>
              </a:ext>
            </a:extLst>
          </xdr:cNvPr>
          <xdr:cNvSpPr/>
        </xdr:nvSpPr>
        <xdr:spPr>
          <a:xfrm>
            <a:off x="6576061" y="5928360"/>
            <a:ext cx="1333500" cy="5000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766881</xdr:colOff>
      <xdr:row>30</xdr:row>
      <xdr:rowOff>147681</xdr:rowOff>
    </xdr:from>
    <xdr:to>
      <xdr:col>9</xdr:col>
      <xdr:colOff>352811</xdr:colOff>
      <xdr:row>33</xdr:row>
      <xdr:rowOff>118655</xdr:rowOff>
    </xdr:to>
    <xdr:sp macro="" textlink="">
      <xdr:nvSpPr>
        <xdr:cNvPr id="10" name="Arrow: Chevron 9">
          <a:extLst>
            <a:ext uri="{FF2B5EF4-FFF2-40B4-BE49-F238E27FC236}">
              <a16:creationId xmlns:a16="http://schemas.microsoft.com/office/drawing/2014/main" id="{DF227759-B1C5-2FB3-6649-485F5795A065}"/>
            </a:ext>
          </a:extLst>
        </xdr:cNvPr>
        <xdr:cNvSpPr/>
      </xdr:nvSpPr>
      <xdr:spPr>
        <a:xfrm>
          <a:off x="7876341" y="563408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7</xdr:col>
      <xdr:colOff>1125854</xdr:colOff>
      <xdr:row>31</xdr:row>
      <xdr:rowOff>94704</xdr:rowOff>
    </xdr:from>
    <xdr:to>
      <xdr:col>9</xdr:col>
      <xdr:colOff>502383</xdr:colOff>
      <xdr:row>34</xdr:row>
      <xdr:rowOff>65678</xdr:rowOff>
    </xdr:to>
    <xdr:sp macro="" textlink="">
      <xdr:nvSpPr>
        <xdr:cNvPr id="11" name="Freeform: Shape 10">
          <a:extLst>
            <a:ext uri="{FF2B5EF4-FFF2-40B4-BE49-F238E27FC236}">
              <a16:creationId xmlns:a16="http://schemas.microsoft.com/office/drawing/2014/main" id="{2DEC2CF9-1BE6-AF76-62E0-BE108C0BA929}"/>
            </a:ext>
          </a:extLst>
        </xdr:cNvPr>
        <xdr:cNvSpPr/>
      </xdr:nvSpPr>
      <xdr:spPr>
        <a:xfrm>
          <a:off x="8235314" y="57639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vil%20Jain\AppData\Roaming\Microsoft\Excel\ipl%20project%201%20(version%201).xlsb"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l Jain" refreshedDate="45475.71725115741" createdVersion="8" refreshedVersion="8" minRefreshableVersion="3" recordCount="1095" xr:uid="{88B1C7AA-E228-48E7-8D05-7E6179B4A7FF}">
  <cacheSource type="worksheet">
    <worksheetSource name="matches"/>
  </cacheSource>
  <cacheFields count="21">
    <cacheField name="id" numFmtId="0">
      <sharedItems containsSemiMixedTypes="0" containsString="0" containsNumber="1" containsInteger="1" minValue="335982" maxValue="1426312"/>
    </cacheField>
    <cacheField name="Seasons"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city" numFmtId="0">
      <sharedItems count="37">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 v="Navi Mumbai"/>
        <s v="Lucknow"/>
        <s v="Guwahati"/>
        <s v="Mohali"/>
      </sharedItems>
    </cacheField>
    <cacheField name="date" numFmtId="164">
      <sharedItems containsSemiMixedTypes="0" containsNonDate="0" containsDate="1" containsString="0" minDate="2008-04-18T00:00:00" maxDate="2024-05-27T00:00:00"/>
    </cacheField>
    <cacheField name="match_type" numFmtId="0">
      <sharedItems count="8">
        <s v="League"/>
        <s v="Semi Final"/>
        <s v="Final"/>
        <s v="3rd Place Play-Off"/>
        <s v="Qualifier 1"/>
        <s v="Elimination Final"/>
        <s v="Qualifier 2"/>
        <s v="Eliminator"/>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ount="19">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 v="Punjab Kings"/>
        <s v="Lucknow Super Giants"/>
        <s v="Gujarat Titans"/>
        <s v="Royal Challengers Bengaluru"/>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ount="4">
        <s v="runs"/>
        <s v="wickets"/>
        <s v="tie"/>
        <s v="no result"/>
      </sharedItems>
    </cacheField>
    <cacheField name="result_margin" numFmtId="0">
      <sharedItems containsMixedTypes="1" containsNumber="1" containsInteger="1" minValue="1" maxValue="146" count="99">
        <n v="140"/>
        <n v="33"/>
        <n v="9"/>
        <n v="5"/>
        <n v="6"/>
        <n v="3"/>
        <n v="66"/>
        <n v="7"/>
        <n v="10"/>
        <n v="4"/>
        <n v="13"/>
        <n v="45"/>
        <n v="8"/>
        <n v="29"/>
        <n v="18"/>
        <n v="23"/>
        <n v="12"/>
        <n v="65"/>
        <n v="25"/>
        <n v="1"/>
        <n v="14"/>
        <n v="41"/>
        <n v="105"/>
        <n v="19"/>
        <n v="75"/>
        <n v="92"/>
        <n v="11"/>
        <n v="24"/>
        <s v="NA"/>
        <n v="27"/>
        <n v="38"/>
        <n v="78"/>
        <n v="16"/>
        <n v="53"/>
        <n v="2"/>
        <n v="31"/>
        <n v="55"/>
        <n v="98"/>
        <n v="34"/>
        <n v="36"/>
        <n v="17"/>
        <n v="39"/>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69"/>
        <n v="88"/>
        <n v="54"/>
        <n v="91"/>
        <n v="52"/>
        <n v="81"/>
        <n v="56"/>
        <n v="112"/>
        <n v="106"/>
      </sharedItems>
    </cacheField>
    <cacheField name="target_runs" numFmtId="0">
      <sharedItems containsString="0" containsBlank="1" containsNumber="1" containsInteger="1" minValue="43" maxValue="288" count="171">
        <n v="223"/>
        <n v="241"/>
        <n v="130"/>
        <n v="166"/>
        <n v="111"/>
        <n v="167"/>
        <n v="143"/>
        <n v="209"/>
        <n v="215"/>
        <n v="183"/>
        <n v="136"/>
        <n v="148"/>
        <n v="155"/>
        <n v="159"/>
        <n v="179"/>
        <n v="138"/>
        <n v="192"/>
        <n v="165"/>
        <n v="197"/>
        <n v="170"/>
        <n v="157"/>
        <n v="163"/>
        <n v="110"/>
        <n v="127"/>
        <n v="145"/>
        <n v="104"/>
        <n v="188"/>
        <n v="141"/>
        <n v="182"/>
        <n v="205"/>
        <n v="144"/>
        <n v="134"/>
        <n v="195"/>
        <n v="68"/>
        <n v="89"/>
        <n v="198"/>
        <n v="53"/>
        <n v="190"/>
        <n v="176"/>
        <n v="177"/>
        <n v="212"/>
        <n v="175"/>
        <n v="146"/>
        <n v="123"/>
        <n v="222"/>
        <n v="193"/>
        <n v="113"/>
        <n v="164"/>
        <n v="54"/>
        <n v="102"/>
        <n v="180"/>
        <n v="69"/>
        <n v="185"/>
        <n v="151"/>
        <n v="169"/>
        <n v="150"/>
        <n v="140"/>
        <n v="120"/>
        <n v="149"/>
        <n v="142"/>
        <n v="154"/>
        <n v="106"/>
        <n v="187"/>
        <n v="117"/>
        <n v="158"/>
        <n v="124"/>
        <n v="174"/>
        <n v="121"/>
        <n v="161"/>
        <n v="135"/>
        <n v="189"/>
        <n v="171"/>
        <n v="147"/>
        <n v="162"/>
        <n v="213"/>
        <n v="191"/>
        <n v="204"/>
        <n v="219"/>
        <n v="93"/>
        <n v="186"/>
        <n v="152"/>
        <n v="172"/>
        <n v="137"/>
        <n v="156"/>
        <n v="184"/>
        <n v="181"/>
        <n v="178"/>
        <n v="173"/>
        <n v="247"/>
        <n v="201"/>
        <n v="160"/>
        <n v="139"/>
        <n v="112"/>
        <n v="131"/>
        <n v="133"/>
        <n v="83"/>
        <n v="96"/>
        <n v="82"/>
        <n v="119"/>
        <n v="196"/>
        <n v="232"/>
        <n v="95"/>
        <n v="206"/>
        <n v="52"/>
        <n v="126"/>
        <n v="98"/>
        <n v="233"/>
        <n v="153"/>
        <n v="199"/>
        <m/>
        <n v="129"/>
        <n v="194"/>
        <n v="116"/>
        <n v="132"/>
        <n v="125"/>
        <n v="208"/>
        <n v="101"/>
        <n v="115"/>
        <n v="216"/>
        <n v="100"/>
        <n v="210"/>
        <n v="118"/>
        <n v="264"/>
        <n v="81"/>
        <n v="224"/>
        <n v="107"/>
        <n v="71"/>
        <n v="43"/>
        <n v="202"/>
        <n v="227"/>
        <n v="200"/>
        <n v="128"/>
        <n v="168"/>
        <n v="236"/>
        <n v="114"/>
        <n v="203"/>
        <n v="122"/>
        <n v="99"/>
        <n v="228"/>
        <n v="61"/>
        <n v="249"/>
        <n v="66"/>
        <n v="207"/>
        <n v="58"/>
        <n v="214"/>
        <n v="231"/>
        <n v="74"/>
        <n v="48"/>
        <n v="108"/>
        <n v="218"/>
        <n v="220"/>
        <n v="211"/>
        <n v="246"/>
        <n v="109"/>
        <n v="63"/>
        <n v="217"/>
        <n v="229"/>
        <n v="85"/>
        <n v="221"/>
        <n v="91"/>
        <n v="258"/>
        <n v="234"/>
        <n v="278"/>
        <n v="273"/>
        <n v="235"/>
        <n v="288"/>
        <n v="90"/>
        <n v="267"/>
        <n v="225"/>
        <n v="262"/>
        <n v="242"/>
      </sharedItems>
    </cacheField>
    <cacheField name="target_overs" numFmtId="0">
      <sharedItems containsString="0" containsBlank="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 name="Team Names" numFmtId="0" formula="result" databaseField="0"/>
  </cacheFields>
  <extLst>
    <ext xmlns:x14="http://schemas.microsoft.com/office/spreadsheetml/2009/9/main" uri="{725AE2AE-9491-48be-B2B4-4EB974FC3084}">
      <x14:pivotCacheDefinition pivotCacheId="18401633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l Jain" refreshedDate="45475.744249189818" createdVersion="8" refreshedVersion="8" minRefreshableVersion="3" recordCount="17" xr:uid="{0DA31BB9-ED21-486C-8078-E2908F2B1723}">
  <cacheSource type="worksheet">
    <worksheetSource ref="A1:E18" sheet="Winners " r:id="rId2"/>
  </cacheSource>
  <cacheFields count="5">
    <cacheField name="Year" numFmtId="0">
      <sharedItems/>
    </cacheField>
    <cacheField name="Winner" numFmtId="0">
      <sharedItems count="7">
        <s v="Kolkata Knight Riders"/>
        <s v="Chennai Super Kings"/>
        <s v="Gujrat Titans"/>
        <s v="Mumbai Indians"/>
        <s v="Sunrisers Hyderabad"/>
        <s v="Deccan Chargers"/>
        <s v="Rajasthan Royals"/>
      </sharedItems>
    </cacheField>
    <cacheField name="Captain" numFmtId="0">
      <sharedItems/>
    </cacheField>
    <cacheField name="Man Of The Match" numFmtId="0">
      <sharedItems/>
    </cacheField>
    <cacheField name="Player Of The Tourna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x v="0"/>
    <d v="2008-04-18T00:00:00"/>
    <x v="0"/>
    <x v="0"/>
    <x v="0"/>
    <x v="0"/>
    <x v="0"/>
    <x v="0"/>
    <x v="0"/>
    <x v="0"/>
    <x v="0"/>
    <x v="0"/>
    <x v="0"/>
    <n v="20"/>
    <s v="N"/>
    <s v="NA"/>
    <s v="Asad Rauf"/>
    <s v="RE Koertzen"/>
  </r>
  <r>
    <n v="335983"/>
    <x v="0"/>
    <x v="1"/>
    <d v="2008-04-19T00:00:00"/>
    <x v="0"/>
    <x v="1"/>
    <x v="1"/>
    <x v="1"/>
    <x v="1"/>
    <x v="1"/>
    <x v="1"/>
    <x v="1"/>
    <x v="0"/>
    <x v="1"/>
    <x v="1"/>
    <n v="20"/>
    <s v="N"/>
    <s v="NA"/>
    <s v="MR Benson"/>
    <s v="SL Shastri"/>
  </r>
  <r>
    <n v="335984"/>
    <x v="0"/>
    <x v="2"/>
    <d v="2008-04-19T00:00:00"/>
    <x v="0"/>
    <x v="2"/>
    <x v="2"/>
    <x v="2"/>
    <x v="2"/>
    <x v="2"/>
    <x v="1"/>
    <x v="2"/>
    <x v="1"/>
    <x v="2"/>
    <x v="2"/>
    <n v="20"/>
    <s v="N"/>
    <s v="NA"/>
    <s v="Aleem Dar"/>
    <s v="GA Pratapkumar"/>
  </r>
  <r>
    <n v="335985"/>
    <x v="0"/>
    <x v="3"/>
    <d v="2008-04-20T00:00:00"/>
    <x v="0"/>
    <x v="3"/>
    <x v="3"/>
    <x v="3"/>
    <x v="3"/>
    <x v="3"/>
    <x v="1"/>
    <x v="3"/>
    <x v="1"/>
    <x v="3"/>
    <x v="3"/>
    <n v="20"/>
    <s v="N"/>
    <s v="NA"/>
    <s v="SJ Davis"/>
    <s v="DJ Harper"/>
  </r>
  <r>
    <n v="335986"/>
    <x v="0"/>
    <x v="4"/>
    <d v="2008-04-20T00:00:00"/>
    <x v="0"/>
    <x v="4"/>
    <x v="4"/>
    <x v="4"/>
    <x v="4"/>
    <x v="4"/>
    <x v="1"/>
    <x v="0"/>
    <x v="1"/>
    <x v="3"/>
    <x v="4"/>
    <n v="20"/>
    <s v="N"/>
    <s v="NA"/>
    <s v="BF Bowden"/>
    <s v="K Hariharan"/>
  </r>
  <r>
    <n v="335987"/>
    <x v="0"/>
    <x v="5"/>
    <d v="2008-04-21T00:00:00"/>
    <x v="0"/>
    <x v="5"/>
    <x v="5"/>
    <x v="5"/>
    <x v="5"/>
    <x v="5"/>
    <x v="1"/>
    <x v="4"/>
    <x v="1"/>
    <x v="4"/>
    <x v="5"/>
    <n v="20"/>
    <s v="N"/>
    <s v="NA"/>
    <s v="Aleem Dar"/>
    <s v="RB Tiffin"/>
  </r>
  <r>
    <n v="335988"/>
    <x v="0"/>
    <x v="6"/>
    <d v="2008-04-22T00:00:00"/>
    <x v="0"/>
    <x v="6"/>
    <x v="6"/>
    <x v="6"/>
    <x v="6"/>
    <x v="4"/>
    <x v="1"/>
    <x v="2"/>
    <x v="1"/>
    <x v="2"/>
    <x v="6"/>
    <n v="20"/>
    <s v="N"/>
    <s v="NA"/>
    <s v="IL Howell"/>
    <s v="AM Saheba"/>
  </r>
  <r>
    <n v="335989"/>
    <x v="0"/>
    <x v="7"/>
    <d v="2008-04-23T00:00:00"/>
    <x v="0"/>
    <x v="7"/>
    <x v="7"/>
    <x v="7"/>
    <x v="7"/>
    <x v="3"/>
    <x v="0"/>
    <x v="1"/>
    <x v="0"/>
    <x v="4"/>
    <x v="7"/>
    <n v="20"/>
    <s v="N"/>
    <s v="NA"/>
    <s v="DJ Harper"/>
    <s v="GA Pratapkumar"/>
  </r>
  <r>
    <n v="335990"/>
    <x v="0"/>
    <x v="6"/>
    <d v="2008-04-24T00:00:00"/>
    <x v="0"/>
    <x v="8"/>
    <x v="6"/>
    <x v="6"/>
    <x v="2"/>
    <x v="2"/>
    <x v="0"/>
    <x v="4"/>
    <x v="1"/>
    <x v="5"/>
    <x v="8"/>
    <n v="20"/>
    <s v="N"/>
    <s v="NA"/>
    <s v="Asad Rauf"/>
    <s v="MR Benson"/>
  </r>
  <r>
    <n v="335991"/>
    <x v="0"/>
    <x v="1"/>
    <d v="2008-04-25T00:00:00"/>
    <x v="0"/>
    <x v="9"/>
    <x v="1"/>
    <x v="1"/>
    <x v="7"/>
    <x v="3"/>
    <x v="0"/>
    <x v="5"/>
    <x v="0"/>
    <x v="6"/>
    <x v="9"/>
    <n v="20"/>
    <s v="N"/>
    <s v="NA"/>
    <s v="Aleem Dar"/>
    <s v="AM Saheba"/>
  </r>
  <r>
    <n v="335992"/>
    <x v="0"/>
    <x v="0"/>
    <d v="2008-04-26T00:00:00"/>
    <x v="0"/>
    <x v="5"/>
    <x v="0"/>
    <x v="0"/>
    <x v="2"/>
    <x v="2"/>
    <x v="0"/>
    <x v="4"/>
    <x v="1"/>
    <x v="7"/>
    <x v="10"/>
    <n v="20"/>
    <s v="N"/>
    <s v="NA"/>
    <s v="MR Benson"/>
    <s v="IL Howell"/>
  </r>
  <r>
    <n v="335993"/>
    <x v="0"/>
    <x v="7"/>
    <d v="2008-04-26T00:00:00"/>
    <x v="0"/>
    <x v="10"/>
    <x v="7"/>
    <x v="7"/>
    <x v="0"/>
    <x v="6"/>
    <x v="1"/>
    <x v="1"/>
    <x v="1"/>
    <x v="2"/>
    <x v="11"/>
    <n v="20"/>
    <s v="N"/>
    <s v="NA"/>
    <s v="BF Bowden"/>
    <s v="AV Jayaprakash"/>
  </r>
  <r>
    <n v="335994"/>
    <x v="0"/>
    <x v="3"/>
    <d v="2008-04-27T00:00:00"/>
    <x v="0"/>
    <x v="11"/>
    <x v="8"/>
    <x v="3"/>
    <x v="4"/>
    <x v="4"/>
    <x v="0"/>
    <x v="6"/>
    <x v="1"/>
    <x v="8"/>
    <x v="12"/>
    <n v="20"/>
    <s v="N"/>
    <s v="NA"/>
    <s v="Asad Rauf"/>
    <s v="SL Shastri"/>
  </r>
  <r>
    <n v="335995"/>
    <x v="0"/>
    <x v="1"/>
    <d v="2008-04-27T00:00:00"/>
    <x v="0"/>
    <x v="12"/>
    <x v="1"/>
    <x v="1"/>
    <x v="6"/>
    <x v="7"/>
    <x v="1"/>
    <x v="5"/>
    <x v="1"/>
    <x v="9"/>
    <x v="13"/>
    <n v="20"/>
    <s v="N"/>
    <s v="NA"/>
    <s v="RE Koertzen"/>
    <s v="I Shivram"/>
  </r>
  <r>
    <n v="335996"/>
    <x v="0"/>
    <x v="0"/>
    <d v="2008-04-28T00:00:00"/>
    <x v="0"/>
    <x v="13"/>
    <x v="0"/>
    <x v="0"/>
    <x v="1"/>
    <x v="1"/>
    <x v="1"/>
    <x v="1"/>
    <x v="0"/>
    <x v="10"/>
    <x v="14"/>
    <n v="20"/>
    <s v="N"/>
    <s v="NA"/>
    <s v="BR Doctrove"/>
    <s v="RB Tiffin"/>
  </r>
  <r>
    <n v="335997"/>
    <x v="0"/>
    <x v="4"/>
    <d v="2008-04-29T00:00:00"/>
    <x v="0"/>
    <x v="14"/>
    <x v="4"/>
    <x v="4"/>
    <x v="7"/>
    <x v="6"/>
    <x v="1"/>
    <x v="7"/>
    <x v="1"/>
    <x v="7"/>
    <x v="15"/>
    <n v="20"/>
    <s v="N"/>
    <s v="NA"/>
    <s v="BF Bowden"/>
    <s v="AV Jayaprakash"/>
  </r>
  <r>
    <n v="335998"/>
    <x v="0"/>
    <x v="2"/>
    <d v="2008-04-30T00:00:00"/>
    <x v="0"/>
    <x v="15"/>
    <x v="2"/>
    <x v="2"/>
    <x v="3"/>
    <x v="0"/>
    <x v="0"/>
    <x v="2"/>
    <x v="0"/>
    <x v="8"/>
    <x v="16"/>
    <n v="20"/>
    <s v="N"/>
    <s v="NA"/>
    <s v="Aleem Dar"/>
    <s v="I Shivram"/>
  </r>
  <r>
    <n v="335999"/>
    <x v="0"/>
    <x v="6"/>
    <d v="2008-05-01T00:00:00"/>
    <x v="0"/>
    <x v="16"/>
    <x v="6"/>
    <x v="6"/>
    <x v="5"/>
    <x v="5"/>
    <x v="0"/>
    <x v="5"/>
    <x v="1"/>
    <x v="7"/>
    <x v="17"/>
    <n v="20"/>
    <s v="N"/>
    <s v="NA"/>
    <s v="BR Doctrove"/>
    <s v="RB Tiffin"/>
  </r>
  <r>
    <n v="336000"/>
    <x v="0"/>
    <x v="5"/>
    <d v="2008-05-01T00:00:00"/>
    <x v="0"/>
    <x v="17"/>
    <x v="5"/>
    <x v="5"/>
    <x v="0"/>
    <x v="2"/>
    <x v="1"/>
    <x v="4"/>
    <x v="0"/>
    <x v="11"/>
    <x v="18"/>
    <n v="20"/>
    <s v="N"/>
    <s v="NA"/>
    <s v="RE Koertzen"/>
    <s v="GA Pratapkumar"/>
  </r>
  <r>
    <n v="336001"/>
    <x v="0"/>
    <x v="7"/>
    <d v="2008-05-02T00:00:00"/>
    <x v="0"/>
    <x v="6"/>
    <x v="7"/>
    <x v="7"/>
    <x v="6"/>
    <x v="1"/>
    <x v="1"/>
    <x v="2"/>
    <x v="1"/>
    <x v="12"/>
    <x v="19"/>
    <n v="20"/>
    <s v="N"/>
    <s v="NA"/>
    <s v="BF Bowden"/>
    <s v="K Hariharan"/>
  </r>
  <r>
    <n v="336003"/>
    <x v="0"/>
    <x v="1"/>
    <d v="2008-05-03T00:00:00"/>
    <x v="0"/>
    <x v="18"/>
    <x v="1"/>
    <x v="1"/>
    <x v="0"/>
    <x v="5"/>
    <x v="1"/>
    <x v="5"/>
    <x v="0"/>
    <x v="2"/>
    <x v="14"/>
    <n v="20"/>
    <s v="N"/>
    <s v="NA"/>
    <s v="DJ Harper"/>
    <s v="I Shivram"/>
  </r>
  <r>
    <n v="336034"/>
    <x v="0"/>
    <x v="0"/>
    <d v="2008-05-03T00:00:00"/>
    <x v="0"/>
    <x v="19"/>
    <x v="0"/>
    <x v="0"/>
    <x v="4"/>
    <x v="4"/>
    <x v="0"/>
    <x v="3"/>
    <x v="0"/>
    <x v="5"/>
    <x v="20"/>
    <n v="20"/>
    <s v="N"/>
    <s v="NA"/>
    <s v="BR Doctrove"/>
    <s v="SL Shastri"/>
  </r>
  <r>
    <n v="336004"/>
    <x v="0"/>
    <x v="3"/>
    <d v="2008-05-04T00:00:00"/>
    <x v="0"/>
    <x v="20"/>
    <x v="8"/>
    <x v="3"/>
    <x v="6"/>
    <x v="7"/>
    <x v="0"/>
    <x v="7"/>
    <x v="0"/>
    <x v="13"/>
    <x v="21"/>
    <n v="20"/>
    <s v="N"/>
    <s v="NA"/>
    <s v="IL Howell"/>
    <s v="RE Koertzen"/>
  </r>
  <r>
    <n v="336005"/>
    <x v="0"/>
    <x v="5"/>
    <d v="2008-05-04T00:00:00"/>
    <x v="0"/>
    <x v="21"/>
    <x v="5"/>
    <x v="5"/>
    <x v="1"/>
    <x v="1"/>
    <x v="1"/>
    <x v="4"/>
    <x v="1"/>
    <x v="12"/>
    <x v="22"/>
    <n v="20"/>
    <s v="N"/>
    <s v="NA"/>
    <s v="Asad Rauf"/>
    <s v="AV Jayaprakash"/>
  </r>
  <r>
    <n v="336006"/>
    <x v="0"/>
    <x v="0"/>
    <d v="2008-05-05T00:00:00"/>
    <x v="0"/>
    <x v="22"/>
    <x v="0"/>
    <x v="0"/>
    <x v="5"/>
    <x v="5"/>
    <x v="0"/>
    <x v="5"/>
    <x v="1"/>
    <x v="4"/>
    <x v="23"/>
    <n v="20"/>
    <s v="N"/>
    <s v="NA"/>
    <s v="SJ Davis"/>
    <s v="BR Doctrove"/>
  </r>
  <r>
    <n v="336007"/>
    <x v="0"/>
    <x v="7"/>
    <d v="2008-05-06T00:00:00"/>
    <x v="0"/>
    <x v="11"/>
    <x v="7"/>
    <x v="7"/>
    <x v="4"/>
    <x v="4"/>
    <x v="0"/>
    <x v="6"/>
    <x v="1"/>
    <x v="7"/>
    <x v="24"/>
    <n v="20"/>
    <s v="N"/>
    <s v="NA"/>
    <s v="MR Benson"/>
    <s v="RB Tiffin"/>
  </r>
  <r>
    <n v="336008"/>
    <x v="0"/>
    <x v="3"/>
    <d v="2008-05-07T00:00:00"/>
    <x v="0"/>
    <x v="23"/>
    <x v="8"/>
    <x v="3"/>
    <x v="2"/>
    <x v="3"/>
    <x v="0"/>
    <x v="7"/>
    <x v="1"/>
    <x v="7"/>
    <x v="25"/>
    <n v="20"/>
    <s v="N"/>
    <s v="NA"/>
    <s v="DJ Harper"/>
    <s v="RE Koertzen"/>
  </r>
  <r>
    <n v="336009"/>
    <x v="0"/>
    <x v="2"/>
    <d v="2008-05-08T00:00:00"/>
    <x v="0"/>
    <x v="13"/>
    <x v="2"/>
    <x v="2"/>
    <x v="1"/>
    <x v="1"/>
    <x v="0"/>
    <x v="1"/>
    <x v="1"/>
    <x v="9"/>
    <x v="26"/>
    <n v="20"/>
    <s v="N"/>
    <s v="NA"/>
    <s v="Aleem Dar"/>
    <s v="RB Tiffin"/>
  </r>
  <r>
    <n v="336010"/>
    <x v="0"/>
    <x v="4"/>
    <d v="2008-05-08T00:00:00"/>
    <x v="0"/>
    <x v="24"/>
    <x v="4"/>
    <x v="4"/>
    <x v="3"/>
    <x v="6"/>
    <x v="1"/>
    <x v="0"/>
    <x v="0"/>
    <x v="3"/>
    <x v="2"/>
    <n v="16"/>
    <s v="N"/>
    <s v="NA"/>
    <s v="Asad Rauf"/>
    <s v="IL Howell"/>
  </r>
  <r>
    <n v="336011"/>
    <x v="0"/>
    <x v="5"/>
    <d v="2008-05-09T00:00:00"/>
    <x v="0"/>
    <x v="8"/>
    <x v="5"/>
    <x v="5"/>
    <x v="4"/>
    <x v="2"/>
    <x v="0"/>
    <x v="4"/>
    <x v="1"/>
    <x v="12"/>
    <x v="27"/>
    <n v="20"/>
    <s v="N"/>
    <s v="NA"/>
    <s v="MR Benson"/>
    <s v="AM Saheba"/>
  </r>
  <r>
    <n v="336013"/>
    <x v="0"/>
    <x v="7"/>
    <d v="2008-05-10T00:00:00"/>
    <x v="0"/>
    <x v="25"/>
    <x v="7"/>
    <x v="7"/>
    <x v="5"/>
    <x v="5"/>
    <x v="0"/>
    <x v="1"/>
    <x v="0"/>
    <x v="14"/>
    <x v="28"/>
    <n v="20"/>
    <s v="N"/>
    <s v="NA"/>
    <s v="AV Jayaprakash"/>
    <s v="BG Jerling"/>
  </r>
  <r>
    <n v="336014"/>
    <x v="0"/>
    <x v="6"/>
    <d v="2008-05-11T00:00:00"/>
    <x v="0"/>
    <x v="24"/>
    <x v="6"/>
    <x v="6"/>
    <x v="0"/>
    <x v="6"/>
    <x v="1"/>
    <x v="0"/>
    <x v="0"/>
    <x v="15"/>
    <x v="29"/>
    <n v="20"/>
    <s v="N"/>
    <s v="NA"/>
    <s v="IL Howell"/>
    <s v="AM Saheba"/>
  </r>
  <r>
    <n v="336015"/>
    <x v="0"/>
    <x v="5"/>
    <d v="2008-05-11T00:00:00"/>
    <x v="0"/>
    <x v="5"/>
    <x v="5"/>
    <x v="5"/>
    <x v="6"/>
    <x v="2"/>
    <x v="0"/>
    <x v="4"/>
    <x v="1"/>
    <x v="5"/>
    <x v="20"/>
    <n v="20"/>
    <s v="N"/>
    <s v="NA"/>
    <s v="SJ Davis"/>
    <s v="RE Koertzen"/>
  </r>
  <r>
    <n v="336016"/>
    <x v="0"/>
    <x v="1"/>
    <d v="2008-05-12T00:00:00"/>
    <x v="0"/>
    <x v="16"/>
    <x v="1"/>
    <x v="1"/>
    <x v="3"/>
    <x v="0"/>
    <x v="1"/>
    <x v="5"/>
    <x v="1"/>
    <x v="2"/>
    <x v="30"/>
    <n v="20"/>
    <s v="N"/>
    <s v="NA"/>
    <s v="BR Doctrove"/>
    <s v="I Shivram"/>
  </r>
  <r>
    <n v="336017"/>
    <x v="0"/>
    <x v="4"/>
    <d v="2008-05-13T00:00:00"/>
    <x v="0"/>
    <x v="26"/>
    <x v="4"/>
    <x v="4"/>
    <x v="6"/>
    <x v="6"/>
    <x v="1"/>
    <x v="0"/>
    <x v="0"/>
    <x v="15"/>
    <x v="31"/>
    <n v="20"/>
    <s v="N"/>
    <s v="NA"/>
    <s v="Asad Rauf"/>
    <s v="IL Howell"/>
  </r>
  <r>
    <n v="336018"/>
    <x v="0"/>
    <x v="3"/>
    <d v="2008-05-14T00:00:00"/>
    <x v="0"/>
    <x v="14"/>
    <x v="3"/>
    <x v="3"/>
    <x v="1"/>
    <x v="3"/>
    <x v="0"/>
    <x v="7"/>
    <x v="1"/>
    <x v="2"/>
    <x v="20"/>
    <n v="20"/>
    <s v="N"/>
    <s v="NA"/>
    <s v="BR Doctrove"/>
    <s v="AM Saheba"/>
  </r>
  <r>
    <n v="336020"/>
    <x v="0"/>
    <x v="2"/>
    <d v="2008-05-15T00:00:00"/>
    <x v="0"/>
    <x v="27"/>
    <x v="2"/>
    <x v="2"/>
    <x v="4"/>
    <x v="4"/>
    <x v="0"/>
    <x v="2"/>
    <x v="0"/>
    <x v="16"/>
    <x v="32"/>
    <n v="20"/>
    <s v="N"/>
    <s v="NA"/>
    <s v="BG Jerling"/>
    <s v="GA Pratapkumar"/>
  </r>
  <r>
    <n v="336021"/>
    <x v="0"/>
    <x v="3"/>
    <d v="2008-05-16T00:00:00"/>
    <x v="0"/>
    <x v="20"/>
    <x v="3"/>
    <x v="3"/>
    <x v="0"/>
    <x v="3"/>
    <x v="0"/>
    <x v="7"/>
    <x v="1"/>
    <x v="12"/>
    <x v="33"/>
    <n v="20"/>
    <s v="N"/>
    <s v="NA"/>
    <s v="BR Doctrove"/>
    <s v="DJ Harper"/>
  </r>
  <r>
    <n v="336022"/>
    <x v="0"/>
    <x v="2"/>
    <d v="2008-05-17T00:00:00"/>
    <x v="0"/>
    <x v="28"/>
    <x v="2"/>
    <x v="2"/>
    <x v="5"/>
    <x v="7"/>
    <x v="1"/>
    <x v="5"/>
    <x v="0"/>
    <x v="4"/>
    <x v="34"/>
    <n v="8"/>
    <s v="N"/>
    <s v="D/L"/>
    <s v="AV Jayaprakash"/>
    <s v="RE Koertzen"/>
  </r>
  <r>
    <n v="336023"/>
    <x v="0"/>
    <x v="5"/>
    <d v="2008-05-17T00:00:00"/>
    <x v="0"/>
    <x v="29"/>
    <x v="5"/>
    <x v="5"/>
    <x v="3"/>
    <x v="0"/>
    <x v="0"/>
    <x v="4"/>
    <x v="0"/>
    <x v="17"/>
    <x v="35"/>
    <n v="20"/>
    <s v="N"/>
    <s v="NA"/>
    <s v="BF Bowden"/>
    <s v="SL Shastri"/>
  </r>
  <r>
    <n v="336024"/>
    <x v="0"/>
    <x v="6"/>
    <d v="2008-05-18T00:00:00"/>
    <x v="0"/>
    <x v="30"/>
    <x v="6"/>
    <x v="6"/>
    <x v="7"/>
    <x v="4"/>
    <x v="0"/>
    <x v="7"/>
    <x v="0"/>
    <x v="18"/>
    <x v="14"/>
    <n v="20"/>
    <s v="N"/>
    <s v="NA"/>
    <s v="BR Doctrove"/>
    <s v="DJ Harper"/>
  </r>
  <r>
    <n v="336025"/>
    <x v="0"/>
    <x v="4"/>
    <d v="2008-05-18T00:00:00"/>
    <x v="0"/>
    <x v="31"/>
    <x v="4"/>
    <x v="4"/>
    <x v="1"/>
    <x v="6"/>
    <x v="1"/>
    <x v="1"/>
    <x v="0"/>
    <x v="5"/>
    <x v="36"/>
    <n v="8"/>
    <s v="N"/>
    <s v="D/L"/>
    <s v="Asad Rauf"/>
    <s v="K Hariharan"/>
  </r>
  <r>
    <n v="336026"/>
    <x v="0"/>
    <x v="0"/>
    <d v="2008-05-19T00:00:00"/>
    <x v="0"/>
    <x v="32"/>
    <x v="0"/>
    <x v="0"/>
    <x v="6"/>
    <x v="7"/>
    <x v="0"/>
    <x v="2"/>
    <x v="1"/>
    <x v="3"/>
    <x v="12"/>
    <n v="20"/>
    <s v="N"/>
    <s v="NA"/>
    <s v="SJ Davis"/>
    <s v="GA Pratapkumar"/>
  </r>
  <r>
    <n v="336027"/>
    <x v="0"/>
    <x v="4"/>
    <d v="2008-05-20T00:00:00"/>
    <x v="0"/>
    <x v="8"/>
    <x v="4"/>
    <x v="4"/>
    <x v="2"/>
    <x v="2"/>
    <x v="0"/>
    <x v="4"/>
    <x v="1"/>
    <x v="4"/>
    <x v="11"/>
    <n v="20"/>
    <s v="N"/>
    <s v="NA"/>
    <s v="BG Jerling"/>
    <s v="RE Koertzen"/>
  </r>
  <r>
    <n v="336028"/>
    <x v="0"/>
    <x v="3"/>
    <d v="2008-05-21T00:00:00"/>
    <x v="0"/>
    <x v="16"/>
    <x v="3"/>
    <x v="3"/>
    <x v="5"/>
    <x v="3"/>
    <x v="0"/>
    <x v="5"/>
    <x v="0"/>
    <x v="19"/>
    <x v="37"/>
    <n v="20"/>
    <s v="N"/>
    <s v="NA"/>
    <s v="BF Bowden"/>
    <s v="GA Pratapkumar"/>
  </r>
  <r>
    <n v="336029"/>
    <x v="0"/>
    <x v="7"/>
    <d v="2008-05-21T00:00:00"/>
    <x v="0"/>
    <x v="33"/>
    <x v="7"/>
    <x v="7"/>
    <x v="3"/>
    <x v="0"/>
    <x v="1"/>
    <x v="3"/>
    <x v="0"/>
    <x v="20"/>
    <x v="23"/>
    <n v="20"/>
    <s v="N"/>
    <s v="NA"/>
    <s v="DJ Harper"/>
    <s v="I Shivram"/>
  </r>
  <r>
    <n v="336031"/>
    <x v="0"/>
    <x v="1"/>
    <d v="2008-05-23T00:00:00"/>
    <x v="0"/>
    <x v="16"/>
    <x v="1"/>
    <x v="1"/>
    <x v="4"/>
    <x v="5"/>
    <x v="0"/>
    <x v="5"/>
    <x v="1"/>
    <x v="4"/>
    <x v="38"/>
    <n v="20"/>
    <s v="N"/>
    <s v="NA"/>
    <s v="Asad Rauf"/>
    <s v="SJ Davis"/>
  </r>
  <r>
    <n v="336032"/>
    <x v="0"/>
    <x v="2"/>
    <d v="2008-05-24T00:00:00"/>
    <x v="0"/>
    <x v="34"/>
    <x v="2"/>
    <x v="2"/>
    <x v="7"/>
    <x v="7"/>
    <x v="0"/>
    <x v="2"/>
    <x v="1"/>
    <x v="3"/>
    <x v="39"/>
    <n v="20"/>
    <s v="N"/>
    <s v="NA"/>
    <s v="BF Bowden"/>
    <s v="K Hariharan"/>
  </r>
  <r>
    <n v="336033"/>
    <x v="0"/>
    <x v="7"/>
    <d v="2008-05-24T00:00:00"/>
    <x v="0"/>
    <x v="35"/>
    <x v="7"/>
    <x v="7"/>
    <x v="2"/>
    <x v="2"/>
    <x v="1"/>
    <x v="4"/>
    <x v="0"/>
    <x v="8"/>
    <x v="40"/>
    <n v="20"/>
    <s v="N"/>
    <s v="NA"/>
    <s v="DJ Harper"/>
    <s v="SL Shastri"/>
  </r>
  <r>
    <n v="336002"/>
    <x v="0"/>
    <x v="6"/>
    <d v="2008-05-25T00:00:00"/>
    <x v="0"/>
    <x v="36"/>
    <x v="6"/>
    <x v="6"/>
    <x v="3"/>
    <x v="4"/>
    <x v="1"/>
    <x v="3"/>
    <x v="1"/>
    <x v="3"/>
    <x v="3"/>
    <n v="20"/>
    <s v="N"/>
    <s v="NA"/>
    <s v="Asad Rauf"/>
    <s v="RE Koertzen"/>
  </r>
  <r>
    <n v="336035"/>
    <x v="0"/>
    <x v="4"/>
    <d v="2008-05-25T00:00:00"/>
    <x v="0"/>
    <x v="37"/>
    <x v="4"/>
    <x v="4"/>
    <x v="5"/>
    <x v="5"/>
    <x v="1"/>
    <x v="0"/>
    <x v="1"/>
    <x v="5"/>
    <x v="41"/>
    <n v="20"/>
    <s v="N"/>
    <s v="NA"/>
    <s v="SJ Davis"/>
    <s v="I Shivram"/>
  </r>
  <r>
    <n v="336036"/>
    <x v="0"/>
    <x v="5"/>
    <d v="2008-05-26T00:00:00"/>
    <x v="0"/>
    <x v="21"/>
    <x v="5"/>
    <x v="5"/>
    <x v="7"/>
    <x v="2"/>
    <x v="0"/>
    <x v="4"/>
    <x v="1"/>
    <x v="3"/>
    <x v="42"/>
    <n v="20"/>
    <s v="N"/>
    <s v="NA"/>
    <s v="BF Bowden"/>
    <s v="K Hariharan"/>
  </r>
  <r>
    <n v="336037"/>
    <x v="0"/>
    <x v="6"/>
    <d v="2008-05-27T00:00:00"/>
    <x v="0"/>
    <x v="38"/>
    <x v="6"/>
    <x v="6"/>
    <x v="1"/>
    <x v="4"/>
    <x v="1"/>
    <x v="1"/>
    <x v="1"/>
    <x v="7"/>
    <x v="11"/>
    <n v="20"/>
    <s v="N"/>
    <s v="NA"/>
    <s v="BG Jerling"/>
    <s v="AM Saheba"/>
  </r>
  <r>
    <n v="336012"/>
    <x v="0"/>
    <x v="0"/>
    <d v="2008-05-28T00:00:00"/>
    <x v="0"/>
    <x v="39"/>
    <x v="0"/>
    <x v="0"/>
    <x v="7"/>
    <x v="3"/>
    <x v="0"/>
    <x v="7"/>
    <x v="1"/>
    <x v="2"/>
    <x v="43"/>
    <n v="18"/>
    <s v="N"/>
    <s v="NA"/>
    <s v="BF Bowden"/>
    <s v="AV Jayaprakash"/>
  </r>
  <r>
    <n v="336019"/>
    <x v="0"/>
    <x v="1"/>
    <d v="2008-05-28T00:00:00"/>
    <x v="0"/>
    <x v="16"/>
    <x v="1"/>
    <x v="1"/>
    <x v="2"/>
    <x v="2"/>
    <x v="0"/>
    <x v="5"/>
    <x v="0"/>
    <x v="21"/>
    <x v="44"/>
    <n v="20"/>
    <s v="N"/>
    <s v="NA"/>
    <s v="SJ Davis"/>
    <s v="K Hariharan"/>
  </r>
  <r>
    <n v="336038"/>
    <x v="0"/>
    <x v="3"/>
    <d v="2008-05-30T00:00:00"/>
    <x v="1"/>
    <x v="5"/>
    <x v="3"/>
    <x v="2"/>
    <x v="2"/>
    <x v="7"/>
    <x v="0"/>
    <x v="4"/>
    <x v="0"/>
    <x v="22"/>
    <x v="45"/>
    <n v="20"/>
    <s v="N"/>
    <s v="NA"/>
    <s v="BF Bowden"/>
    <s v="RE Koertzen"/>
  </r>
  <r>
    <n v="336039"/>
    <x v="0"/>
    <x v="3"/>
    <d v="2008-05-31T00:00:00"/>
    <x v="1"/>
    <x v="31"/>
    <x v="3"/>
    <x v="7"/>
    <x v="5"/>
    <x v="5"/>
    <x v="1"/>
    <x v="1"/>
    <x v="1"/>
    <x v="2"/>
    <x v="46"/>
    <n v="20"/>
    <s v="N"/>
    <s v="NA"/>
    <s v="Asad Rauf"/>
    <s v="DJ Harper"/>
  </r>
  <r>
    <n v="336040"/>
    <x v="0"/>
    <x v="3"/>
    <d v="2008-06-01T00:00:00"/>
    <x v="2"/>
    <x v="8"/>
    <x v="8"/>
    <x v="7"/>
    <x v="2"/>
    <x v="2"/>
    <x v="0"/>
    <x v="4"/>
    <x v="1"/>
    <x v="5"/>
    <x v="47"/>
    <n v="20"/>
    <s v="N"/>
    <s v="NA"/>
    <s v="BF Bowden"/>
    <s v="RE Koertzen"/>
  </r>
  <r>
    <n v="392181"/>
    <x v="1"/>
    <x v="8"/>
    <d v="2009-04-18T00:00:00"/>
    <x v="0"/>
    <x v="40"/>
    <x v="9"/>
    <x v="7"/>
    <x v="7"/>
    <x v="1"/>
    <x v="0"/>
    <x v="7"/>
    <x v="0"/>
    <x v="23"/>
    <x v="3"/>
    <n v="20"/>
    <s v="N"/>
    <s v="NA"/>
    <s v="BR Doctrove"/>
    <s v="K Hariharan"/>
  </r>
  <r>
    <n v="392182"/>
    <x v="1"/>
    <x v="8"/>
    <d v="2009-04-18T00:00:00"/>
    <x v="0"/>
    <x v="41"/>
    <x v="9"/>
    <x v="0"/>
    <x v="2"/>
    <x v="0"/>
    <x v="1"/>
    <x v="3"/>
    <x v="0"/>
    <x v="24"/>
    <x v="31"/>
    <n v="20"/>
    <s v="N"/>
    <s v="NA"/>
    <s v="BR Doctrove"/>
    <s v="RB Tiffin"/>
  </r>
  <r>
    <n v="392183"/>
    <x v="1"/>
    <x v="8"/>
    <d v="2009-04-19T00:00:00"/>
    <x v="0"/>
    <x v="42"/>
    <x v="9"/>
    <x v="2"/>
    <x v="5"/>
    <x v="7"/>
    <x v="0"/>
    <x v="2"/>
    <x v="1"/>
    <x v="8"/>
    <x v="48"/>
    <n v="6"/>
    <s v="N"/>
    <s v="D/L"/>
    <s v="MR Benson"/>
    <s v="SD Ranade"/>
  </r>
  <r>
    <n v="392184"/>
    <x v="1"/>
    <x v="8"/>
    <d v="2009-04-19T00:00:00"/>
    <x v="0"/>
    <x v="43"/>
    <x v="9"/>
    <x v="6"/>
    <x v="0"/>
    <x v="6"/>
    <x v="1"/>
    <x v="6"/>
    <x v="1"/>
    <x v="12"/>
    <x v="49"/>
    <n v="20"/>
    <s v="N"/>
    <s v="NA"/>
    <s v="MR Benson"/>
    <s v="BR Doctrove"/>
  </r>
  <r>
    <n v="392185"/>
    <x v="1"/>
    <x v="9"/>
    <d v="2009-04-20T00:00:00"/>
    <x v="0"/>
    <x v="44"/>
    <x v="10"/>
    <x v="0"/>
    <x v="1"/>
    <x v="1"/>
    <x v="1"/>
    <x v="1"/>
    <x v="0"/>
    <x v="25"/>
    <x v="50"/>
    <n v="20"/>
    <s v="N"/>
    <s v="NA"/>
    <s v="BG Jerling"/>
    <s v="SJA Taufel"/>
  </r>
  <r>
    <n v="392186"/>
    <x v="1"/>
    <x v="10"/>
    <d v="2009-04-21T00:00:00"/>
    <x v="0"/>
    <x v="45"/>
    <x v="11"/>
    <x v="1"/>
    <x v="0"/>
    <x v="6"/>
    <x v="0"/>
    <x v="0"/>
    <x v="0"/>
    <x v="26"/>
    <x v="51"/>
    <n v="9.1999999999999993"/>
    <s v="N"/>
    <s v="D/L"/>
    <s v="DJ Harper"/>
    <s v="SD Ranade"/>
  </r>
  <r>
    <n v="392188"/>
    <x v="1"/>
    <x v="8"/>
    <d v="2009-04-22T00:00:00"/>
    <x v="0"/>
    <x v="11"/>
    <x v="9"/>
    <x v="0"/>
    <x v="4"/>
    <x v="4"/>
    <x v="1"/>
    <x v="6"/>
    <x v="0"/>
    <x v="27"/>
    <x v="52"/>
    <n v="20"/>
    <s v="N"/>
    <s v="NA"/>
    <s v="M Erasmus"/>
    <s v="AM Saheba"/>
  </r>
  <r>
    <n v="392189"/>
    <x v="1"/>
    <x v="10"/>
    <d v="2009-04-23T00:00:00"/>
    <x v="0"/>
    <x v="46"/>
    <x v="11"/>
    <x v="7"/>
    <x v="6"/>
    <x v="7"/>
    <x v="1"/>
    <x v="2"/>
    <x v="0"/>
    <x v="2"/>
    <x v="37"/>
    <n v="20"/>
    <s v="N"/>
    <s v="NA"/>
    <s v="BR Doctrove"/>
    <s v="SJA Taufel"/>
  </r>
  <r>
    <n v="392190"/>
    <x v="1"/>
    <x v="8"/>
    <d v="2009-04-23T00:00:00"/>
    <x v="0"/>
    <x v="8"/>
    <x v="9"/>
    <x v="4"/>
    <x v="2"/>
    <x v="6"/>
    <x v="0"/>
    <x v="4"/>
    <x v="2"/>
    <x v="28"/>
    <x v="53"/>
    <n v="20"/>
    <s v="Y"/>
    <s v="NA"/>
    <s v="MR Benson"/>
    <s v="M Erasmus"/>
  </r>
  <r>
    <n v="392191"/>
    <x v="1"/>
    <x v="10"/>
    <d v="2009-04-24T00:00:00"/>
    <x v="0"/>
    <x v="47"/>
    <x v="11"/>
    <x v="0"/>
    <x v="5"/>
    <x v="0"/>
    <x v="1"/>
    <x v="5"/>
    <x v="1"/>
    <x v="7"/>
    <x v="54"/>
    <n v="20"/>
    <s v="N"/>
    <s v="NA"/>
    <s v="BR Doctrove"/>
    <s v="TH Wijewardene"/>
  </r>
  <r>
    <n v="392192"/>
    <x v="1"/>
    <x v="10"/>
    <d v="2009-04-25T00:00:00"/>
    <x v="0"/>
    <x v="48"/>
    <x v="11"/>
    <x v="6"/>
    <x v="7"/>
    <x v="4"/>
    <x v="1"/>
    <x v="6"/>
    <x v="0"/>
    <x v="16"/>
    <x v="54"/>
    <n v="20"/>
    <s v="N"/>
    <s v="NA"/>
    <s v="HDPK Dharmasena"/>
    <s v="SJA Taufel"/>
  </r>
  <r>
    <n v="392194"/>
    <x v="1"/>
    <x v="9"/>
    <d v="2009-04-26T00:00:00"/>
    <x v="0"/>
    <x v="49"/>
    <x v="10"/>
    <x v="0"/>
    <x v="6"/>
    <x v="0"/>
    <x v="1"/>
    <x v="2"/>
    <x v="1"/>
    <x v="4"/>
    <x v="55"/>
    <n v="20"/>
    <s v="N"/>
    <s v="NA"/>
    <s v="S Asnani"/>
    <s v="BG Jerling"/>
  </r>
  <r>
    <n v="392195"/>
    <x v="1"/>
    <x v="8"/>
    <d v="2009-04-26T00:00:00"/>
    <x v="0"/>
    <x v="9"/>
    <x v="9"/>
    <x v="1"/>
    <x v="2"/>
    <x v="5"/>
    <x v="1"/>
    <x v="5"/>
    <x v="0"/>
    <x v="29"/>
    <x v="56"/>
    <n v="20"/>
    <s v="N"/>
    <s v="NA"/>
    <s v="M Erasmus"/>
    <s v="K Hariharan"/>
  </r>
  <r>
    <n v="392196"/>
    <x v="1"/>
    <x v="10"/>
    <d v="2009-04-27T00:00:00"/>
    <x v="0"/>
    <x v="50"/>
    <x v="11"/>
    <x v="7"/>
    <x v="4"/>
    <x v="4"/>
    <x v="0"/>
    <x v="6"/>
    <x v="1"/>
    <x v="4"/>
    <x v="3"/>
    <n v="20"/>
    <s v="N"/>
    <s v="NA"/>
    <s v="IL Howell"/>
    <s v="TH Wijewardene"/>
  </r>
  <r>
    <n v="392197"/>
    <x v="1"/>
    <x v="9"/>
    <d v="2009-04-27T00:00:00"/>
    <x v="0"/>
    <x v="40"/>
    <x v="10"/>
    <x v="4"/>
    <x v="7"/>
    <x v="3"/>
    <x v="1"/>
    <x v="7"/>
    <x v="0"/>
    <x v="25"/>
    <x v="26"/>
    <n v="20"/>
    <s v="N"/>
    <s v="NA"/>
    <s v="BG Jerling"/>
    <s v="RB Tiffin"/>
  </r>
  <r>
    <n v="392198"/>
    <x v="1"/>
    <x v="11"/>
    <d v="2009-04-28T00:00:00"/>
    <x v="0"/>
    <x v="8"/>
    <x v="12"/>
    <x v="2"/>
    <x v="2"/>
    <x v="7"/>
    <x v="1"/>
    <x v="4"/>
    <x v="1"/>
    <x v="3"/>
    <x v="30"/>
    <n v="20"/>
    <s v="N"/>
    <s v="NA"/>
    <s v="GAV Baxter"/>
    <s v="RE Koertzen"/>
  </r>
  <r>
    <n v="392199"/>
    <x v="1"/>
    <x v="10"/>
    <d v="2009-04-29T00:00:00"/>
    <x v="0"/>
    <x v="3"/>
    <x v="11"/>
    <x v="0"/>
    <x v="0"/>
    <x v="6"/>
    <x v="1"/>
    <x v="3"/>
    <x v="1"/>
    <x v="3"/>
    <x v="56"/>
    <n v="20"/>
    <s v="N"/>
    <s v="NA"/>
    <s v="MR Benson"/>
    <s v="TH Wijewardene"/>
  </r>
  <r>
    <n v="392200"/>
    <x v="1"/>
    <x v="10"/>
    <d v="2009-04-29T00:00:00"/>
    <x v="0"/>
    <x v="9"/>
    <x v="11"/>
    <x v="1"/>
    <x v="7"/>
    <x v="5"/>
    <x v="1"/>
    <x v="5"/>
    <x v="0"/>
    <x v="5"/>
    <x v="57"/>
    <n v="20"/>
    <s v="N"/>
    <s v="NA"/>
    <s v="MR Benson"/>
    <s v="SL Shastri"/>
  </r>
  <r>
    <n v="392201"/>
    <x v="1"/>
    <x v="11"/>
    <d v="2009-04-30T00:00:00"/>
    <x v="0"/>
    <x v="51"/>
    <x v="12"/>
    <x v="6"/>
    <x v="6"/>
    <x v="7"/>
    <x v="0"/>
    <x v="2"/>
    <x v="1"/>
    <x v="4"/>
    <x v="58"/>
    <n v="20"/>
    <s v="N"/>
    <s v="NA"/>
    <s v="GAV Baxter"/>
    <s v="AM Saheba"/>
  </r>
  <r>
    <n v="392202"/>
    <x v="1"/>
    <x v="11"/>
    <d v="2009-04-30T00:00:00"/>
    <x v="0"/>
    <x v="38"/>
    <x v="12"/>
    <x v="7"/>
    <x v="2"/>
    <x v="2"/>
    <x v="0"/>
    <x v="1"/>
    <x v="0"/>
    <x v="30"/>
    <x v="17"/>
    <n v="20"/>
    <s v="N"/>
    <s v="NA"/>
    <s v="GAV Baxter"/>
    <s v="RE Koertzen"/>
  </r>
  <r>
    <n v="392203"/>
    <x v="1"/>
    <x v="12"/>
    <d v="2009-05-01T00:00:00"/>
    <x v="0"/>
    <x v="52"/>
    <x v="13"/>
    <x v="4"/>
    <x v="7"/>
    <x v="3"/>
    <x v="1"/>
    <x v="7"/>
    <x v="0"/>
    <x v="2"/>
    <x v="58"/>
    <n v="20"/>
    <s v="N"/>
    <s v="NA"/>
    <s v="M Erasmus"/>
    <s v="SK Tarapore"/>
  </r>
  <r>
    <n v="392204"/>
    <x v="1"/>
    <x v="10"/>
    <d v="2009-05-01T00:00:00"/>
    <x v="0"/>
    <x v="53"/>
    <x v="11"/>
    <x v="0"/>
    <x v="5"/>
    <x v="0"/>
    <x v="1"/>
    <x v="3"/>
    <x v="0"/>
    <x v="12"/>
    <x v="42"/>
    <n v="20"/>
    <s v="N"/>
    <s v="NA"/>
    <s v="HDPK Dharmasena"/>
    <s v="S Ravi"/>
  </r>
  <r>
    <n v="392205"/>
    <x v="1"/>
    <x v="9"/>
    <d v="2009-05-02T00:00:00"/>
    <x v="0"/>
    <x v="8"/>
    <x v="10"/>
    <x v="6"/>
    <x v="2"/>
    <x v="4"/>
    <x v="1"/>
    <x v="4"/>
    <x v="1"/>
    <x v="5"/>
    <x v="59"/>
    <n v="20"/>
    <s v="N"/>
    <s v="NA"/>
    <s v="S Asnani"/>
    <s v="BG Jerling"/>
  </r>
  <r>
    <n v="392206"/>
    <x v="1"/>
    <x v="13"/>
    <d v="2009-05-02T00:00:00"/>
    <x v="0"/>
    <x v="54"/>
    <x v="14"/>
    <x v="7"/>
    <x v="6"/>
    <x v="7"/>
    <x v="0"/>
    <x v="1"/>
    <x v="0"/>
    <x v="14"/>
    <x v="47"/>
    <n v="20"/>
    <s v="N"/>
    <s v="NA"/>
    <s v="DJ Harper"/>
    <s v="RE Koertzen"/>
  </r>
  <r>
    <n v="392207"/>
    <x v="1"/>
    <x v="9"/>
    <d v="2009-05-03T00:00:00"/>
    <x v="0"/>
    <x v="28"/>
    <x v="10"/>
    <x v="1"/>
    <x v="0"/>
    <x v="6"/>
    <x v="1"/>
    <x v="5"/>
    <x v="1"/>
    <x v="4"/>
    <x v="60"/>
    <n v="20"/>
    <s v="N"/>
    <s v="NA"/>
    <s v="S Asnani"/>
    <s v="MR Benson"/>
  </r>
  <r>
    <n v="392208"/>
    <x v="1"/>
    <x v="13"/>
    <d v="2009-05-03T00:00:00"/>
    <x v="0"/>
    <x v="55"/>
    <x v="14"/>
    <x v="0"/>
    <x v="7"/>
    <x v="3"/>
    <x v="1"/>
    <x v="3"/>
    <x v="1"/>
    <x v="2"/>
    <x v="55"/>
    <n v="20"/>
    <s v="N"/>
    <s v="NA"/>
    <s v="RE Koertzen"/>
    <s v="TH Wijewardene"/>
  </r>
  <r>
    <n v="392209"/>
    <x v="1"/>
    <x v="12"/>
    <d v="2009-05-04T00:00:00"/>
    <x v="0"/>
    <x v="13"/>
    <x v="13"/>
    <x v="7"/>
    <x v="4"/>
    <x v="1"/>
    <x v="1"/>
    <x v="1"/>
    <x v="0"/>
    <x v="31"/>
    <x v="14"/>
    <n v="20"/>
    <s v="N"/>
    <s v="NA"/>
    <s v="BR Doctrove"/>
    <s v="M Erasmus"/>
  </r>
  <r>
    <n v="392210"/>
    <x v="1"/>
    <x v="10"/>
    <d v="2009-05-05T00:00:00"/>
    <x v="0"/>
    <x v="29"/>
    <x v="11"/>
    <x v="1"/>
    <x v="2"/>
    <x v="5"/>
    <x v="0"/>
    <x v="4"/>
    <x v="0"/>
    <x v="31"/>
    <x v="40"/>
    <n v="20"/>
    <s v="N"/>
    <s v="NA"/>
    <s v="SS Hazare"/>
    <s v="IL Howell"/>
  </r>
  <r>
    <n v="392211"/>
    <x v="1"/>
    <x v="10"/>
    <d v="2009-05-05T00:00:00"/>
    <x v="0"/>
    <x v="56"/>
    <x v="11"/>
    <x v="2"/>
    <x v="0"/>
    <x v="6"/>
    <x v="1"/>
    <x v="2"/>
    <x v="1"/>
    <x v="2"/>
    <x v="12"/>
    <n v="20"/>
    <s v="N"/>
    <s v="NA"/>
    <s v="GAV Baxter"/>
    <s v="IL Howell"/>
  </r>
  <r>
    <n v="392212"/>
    <x v="1"/>
    <x v="11"/>
    <d v="2009-05-06T00:00:00"/>
    <x v="0"/>
    <x v="57"/>
    <x v="12"/>
    <x v="6"/>
    <x v="7"/>
    <x v="4"/>
    <x v="1"/>
    <x v="6"/>
    <x v="0"/>
    <x v="23"/>
    <x v="42"/>
    <n v="20"/>
    <s v="N"/>
    <s v="NA"/>
    <s v="MR Benson"/>
    <s v="HDPK Dharmasena"/>
  </r>
  <r>
    <n v="392213"/>
    <x v="1"/>
    <x v="11"/>
    <d v="2009-05-07T00:00:00"/>
    <x v="0"/>
    <x v="58"/>
    <x v="12"/>
    <x v="0"/>
    <x v="2"/>
    <x v="2"/>
    <x v="0"/>
    <x v="4"/>
    <x v="1"/>
    <x v="7"/>
    <x v="61"/>
    <n v="20"/>
    <s v="N"/>
    <s v="NA"/>
    <s v="K Hariharan"/>
    <s v="DJ Harper"/>
  </r>
  <r>
    <n v="392214"/>
    <x v="1"/>
    <x v="11"/>
    <d v="2009-05-07T00:00:00"/>
    <x v="0"/>
    <x v="7"/>
    <x v="12"/>
    <x v="7"/>
    <x v="5"/>
    <x v="1"/>
    <x v="1"/>
    <x v="1"/>
    <x v="0"/>
    <x v="16"/>
    <x v="62"/>
    <n v="18"/>
    <s v="N"/>
    <s v="D/L"/>
    <s v="DJ Harper"/>
    <s v="TH Wijewardene"/>
  </r>
  <r>
    <n v="392215"/>
    <x v="1"/>
    <x v="12"/>
    <d v="2009-05-08T00:00:00"/>
    <x v="0"/>
    <x v="23"/>
    <x v="13"/>
    <x v="2"/>
    <x v="7"/>
    <x v="3"/>
    <x v="1"/>
    <x v="2"/>
    <x v="1"/>
    <x v="7"/>
    <x v="63"/>
    <n v="20"/>
    <s v="N"/>
    <s v="NA"/>
    <s v="M Erasmus"/>
    <s v="SK Tarapore"/>
  </r>
  <r>
    <n v="392216"/>
    <x v="1"/>
    <x v="14"/>
    <d v="2009-05-09T00:00:00"/>
    <x v="0"/>
    <x v="28"/>
    <x v="15"/>
    <x v="6"/>
    <x v="5"/>
    <x v="5"/>
    <x v="0"/>
    <x v="5"/>
    <x v="1"/>
    <x v="5"/>
    <x v="54"/>
    <n v="20"/>
    <s v="N"/>
    <s v="NA"/>
    <s v="GAV Baxter"/>
    <s v="AM Saheba"/>
  </r>
  <r>
    <n v="392217"/>
    <x v="1"/>
    <x v="14"/>
    <d v="2009-05-09T00:00:00"/>
    <x v="0"/>
    <x v="59"/>
    <x v="15"/>
    <x v="7"/>
    <x v="2"/>
    <x v="2"/>
    <x v="1"/>
    <x v="1"/>
    <x v="1"/>
    <x v="7"/>
    <x v="27"/>
    <n v="20"/>
    <s v="N"/>
    <s v="NA"/>
    <s v="GAV Baxter"/>
    <s v="HDPK Dharmasena"/>
  </r>
  <r>
    <n v="392218"/>
    <x v="1"/>
    <x v="9"/>
    <d v="2009-05-10T00:00:00"/>
    <x v="0"/>
    <x v="52"/>
    <x v="10"/>
    <x v="0"/>
    <x v="7"/>
    <x v="3"/>
    <x v="1"/>
    <x v="7"/>
    <x v="0"/>
    <x v="32"/>
    <x v="64"/>
    <n v="20"/>
    <s v="N"/>
    <s v="NA"/>
    <s v="BR Doctrove"/>
    <s v="BG Jerling"/>
  </r>
  <r>
    <n v="392219"/>
    <x v="1"/>
    <x v="13"/>
    <d v="2009-05-10T00:00:00"/>
    <x v="0"/>
    <x v="27"/>
    <x v="14"/>
    <x v="2"/>
    <x v="0"/>
    <x v="7"/>
    <x v="0"/>
    <x v="2"/>
    <x v="1"/>
    <x v="7"/>
    <x v="65"/>
    <n v="20"/>
    <s v="N"/>
    <s v="NA"/>
    <s v="SL Shastri"/>
    <s v="RB Tiffin"/>
  </r>
  <r>
    <n v="392220"/>
    <x v="1"/>
    <x v="14"/>
    <d v="2009-05-11T00:00:00"/>
    <x v="0"/>
    <x v="60"/>
    <x v="15"/>
    <x v="6"/>
    <x v="2"/>
    <x v="4"/>
    <x v="1"/>
    <x v="6"/>
    <x v="0"/>
    <x v="33"/>
    <x v="5"/>
    <n v="20"/>
    <s v="N"/>
    <s v="NA"/>
    <s v="GAV Baxter"/>
    <s v="HDPK Dharmasena"/>
  </r>
  <r>
    <n v="392221"/>
    <x v="1"/>
    <x v="11"/>
    <d v="2009-05-12T00:00:00"/>
    <x v="0"/>
    <x v="61"/>
    <x v="12"/>
    <x v="0"/>
    <x v="0"/>
    <x v="0"/>
    <x v="0"/>
    <x v="3"/>
    <x v="1"/>
    <x v="4"/>
    <x v="66"/>
    <n v="20"/>
    <s v="N"/>
    <s v="NA"/>
    <s v="M Erasmus"/>
    <s v="SS Hazare"/>
  </r>
  <r>
    <n v="392222"/>
    <x v="1"/>
    <x v="11"/>
    <d v="2009-05-12T00:00:00"/>
    <x v="0"/>
    <x v="62"/>
    <x v="12"/>
    <x v="1"/>
    <x v="7"/>
    <x v="5"/>
    <x v="1"/>
    <x v="7"/>
    <x v="1"/>
    <x v="12"/>
    <x v="57"/>
    <n v="20"/>
    <s v="N"/>
    <s v="NA"/>
    <s v="SS Hazare"/>
    <s v="RE Koertzen"/>
  </r>
  <r>
    <n v="392223"/>
    <x v="1"/>
    <x v="10"/>
    <d v="2009-05-13T00:00:00"/>
    <x v="0"/>
    <x v="63"/>
    <x v="11"/>
    <x v="6"/>
    <x v="6"/>
    <x v="4"/>
    <x v="0"/>
    <x v="2"/>
    <x v="0"/>
    <x v="16"/>
    <x v="66"/>
    <n v="20"/>
    <s v="N"/>
    <s v="NA"/>
    <s v="DJ Harper"/>
    <s v="SL Shastri"/>
  </r>
  <r>
    <n v="392224"/>
    <x v="1"/>
    <x v="10"/>
    <d v="2009-05-14T00:00:00"/>
    <x v="0"/>
    <x v="61"/>
    <x v="11"/>
    <x v="0"/>
    <x v="1"/>
    <x v="1"/>
    <x v="1"/>
    <x v="3"/>
    <x v="1"/>
    <x v="34"/>
    <x v="2"/>
    <n v="20"/>
    <s v="N"/>
    <s v="NA"/>
    <s v="BR Doctrove"/>
    <s v="DJ Harper"/>
  </r>
  <r>
    <n v="392225"/>
    <x v="1"/>
    <x v="10"/>
    <d v="2009-05-14T00:00:00"/>
    <x v="0"/>
    <x v="64"/>
    <x v="11"/>
    <x v="3"/>
    <x v="2"/>
    <x v="2"/>
    <x v="1"/>
    <x v="4"/>
    <x v="0"/>
    <x v="34"/>
    <x v="42"/>
    <n v="20"/>
    <s v="N"/>
    <s v="NA"/>
    <s v="BR Doctrove"/>
    <s v="DJ Harper"/>
  </r>
  <r>
    <n v="392226"/>
    <x v="1"/>
    <x v="15"/>
    <d v="2009-05-15T00:00:00"/>
    <x v="0"/>
    <x v="65"/>
    <x v="16"/>
    <x v="2"/>
    <x v="5"/>
    <x v="5"/>
    <x v="0"/>
    <x v="5"/>
    <x v="1"/>
    <x v="4"/>
    <x v="67"/>
    <n v="20"/>
    <s v="N"/>
    <s v="NA"/>
    <s v="HDPK Dharmasena"/>
    <s v="IL Howell"/>
  </r>
  <r>
    <n v="392227"/>
    <x v="1"/>
    <x v="9"/>
    <d v="2009-05-16T00:00:00"/>
    <x v="0"/>
    <x v="7"/>
    <x v="10"/>
    <x v="7"/>
    <x v="7"/>
    <x v="3"/>
    <x v="1"/>
    <x v="1"/>
    <x v="1"/>
    <x v="7"/>
    <x v="11"/>
    <n v="20"/>
    <s v="N"/>
    <s v="NA"/>
    <s v="SK Tarapore"/>
    <s v="SJA Taufel"/>
  </r>
  <r>
    <n v="392228"/>
    <x v="1"/>
    <x v="13"/>
    <d v="2009-05-16T00:00:00"/>
    <x v="0"/>
    <x v="57"/>
    <x v="14"/>
    <x v="6"/>
    <x v="0"/>
    <x v="4"/>
    <x v="0"/>
    <x v="6"/>
    <x v="1"/>
    <x v="4"/>
    <x v="68"/>
    <n v="20"/>
    <s v="N"/>
    <s v="NA"/>
    <s v="RE Koertzen"/>
    <s v="S Ravi"/>
  </r>
  <r>
    <n v="392229"/>
    <x v="1"/>
    <x v="13"/>
    <d v="2009-05-17T00:00:00"/>
    <x v="0"/>
    <x v="53"/>
    <x v="14"/>
    <x v="6"/>
    <x v="5"/>
    <x v="4"/>
    <x v="0"/>
    <x v="5"/>
    <x v="0"/>
    <x v="19"/>
    <x v="69"/>
    <n v="20"/>
    <s v="N"/>
    <s v="NA"/>
    <s v="S Ravi"/>
    <s v="RB Tiffin"/>
  </r>
  <r>
    <n v="392230"/>
    <x v="1"/>
    <x v="15"/>
    <d v="2009-05-17T00:00:00"/>
    <x v="0"/>
    <x v="46"/>
    <x v="16"/>
    <x v="2"/>
    <x v="2"/>
    <x v="7"/>
    <x v="1"/>
    <x v="2"/>
    <x v="0"/>
    <x v="20"/>
    <x v="53"/>
    <n v="20"/>
    <s v="N"/>
    <s v="NA"/>
    <s v="SS Hazare"/>
    <s v="IL Howell"/>
  </r>
  <r>
    <n v="392231"/>
    <x v="1"/>
    <x v="11"/>
    <d v="2009-05-18T00:00:00"/>
    <x v="0"/>
    <x v="66"/>
    <x v="12"/>
    <x v="7"/>
    <x v="0"/>
    <x v="1"/>
    <x v="1"/>
    <x v="0"/>
    <x v="1"/>
    <x v="7"/>
    <x v="70"/>
    <n v="20"/>
    <s v="N"/>
    <s v="NA"/>
    <s v="SJA Taufel"/>
    <s v="RB Tiffin"/>
  </r>
  <r>
    <n v="392232"/>
    <x v="1"/>
    <x v="13"/>
    <d v="2009-05-19T00:00:00"/>
    <x v="0"/>
    <x v="55"/>
    <x v="14"/>
    <x v="0"/>
    <x v="6"/>
    <x v="7"/>
    <x v="1"/>
    <x v="3"/>
    <x v="1"/>
    <x v="7"/>
    <x v="69"/>
    <n v="20"/>
    <s v="N"/>
    <s v="NA"/>
    <s v="IL Howell"/>
    <s v="RB Tiffin"/>
  </r>
  <r>
    <n v="392233"/>
    <x v="1"/>
    <x v="10"/>
    <d v="2009-05-20T00:00:00"/>
    <x v="0"/>
    <x v="67"/>
    <x v="11"/>
    <x v="4"/>
    <x v="2"/>
    <x v="6"/>
    <x v="0"/>
    <x v="0"/>
    <x v="1"/>
    <x v="9"/>
    <x v="49"/>
    <n v="20"/>
    <s v="N"/>
    <s v="NA"/>
    <s v="BG Jerling"/>
    <s v="SJA Taufel"/>
  </r>
  <r>
    <n v="392234"/>
    <x v="1"/>
    <x v="10"/>
    <d v="2009-05-20T00:00:00"/>
    <x v="0"/>
    <x v="44"/>
    <x v="11"/>
    <x v="7"/>
    <x v="5"/>
    <x v="1"/>
    <x v="1"/>
    <x v="1"/>
    <x v="0"/>
    <x v="27"/>
    <x v="63"/>
    <n v="20"/>
    <s v="N"/>
    <s v="NA"/>
    <s v="BG Jerling"/>
    <s v="SJA Taufel"/>
  </r>
  <r>
    <n v="392235"/>
    <x v="1"/>
    <x v="11"/>
    <d v="2009-05-21T00:00:00"/>
    <x v="0"/>
    <x v="6"/>
    <x v="12"/>
    <x v="2"/>
    <x v="7"/>
    <x v="7"/>
    <x v="0"/>
    <x v="2"/>
    <x v="1"/>
    <x v="9"/>
    <x v="3"/>
    <n v="20"/>
    <s v="N"/>
    <s v="NA"/>
    <s v="IL Howell"/>
    <s v="S Ravi"/>
  </r>
  <r>
    <n v="392236"/>
    <x v="1"/>
    <x v="11"/>
    <d v="2009-05-21T00:00:00"/>
    <x v="0"/>
    <x v="68"/>
    <x v="12"/>
    <x v="0"/>
    <x v="4"/>
    <x v="0"/>
    <x v="1"/>
    <x v="3"/>
    <x v="0"/>
    <x v="16"/>
    <x v="71"/>
    <n v="20"/>
    <s v="N"/>
    <s v="NA"/>
    <s v="IL Howell"/>
    <s v="S Ravi"/>
  </r>
  <r>
    <n v="392237"/>
    <x v="1"/>
    <x v="11"/>
    <d v="2009-05-22T00:00:00"/>
    <x v="1"/>
    <x v="11"/>
    <x v="12"/>
    <x v="2"/>
    <x v="4"/>
    <x v="4"/>
    <x v="0"/>
    <x v="6"/>
    <x v="1"/>
    <x v="4"/>
    <x v="60"/>
    <n v="20"/>
    <s v="N"/>
    <s v="NA"/>
    <s v="BR Doctrove"/>
    <s v="DJ Harper"/>
  </r>
  <r>
    <n v="392238"/>
    <x v="1"/>
    <x v="13"/>
    <d v="2009-05-23T00:00:00"/>
    <x v="1"/>
    <x v="68"/>
    <x v="14"/>
    <x v="0"/>
    <x v="1"/>
    <x v="0"/>
    <x v="0"/>
    <x v="3"/>
    <x v="1"/>
    <x v="4"/>
    <x v="72"/>
    <n v="20"/>
    <s v="N"/>
    <s v="NA"/>
    <s v="RE Koertzen"/>
    <s v="SJA Taufel"/>
  </r>
  <r>
    <n v="392239"/>
    <x v="1"/>
    <x v="13"/>
    <d v="2009-05-24T00:00:00"/>
    <x v="2"/>
    <x v="33"/>
    <x v="14"/>
    <x v="0"/>
    <x v="4"/>
    <x v="0"/>
    <x v="0"/>
    <x v="6"/>
    <x v="0"/>
    <x v="4"/>
    <x v="30"/>
    <n v="20"/>
    <s v="N"/>
    <s v="NA"/>
    <s v="RE Koertzen"/>
    <s v="SJA Taufel"/>
  </r>
  <r>
    <n v="419106"/>
    <x v="2"/>
    <x v="3"/>
    <d v="2010-03-12T00:00:00"/>
    <x v="0"/>
    <x v="69"/>
    <x v="8"/>
    <x v="6"/>
    <x v="0"/>
    <x v="4"/>
    <x v="0"/>
    <x v="0"/>
    <x v="0"/>
    <x v="26"/>
    <x v="73"/>
    <n v="20"/>
    <s v="N"/>
    <s v="NA"/>
    <s v="RE Koertzen"/>
    <s v="RB Tiffin"/>
  </r>
  <r>
    <n v="419107"/>
    <x v="2"/>
    <x v="3"/>
    <d v="2010-03-13T00:00:00"/>
    <x v="0"/>
    <x v="8"/>
    <x v="17"/>
    <x v="3"/>
    <x v="2"/>
    <x v="3"/>
    <x v="1"/>
    <x v="7"/>
    <x v="0"/>
    <x v="9"/>
    <x v="74"/>
    <n v="20"/>
    <s v="N"/>
    <s v="NA"/>
    <s v="RE Koertzen"/>
    <s v="RB Tiffin"/>
  </r>
  <r>
    <n v="419108"/>
    <x v="2"/>
    <x v="1"/>
    <d v="2010-03-13T00:00:00"/>
    <x v="0"/>
    <x v="56"/>
    <x v="1"/>
    <x v="1"/>
    <x v="6"/>
    <x v="7"/>
    <x v="0"/>
    <x v="2"/>
    <x v="1"/>
    <x v="3"/>
    <x v="6"/>
    <n v="20"/>
    <s v="N"/>
    <s v="NA"/>
    <s v="BR Doctrove"/>
    <s v="S Ravi"/>
  </r>
  <r>
    <n v="419109"/>
    <x v="2"/>
    <x v="4"/>
    <d v="2010-03-14T00:00:00"/>
    <x v="0"/>
    <x v="70"/>
    <x v="4"/>
    <x v="4"/>
    <x v="3"/>
    <x v="6"/>
    <x v="0"/>
    <x v="0"/>
    <x v="1"/>
    <x v="7"/>
    <x v="10"/>
    <n v="20"/>
    <s v="N"/>
    <s v="NA"/>
    <s v="HDPK Dharmasena"/>
    <s v="AM Saheba"/>
  </r>
  <r>
    <n v="419110"/>
    <x v="2"/>
    <x v="7"/>
    <d v="2010-03-14T00:00:00"/>
    <x v="0"/>
    <x v="71"/>
    <x v="7"/>
    <x v="7"/>
    <x v="4"/>
    <x v="4"/>
    <x v="1"/>
    <x v="6"/>
    <x v="0"/>
    <x v="35"/>
    <x v="75"/>
    <n v="20"/>
    <s v="N"/>
    <s v="NA"/>
    <s v="K Hariharan"/>
    <s v="DJ Harper"/>
  </r>
  <r>
    <n v="419111"/>
    <x v="2"/>
    <x v="16"/>
    <d v="2010-03-15T00:00:00"/>
    <x v="0"/>
    <x v="6"/>
    <x v="18"/>
    <x v="5"/>
    <x v="6"/>
    <x v="7"/>
    <x v="0"/>
    <x v="2"/>
    <x v="1"/>
    <x v="4"/>
    <x v="59"/>
    <n v="20"/>
    <s v="N"/>
    <s v="NA"/>
    <s v="BG Jerling"/>
    <s v="RE Koertzen"/>
  </r>
  <r>
    <n v="419112"/>
    <x v="2"/>
    <x v="0"/>
    <d v="2010-03-16T00:00:00"/>
    <x v="0"/>
    <x v="55"/>
    <x v="0"/>
    <x v="0"/>
    <x v="5"/>
    <x v="5"/>
    <x v="1"/>
    <x v="3"/>
    <x v="1"/>
    <x v="12"/>
    <x v="76"/>
    <n v="20"/>
    <s v="N"/>
    <s v="NA"/>
    <s v="S Das"/>
    <s v="DJ Harper"/>
  </r>
  <r>
    <n v="419113"/>
    <x v="2"/>
    <x v="4"/>
    <d v="2010-03-16T00:00:00"/>
    <x v="0"/>
    <x v="13"/>
    <x v="4"/>
    <x v="4"/>
    <x v="1"/>
    <x v="1"/>
    <x v="1"/>
    <x v="1"/>
    <x v="0"/>
    <x v="36"/>
    <x v="17"/>
    <n v="20"/>
    <s v="N"/>
    <s v="NA"/>
    <s v="HDPK Dharmasena"/>
    <s v="AM Saheba"/>
  </r>
  <r>
    <n v="419114"/>
    <x v="2"/>
    <x v="2"/>
    <d v="2010-03-17T00:00:00"/>
    <x v="0"/>
    <x v="40"/>
    <x v="2"/>
    <x v="2"/>
    <x v="7"/>
    <x v="7"/>
    <x v="0"/>
    <x v="7"/>
    <x v="0"/>
    <x v="37"/>
    <x v="77"/>
    <n v="20"/>
    <s v="N"/>
    <s v="NA"/>
    <s v="BR Doctrove"/>
    <s v="SK Tarapore"/>
  </r>
  <r>
    <n v="419115"/>
    <x v="2"/>
    <x v="0"/>
    <d v="2010-03-18T00:00:00"/>
    <x v="0"/>
    <x v="55"/>
    <x v="0"/>
    <x v="0"/>
    <x v="2"/>
    <x v="0"/>
    <x v="0"/>
    <x v="3"/>
    <x v="1"/>
    <x v="8"/>
    <x v="78"/>
    <n v="20"/>
    <s v="N"/>
    <s v="NA"/>
    <s v="K Hariharan"/>
    <s v="DJ Harper"/>
  </r>
  <r>
    <n v="419116"/>
    <x v="2"/>
    <x v="2"/>
    <d v="2010-03-19T00:00:00"/>
    <x v="0"/>
    <x v="7"/>
    <x v="2"/>
    <x v="2"/>
    <x v="1"/>
    <x v="7"/>
    <x v="1"/>
    <x v="1"/>
    <x v="1"/>
    <x v="3"/>
    <x v="79"/>
    <n v="20"/>
    <s v="N"/>
    <s v="NA"/>
    <s v="BR Doctrove"/>
    <s v="SK Tarapore"/>
  </r>
  <r>
    <n v="419117"/>
    <x v="2"/>
    <x v="17"/>
    <d v="2010-03-19T00:00:00"/>
    <x v="0"/>
    <x v="72"/>
    <x v="19"/>
    <x v="6"/>
    <x v="5"/>
    <x v="5"/>
    <x v="0"/>
    <x v="6"/>
    <x v="0"/>
    <x v="4"/>
    <x v="71"/>
    <n v="20"/>
    <s v="N"/>
    <s v="NA"/>
    <s v="BF Bowden"/>
    <s v="M Erasmus"/>
  </r>
  <r>
    <n v="419118"/>
    <x v="2"/>
    <x v="16"/>
    <d v="2010-03-20T00:00:00"/>
    <x v="0"/>
    <x v="73"/>
    <x v="18"/>
    <x v="5"/>
    <x v="0"/>
    <x v="2"/>
    <x v="1"/>
    <x v="4"/>
    <x v="0"/>
    <x v="38"/>
    <x v="54"/>
    <n v="20"/>
    <s v="N"/>
    <s v="NA"/>
    <s v="RE Koertzen"/>
    <s v="RB Tiffin"/>
  </r>
  <r>
    <n v="419119"/>
    <x v="2"/>
    <x v="3"/>
    <d v="2010-03-20T00:00:00"/>
    <x v="0"/>
    <x v="55"/>
    <x v="17"/>
    <x v="3"/>
    <x v="3"/>
    <x v="3"/>
    <x v="1"/>
    <x v="3"/>
    <x v="1"/>
    <x v="7"/>
    <x v="80"/>
    <n v="20"/>
    <s v="N"/>
    <s v="NA"/>
    <s v="HDPK Dharmasena"/>
    <s v="SS Hazare"/>
  </r>
  <r>
    <n v="419120"/>
    <x v="2"/>
    <x v="17"/>
    <d v="2010-03-21T00:00:00"/>
    <x v="0"/>
    <x v="72"/>
    <x v="19"/>
    <x v="6"/>
    <x v="6"/>
    <x v="4"/>
    <x v="1"/>
    <x v="6"/>
    <x v="0"/>
    <x v="8"/>
    <x v="81"/>
    <n v="20"/>
    <s v="N"/>
    <s v="NA"/>
    <s v="BF Bowden"/>
    <s v="M Erasmus"/>
  </r>
  <r>
    <n v="419121"/>
    <x v="2"/>
    <x v="7"/>
    <d v="2010-03-21T00:00:00"/>
    <x v="0"/>
    <x v="74"/>
    <x v="7"/>
    <x v="7"/>
    <x v="5"/>
    <x v="1"/>
    <x v="0"/>
    <x v="5"/>
    <x v="2"/>
    <x v="28"/>
    <x v="82"/>
    <n v="20"/>
    <s v="Y"/>
    <s v="NA"/>
    <s v="K Hariharan"/>
    <s v="DJ Harper"/>
  </r>
  <r>
    <n v="419122"/>
    <x v="2"/>
    <x v="3"/>
    <d v="2010-03-22T00:00:00"/>
    <x v="0"/>
    <x v="40"/>
    <x v="17"/>
    <x v="3"/>
    <x v="0"/>
    <x v="6"/>
    <x v="1"/>
    <x v="7"/>
    <x v="1"/>
    <x v="7"/>
    <x v="83"/>
    <n v="20"/>
    <s v="N"/>
    <s v="NA"/>
    <s v="SS Hazare"/>
    <s v="SJA Taufel"/>
  </r>
  <r>
    <n v="419123"/>
    <x v="2"/>
    <x v="0"/>
    <d v="2010-03-23T00:00:00"/>
    <x v="0"/>
    <x v="75"/>
    <x v="0"/>
    <x v="0"/>
    <x v="1"/>
    <x v="1"/>
    <x v="0"/>
    <x v="3"/>
    <x v="0"/>
    <x v="39"/>
    <x v="81"/>
    <n v="20"/>
    <s v="N"/>
    <s v="NA"/>
    <s v="RE Koertzen"/>
    <s v="RB Tiffin"/>
  </r>
  <r>
    <n v="419124"/>
    <x v="2"/>
    <x v="1"/>
    <d v="2010-03-24T00:00:00"/>
    <x v="0"/>
    <x v="76"/>
    <x v="1"/>
    <x v="1"/>
    <x v="2"/>
    <x v="5"/>
    <x v="0"/>
    <x v="4"/>
    <x v="0"/>
    <x v="35"/>
    <x v="84"/>
    <n v="20"/>
    <s v="N"/>
    <s v="NA"/>
    <s v="BR Doctrove"/>
    <s v="SK Tarapore"/>
  </r>
  <r>
    <n v="419125"/>
    <x v="2"/>
    <x v="3"/>
    <d v="2010-03-25T00:00:00"/>
    <x v="0"/>
    <x v="40"/>
    <x v="20"/>
    <x v="7"/>
    <x v="7"/>
    <x v="3"/>
    <x v="0"/>
    <x v="7"/>
    <x v="1"/>
    <x v="3"/>
    <x v="85"/>
    <n v="20"/>
    <s v="N"/>
    <s v="NA"/>
    <s v="AM Saheba"/>
    <s v="BF Bowden"/>
  </r>
  <r>
    <n v="419128"/>
    <x v="2"/>
    <x v="0"/>
    <d v="2010-03-25T00:00:00"/>
    <x v="0"/>
    <x v="77"/>
    <x v="0"/>
    <x v="0"/>
    <x v="6"/>
    <x v="0"/>
    <x v="0"/>
    <x v="2"/>
    <x v="0"/>
    <x v="40"/>
    <x v="84"/>
    <n v="20"/>
    <s v="N"/>
    <s v="NA"/>
    <s v="BG Jerling"/>
    <s v="RE Koertzen"/>
  </r>
  <r>
    <n v="419126"/>
    <x v="2"/>
    <x v="16"/>
    <d v="2010-03-26T00:00:00"/>
    <x v="0"/>
    <x v="8"/>
    <x v="18"/>
    <x v="5"/>
    <x v="4"/>
    <x v="4"/>
    <x v="1"/>
    <x v="4"/>
    <x v="1"/>
    <x v="12"/>
    <x v="58"/>
    <n v="20"/>
    <s v="N"/>
    <s v="NA"/>
    <s v="HDPK Dharmasena"/>
    <s v="SJA Taufel"/>
  </r>
  <r>
    <n v="419127"/>
    <x v="2"/>
    <x v="1"/>
    <d v="2010-03-27T00:00:00"/>
    <x v="0"/>
    <x v="70"/>
    <x v="1"/>
    <x v="1"/>
    <x v="0"/>
    <x v="6"/>
    <x v="1"/>
    <x v="0"/>
    <x v="0"/>
    <x v="41"/>
    <x v="84"/>
    <n v="20"/>
    <s v="N"/>
    <s v="NA"/>
    <s v="BR Doctrove"/>
    <s v="S Ravi"/>
  </r>
  <r>
    <n v="419129"/>
    <x v="2"/>
    <x v="16"/>
    <d v="2010-03-28T00:00:00"/>
    <x v="0"/>
    <x v="78"/>
    <x v="18"/>
    <x v="5"/>
    <x v="1"/>
    <x v="2"/>
    <x v="1"/>
    <x v="4"/>
    <x v="0"/>
    <x v="40"/>
    <x v="86"/>
    <n v="20"/>
    <s v="N"/>
    <s v="NA"/>
    <s v="SS Hazare"/>
    <s v="SJA Taufel"/>
  </r>
  <r>
    <n v="419130"/>
    <x v="2"/>
    <x v="3"/>
    <d v="2010-03-28T00:00:00"/>
    <x v="0"/>
    <x v="62"/>
    <x v="8"/>
    <x v="6"/>
    <x v="7"/>
    <x v="4"/>
    <x v="0"/>
    <x v="7"/>
    <x v="0"/>
    <x v="21"/>
    <x v="87"/>
    <n v="20"/>
    <s v="N"/>
    <s v="NA"/>
    <s v="S Das"/>
    <s v="K Hariharan"/>
  </r>
  <r>
    <n v="419131"/>
    <x v="2"/>
    <x v="2"/>
    <d v="2010-03-29T00:00:00"/>
    <x v="0"/>
    <x v="79"/>
    <x v="2"/>
    <x v="2"/>
    <x v="0"/>
    <x v="7"/>
    <x v="1"/>
    <x v="2"/>
    <x v="0"/>
    <x v="42"/>
    <x v="86"/>
    <n v="20"/>
    <s v="N"/>
    <s v="NA"/>
    <s v="SS Hazare"/>
    <s v="SJA Taufel"/>
  </r>
  <r>
    <n v="419132"/>
    <x v="2"/>
    <x v="3"/>
    <d v="2010-03-30T00:00:00"/>
    <x v="0"/>
    <x v="80"/>
    <x v="17"/>
    <x v="3"/>
    <x v="5"/>
    <x v="3"/>
    <x v="0"/>
    <x v="7"/>
    <x v="1"/>
    <x v="9"/>
    <x v="47"/>
    <n v="20"/>
    <s v="N"/>
    <s v="NA"/>
    <s v="BR Doctrove"/>
    <s v="SK Tarapore"/>
  </r>
  <r>
    <n v="419133"/>
    <x v="2"/>
    <x v="7"/>
    <d v="2010-03-31T00:00:00"/>
    <x v="0"/>
    <x v="81"/>
    <x v="7"/>
    <x v="7"/>
    <x v="3"/>
    <x v="0"/>
    <x v="1"/>
    <x v="1"/>
    <x v="1"/>
    <x v="3"/>
    <x v="73"/>
    <n v="20"/>
    <s v="N"/>
    <s v="NA"/>
    <s v="BG Jerling"/>
    <s v="RE Koertzen"/>
  </r>
  <r>
    <n v="419134"/>
    <x v="2"/>
    <x v="2"/>
    <d v="2010-03-31T00:00:00"/>
    <x v="0"/>
    <x v="34"/>
    <x v="2"/>
    <x v="2"/>
    <x v="2"/>
    <x v="7"/>
    <x v="1"/>
    <x v="2"/>
    <x v="0"/>
    <x v="43"/>
    <x v="70"/>
    <n v="20"/>
    <s v="N"/>
    <s v="NA"/>
    <s v="HDPK Dharmasena"/>
    <s v="SJA Taufel"/>
  </r>
  <r>
    <n v="419135"/>
    <x v="2"/>
    <x v="4"/>
    <d v="2010-04-01T00:00:00"/>
    <x v="0"/>
    <x v="24"/>
    <x v="4"/>
    <x v="4"/>
    <x v="4"/>
    <x v="6"/>
    <x v="1"/>
    <x v="0"/>
    <x v="0"/>
    <x v="27"/>
    <x v="28"/>
    <n v="20"/>
    <s v="N"/>
    <s v="NA"/>
    <s v="K Hariharan"/>
    <s v="DJ Harper"/>
  </r>
  <r>
    <n v="419136"/>
    <x v="2"/>
    <x v="1"/>
    <d v="2010-04-02T00:00:00"/>
    <x v="0"/>
    <x v="82"/>
    <x v="1"/>
    <x v="1"/>
    <x v="3"/>
    <x v="5"/>
    <x v="1"/>
    <x v="3"/>
    <x v="1"/>
    <x v="4"/>
    <x v="28"/>
    <n v="20"/>
    <s v="N"/>
    <s v="NA"/>
    <s v="BF Bowden"/>
    <s v="M Erasmus"/>
  </r>
  <r>
    <n v="419137"/>
    <x v="2"/>
    <x v="7"/>
    <d v="2010-04-03T00:00:00"/>
    <x v="0"/>
    <x v="81"/>
    <x v="7"/>
    <x v="7"/>
    <x v="2"/>
    <x v="1"/>
    <x v="1"/>
    <x v="1"/>
    <x v="0"/>
    <x v="15"/>
    <x v="88"/>
    <n v="20"/>
    <s v="N"/>
    <s v="NA"/>
    <s v="RE Koertzen"/>
    <s v="RB Tiffin"/>
  </r>
  <r>
    <n v="419138"/>
    <x v="2"/>
    <x v="3"/>
    <d v="2010-04-03T00:00:00"/>
    <x v="0"/>
    <x v="83"/>
    <x v="17"/>
    <x v="3"/>
    <x v="4"/>
    <x v="3"/>
    <x v="1"/>
    <x v="7"/>
    <x v="0"/>
    <x v="44"/>
    <x v="14"/>
    <n v="20"/>
    <s v="N"/>
    <s v="NA"/>
    <s v="BR Doctrove"/>
    <s v="S Ravi"/>
  </r>
  <r>
    <n v="419139"/>
    <x v="2"/>
    <x v="4"/>
    <d v="2010-04-04T00:00:00"/>
    <x v="0"/>
    <x v="28"/>
    <x v="4"/>
    <x v="4"/>
    <x v="5"/>
    <x v="6"/>
    <x v="1"/>
    <x v="5"/>
    <x v="1"/>
    <x v="12"/>
    <x v="89"/>
    <n v="20"/>
    <s v="N"/>
    <s v="NA"/>
    <s v="S Asnani"/>
    <s v="DJ Harper"/>
  </r>
  <r>
    <n v="419140"/>
    <x v="2"/>
    <x v="2"/>
    <d v="2010-04-04T00:00:00"/>
    <x v="0"/>
    <x v="84"/>
    <x v="2"/>
    <x v="2"/>
    <x v="3"/>
    <x v="7"/>
    <x v="1"/>
    <x v="2"/>
    <x v="0"/>
    <x v="45"/>
    <x v="52"/>
    <n v="20"/>
    <s v="N"/>
    <s v="NA"/>
    <s v="BF Bowden"/>
    <s v="M Erasmus"/>
  </r>
  <r>
    <n v="419141"/>
    <x v="2"/>
    <x v="18"/>
    <d v="2010-04-05T00:00:00"/>
    <x v="0"/>
    <x v="64"/>
    <x v="21"/>
    <x v="6"/>
    <x v="2"/>
    <x v="2"/>
    <x v="1"/>
    <x v="4"/>
    <x v="0"/>
    <x v="34"/>
    <x v="90"/>
    <n v="20"/>
    <s v="N"/>
    <s v="NA"/>
    <s v="HDPK Dharmasena"/>
    <s v="SJA Taufel"/>
  </r>
  <r>
    <n v="419142"/>
    <x v="2"/>
    <x v="7"/>
    <d v="2010-04-06T00:00:00"/>
    <x v="0"/>
    <x v="38"/>
    <x v="7"/>
    <x v="7"/>
    <x v="7"/>
    <x v="1"/>
    <x v="1"/>
    <x v="1"/>
    <x v="0"/>
    <x v="27"/>
    <x v="3"/>
    <n v="20"/>
    <s v="N"/>
    <s v="NA"/>
    <s v="S Asnani"/>
    <s v="DJ Harper"/>
  </r>
  <r>
    <n v="419143"/>
    <x v="2"/>
    <x v="5"/>
    <d v="2010-04-07T00:00:00"/>
    <x v="0"/>
    <x v="85"/>
    <x v="5"/>
    <x v="5"/>
    <x v="5"/>
    <x v="5"/>
    <x v="1"/>
    <x v="4"/>
    <x v="1"/>
    <x v="2"/>
    <x v="60"/>
    <n v="20"/>
    <s v="N"/>
    <s v="NA"/>
    <s v="S Ravi"/>
    <s v="SK Tarapore"/>
  </r>
  <r>
    <n v="419144"/>
    <x v="2"/>
    <x v="4"/>
    <d v="2010-04-07T00:00:00"/>
    <x v="0"/>
    <x v="24"/>
    <x v="4"/>
    <x v="4"/>
    <x v="6"/>
    <x v="6"/>
    <x v="1"/>
    <x v="0"/>
    <x v="0"/>
    <x v="20"/>
    <x v="28"/>
    <n v="20"/>
    <s v="N"/>
    <s v="NA"/>
    <s v="BG Jerling"/>
    <s v="RE Koertzen"/>
  </r>
  <r>
    <n v="419145"/>
    <x v="2"/>
    <x v="0"/>
    <d v="2010-04-08T00:00:00"/>
    <x v="0"/>
    <x v="86"/>
    <x v="0"/>
    <x v="0"/>
    <x v="4"/>
    <x v="4"/>
    <x v="0"/>
    <x v="6"/>
    <x v="1"/>
    <x v="7"/>
    <x v="52"/>
    <n v="20"/>
    <s v="N"/>
    <s v="NA"/>
    <s v="S Asnani"/>
    <s v="DJ Harper"/>
  </r>
  <r>
    <n v="419146"/>
    <x v="2"/>
    <x v="1"/>
    <d v="2010-04-09T00:00:00"/>
    <x v="0"/>
    <x v="9"/>
    <x v="1"/>
    <x v="1"/>
    <x v="7"/>
    <x v="3"/>
    <x v="1"/>
    <x v="5"/>
    <x v="1"/>
    <x v="4"/>
    <x v="12"/>
    <n v="20"/>
    <s v="N"/>
    <s v="NA"/>
    <s v="M Erasmus"/>
    <s v="AM Saheba"/>
  </r>
  <r>
    <n v="419147"/>
    <x v="2"/>
    <x v="18"/>
    <d v="2010-04-10T00:00:00"/>
    <x v="0"/>
    <x v="87"/>
    <x v="21"/>
    <x v="6"/>
    <x v="1"/>
    <x v="1"/>
    <x v="1"/>
    <x v="6"/>
    <x v="1"/>
    <x v="4"/>
    <x v="91"/>
    <n v="20"/>
    <s v="N"/>
    <s v="NA"/>
    <s v="HDPK Dharmasena"/>
    <s v="SJA Taufel"/>
  </r>
  <r>
    <n v="419148"/>
    <x v="2"/>
    <x v="0"/>
    <d v="2010-04-10T00:00:00"/>
    <x v="0"/>
    <x v="36"/>
    <x v="0"/>
    <x v="0"/>
    <x v="0"/>
    <x v="0"/>
    <x v="0"/>
    <x v="3"/>
    <x v="1"/>
    <x v="7"/>
    <x v="68"/>
    <n v="20"/>
    <s v="N"/>
    <s v="NA"/>
    <s v="K Hariharan"/>
    <s v="DJ Harper"/>
  </r>
  <r>
    <n v="419149"/>
    <x v="2"/>
    <x v="2"/>
    <d v="2010-04-11T00:00:00"/>
    <x v="0"/>
    <x v="88"/>
    <x v="2"/>
    <x v="2"/>
    <x v="5"/>
    <x v="7"/>
    <x v="1"/>
    <x v="5"/>
    <x v="1"/>
    <x v="7"/>
    <x v="92"/>
    <n v="20"/>
    <s v="N"/>
    <s v="NA"/>
    <s v="BF Bowden"/>
    <s v="AM Saheba"/>
  </r>
  <r>
    <n v="419150"/>
    <x v="2"/>
    <x v="5"/>
    <d v="2010-04-11T00:00:00"/>
    <x v="0"/>
    <x v="40"/>
    <x v="5"/>
    <x v="5"/>
    <x v="7"/>
    <x v="2"/>
    <x v="0"/>
    <x v="7"/>
    <x v="0"/>
    <x v="45"/>
    <x v="41"/>
    <n v="20"/>
    <s v="N"/>
    <s v="NA"/>
    <s v="BR Doctrove"/>
    <s v="SK Tarapore"/>
  </r>
  <r>
    <n v="419151"/>
    <x v="2"/>
    <x v="18"/>
    <d v="2010-04-12T00:00:00"/>
    <x v="0"/>
    <x v="89"/>
    <x v="21"/>
    <x v="6"/>
    <x v="3"/>
    <x v="0"/>
    <x v="0"/>
    <x v="6"/>
    <x v="0"/>
    <x v="10"/>
    <x v="80"/>
    <n v="20"/>
    <s v="N"/>
    <s v="NA"/>
    <s v="RE Koertzen"/>
    <s v="RB Tiffin"/>
  </r>
  <r>
    <n v="419152"/>
    <x v="2"/>
    <x v="3"/>
    <d v="2010-04-13T00:00:00"/>
    <x v="0"/>
    <x v="90"/>
    <x v="17"/>
    <x v="3"/>
    <x v="6"/>
    <x v="3"/>
    <x v="1"/>
    <x v="7"/>
    <x v="0"/>
    <x v="41"/>
    <x v="84"/>
    <n v="20"/>
    <s v="N"/>
    <s v="NA"/>
    <s v="S Asnani"/>
    <s v="DJ Harper"/>
  </r>
  <r>
    <n v="419153"/>
    <x v="2"/>
    <x v="7"/>
    <d v="2010-04-13T00:00:00"/>
    <x v="0"/>
    <x v="91"/>
    <x v="7"/>
    <x v="7"/>
    <x v="0"/>
    <x v="6"/>
    <x v="1"/>
    <x v="1"/>
    <x v="1"/>
    <x v="2"/>
    <x v="56"/>
    <n v="20"/>
    <s v="N"/>
    <s v="NA"/>
    <s v="SS Hazare"/>
    <s v="SJA Taufel"/>
  </r>
  <r>
    <n v="419154"/>
    <x v="2"/>
    <x v="5"/>
    <d v="2010-04-14T00:00:00"/>
    <x v="0"/>
    <x v="82"/>
    <x v="5"/>
    <x v="5"/>
    <x v="3"/>
    <x v="2"/>
    <x v="1"/>
    <x v="3"/>
    <x v="1"/>
    <x v="3"/>
    <x v="93"/>
    <n v="20"/>
    <s v="N"/>
    <s v="NA"/>
    <s v="BR Doctrove"/>
    <s v="S Ravi"/>
  </r>
  <r>
    <n v="419155"/>
    <x v="2"/>
    <x v="7"/>
    <d v="2010-04-15T00:00:00"/>
    <x v="0"/>
    <x v="56"/>
    <x v="7"/>
    <x v="7"/>
    <x v="6"/>
    <x v="1"/>
    <x v="1"/>
    <x v="2"/>
    <x v="1"/>
    <x v="4"/>
    <x v="46"/>
    <n v="20"/>
    <s v="N"/>
    <s v="NA"/>
    <s v="HDPK Dharmasena"/>
    <s v="SS Hazare"/>
  </r>
  <r>
    <n v="419156"/>
    <x v="2"/>
    <x v="19"/>
    <d v="2010-04-16T00:00:00"/>
    <x v="0"/>
    <x v="57"/>
    <x v="22"/>
    <x v="1"/>
    <x v="4"/>
    <x v="4"/>
    <x v="0"/>
    <x v="6"/>
    <x v="1"/>
    <x v="3"/>
    <x v="41"/>
    <n v="20"/>
    <s v="N"/>
    <s v="NA"/>
    <s v="M Erasmus"/>
    <s v="AM Saheba"/>
  </r>
  <r>
    <n v="419157"/>
    <x v="2"/>
    <x v="0"/>
    <d v="2010-04-17T00:00:00"/>
    <x v="0"/>
    <x v="92"/>
    <x v="0"/>
    <x v="0"/>
    <x v="7"/>
    <x v="0"/>
    <x v="0"/>
    <x v="7"/>
    <x v="0"/>
    <x v="46"/>
    <x v="16"/>
    <n v="20"/>
    <s v="N"/>
    <s v="NA"/>
    <s v="HDPK Dharmasena"/>
    <s v="SJA Taufel"/>
  </r>
  <r>
    <n v="419158"/>
    <x v="2"/>
    <x v="4"/>
    <d v="2010-04-17T00:00:00"/>
    <x v="0"/>
    <x v="93"/>
    <x v="4"/>
    <x v="4"/>
    <x v="2"/>
    <x v="2"/>
    <x v="1"/>
    <x v="0"/>
    <x v="1"/>
    <x v="12"/>
    <x v="94"/>
    <n v="20"/>
    <s v="N"/>
    <s v="NA"/>
    <s v="BG Jerling"/>
    <s v="RB Tiffin"/>
  </r>
  <r>
    <n v="419159"/>
    <x v="2"/>
    <x v="19"/>
    <d v="2010-04-18T00:00:00"/>
    <x v="0"/>
    <x v="13"/>
    <x v="22"/>
    <x v="1"/>
    <x v="1"/>
    <x v="1"/>
    <x v="0"/>
    <x v="1"/>
    <x v="1"/>
    <x v="4"/>
    <x v="45"/>
    <n v="20"/>
    <s v="N"/>
    <s v="NA"/>
    <s v="BF Bowden"/>
    <s v="AM Saheba"/>
  </r>
  <r>
    <n v="419160"/>
    <x v="2"/>
    <x v="2"/>
    <d v="2010-04-18T00:00:00"/>
    <x v="0"/>
    <x v="72"/>
    <x v="2"/>
    <x v="2"/>
    <x v="4"/>
    <x v="4"/>
    <x v="1"/>
    <x v="6"/>
    <x v="0"/>
    <x v="26"/>
    <x v="42"/>
    <n v="20"/>
    <s v="N"/>
    <s v="NA"/>
    <s v="BR Doctrove"/>
    <s v="SK Tarapore"/>
  </r>
  <r>
    <n v="419161"/>
    <x v="2"/>
    <x v="4"/>
    <d v="2010-04-19T00:00:00"/>
    <x v="0"/>
    <x v="94"/>
    <x v="4"/>
    <x v="4"/>
    <x v="7"/>
    <x v="3"/>
    <x v="1"/>
    <x v="0"/>
    <x v="1"/>
    <x v="2"/>
    <x v="31"/>
    <n v="20"/>
    <s v="N"/>
    <s v="NA"/>
    <s v="BG Jerling"/>
    <s v="RE Koertzen"/>
  </r>
  <r>
    <n v="419162"/>
    <x v="2"/>
    <x v="3"/>
    <d v="2010-04-21T00:00:00"/>
    <x v="1"/>
    <x v="90"/>
    <x v="8"/>
    <x v="0"/>
    <x v="7"/>
    <x v="3"/>
    <x v="1"/>
    <x v="7"/>
    <x v="0"/>
    <x v="47"/>
    <x v="52"/>
    <n v="20"/>
    <s v="N"/>
    <s v="NA"/>
    <s v="BR Doctrove"/>
    <s v="RB Tiffin"/>
  </r>
  <r>
    <n v="419163"/>
    <x v="2"/>
    <x v="3"/>
    <d v="2010-04-22T00:00:00"/>
    <x v="1"/>
    <x v="95"/>
    <x v="8"/>
    <x v="7"/>
    <x v="4"/>
    <x v="1"/>
    <x v="1"/>
    <x v="1"/>
    <x v="0"/>
    <x v="30"/>
    <x v="6"/>
    <n v="20"/>
    <s v="N"/>
    <s v="NA"/>
    <s v="BR Doctrove"/>
    <s v="RB Tiffin"/>
  </r>
  <r>
    <n v="419164"/>
    <x v="2"/>
    <x v="3"/>
    <d v="2010-04-24T00:00:00"/>
    <x v="3"/>
    <x v="33"/>
    <x v="8"/>
    <x v="0"/>
    <x v="4"/>
    <x v="4"/>
    <x v="1"/>
    <x v="3"/>
    <x v="1"/>
    <x v="2"/>
    <x v="95"/>
    <n v="20"/>
    <s v="N"/>
    <s v="NA"/>
    <s v="RE Koertzen"/>
    <s v="SJA Taufel"/>
  </r>
  <r>
    <n v="419165"/>
    <x v="2"/>
    <x v="3"/>
    <d v="2010-04-25T00:00:00"/>
    <x v="2"/>
    <x v="38"/>
    <x v="8"/>
    <x v="7"/>
    <x v="7"/>
    <x v="1"/>
    <x v="1"/>
    <x v="1"/>
    <x v="0"/>
    <x v="48"/>
    <x v="54"/>
    <n v="20"/>
    <s v="N"/>
    <s v="NA"/>
    <s v="RE Koertzen"/>
    <s v="SJA Taufel"/>
  </r>
  <r>
    <n v="501198"/>
    <x v="3"/>
    <x v="7"/>
    <d v="2011-04-08T00:00:00"/>
    <x v="0"/>
    <x v="96"/>
    <x v="7"/>
    <x v="7"/>
    <x v="0"/>
    <x v="1"/>
    <x v="1"/>
    <x v="1"/>
    <x v="0"/>
    <x v="34"/>
    <x v="60"/>
    <n v="20"/>
    <s v="N"/>
    <s v="NA"/>
    <s v="BR Doctrove"/>
    <s v="PR Reiffel"/>
  </r>
  <r>
    <n v="501199"/>
    <x v="3"/>
    <x v="6"/>
    <d v="2011-04-09T00:00:00"/>
    <x v="0"/>
    <x v="97"/>
    <x v="6"/>
    <x v="6"/>
    <x v="2"/>
    <x v="2"/>
    <x v="0"/>
    <x v="4"/>
    <x v="1"/>
    <x v="12"/>
    <x v="15"/>
    <n v="20"/>
    <s v="N"/>
    <s v="NA"/>
    <s v="RE Koertzen"/>
    <s v="SK Tarapore"/>
  </r>
  <r>
    <n v="501200"/>
    <x v="3"/>
    <x v="20"/>
    <d v="2011-04-09T00:00:00"/>
    <x v="0"/>
    <x v="46"/>
    <x v="23"/>
    <x v="8"/>
    <x v="3"/>
    <x v="8"/>
    <x v="1"/>
    <x v="3"/>
    <x v="1"/>
    <x v="4"/>
    <x v="73"/>
    <n v="20"/>
    <s v="N"/>
    <s v="NA"/>
    <s v="HDPK Dharmasena"/>
    <s v="K Hariharan"/>
  </r>
  <r>
    <n v="501201"/>
    <x v="3"/>
    <x v="2"/>
    <d v="2011-04-10T00:00:00"/>
    <x v="0"/>
    <x v="80"/>
    <x v="2"/>
    <x v="2"/>
    <x v="7"/>
    <x v="7"/>
    <x v="1"/>
    <x v="7"/>
    <x v="1"/>
    <x v="12"/>
    <x v="96"/>
    <n v="20"/>
    <s v="N"/>
    <s v="NA"/>
    <s v="AM Saheba"/>
    <s v="RB Tiffin"/>
  </r>
  <r>
    <n v="501202"/>
    <x v="3"/>
    <x v="3"/>
    <d v="2011-04-10T00:00:00"/>
    <x v="0"/>
    <x v="98"/>
    <x v="8"/>
    <x v="9"/>
    <x v="5"/>
    <x v="5"/>
    <x v="1"/>
    <x v="8"/>
    <x v="1"/>
    <x v="7"/>
    <x v="46"/>
    <n v="20"/>
    <s v="N"/>
    <s v="NA"/>
    <s v="BR Doctrove"/>
    <s v="PR Reiffel"/>
  </r>
  <r>
    <n v="501203"/>
    <x v="3"/>
    <x v="4"/>
    <d v="2011-04-11T00:00:00"/>
    <x v="0"/>
    <x v="55"/>
    <x v="4"/>
    <x v="4"/>
    <x v="4"/>
    <x v="6"/>
    <x v="1"/>
    <x v="0"/>
    <x v="0"/>
    <x v="2"/>
    <x v="47"/>
    <n v="20"/>
    <s v="N"/>
    <s v="NA"/>
    <s v="RE Koertzen"/>
    <s v="SK Tarapore"/>
  </r>
  <r>
    <n v="501204"/>
    <x v="3"/>
    <x v="5"/>
    <d v="2011-04-12T00:00:00"/>
    <x v="0"/>
    <x v="64"/>
    <x v="5"/>
    <x v="5"/>
    <x v="6"/>
    <x v="7"/>
    <x v="1"/>
    <x v="4"/>
    <x v="1"/>
    <x v="4"/>
    <x v="80"/>
    <n v="20"/>
    <s v="N"/>
    <s v="NA"/>
    <s v="Aleem Dar"/>
    <s v="RB Tiffin"/>
  </r>
  <r>
    <n v="501205"/>
    <x v="3"/>
    <x v="0"/>
    <d v="2011-04-12T00:00:00"/>
    <x v="0"/>
    <x v="40"/>
    <x v="0"/>
    <x v="0"/>
    <x v="7"/>
    <x v="3"/>
    <x v="0"/>
    <x v="7"/>
    <x v="1"/>
    <x v="2"/>
    <x v="27"/>
    <n v="20"/>
    <s v="N"/>
    <s v="NA"/>
    <s v="HDPK Dharmasena"/>
    <s v="AL Hill"/>
  </r>
  <r>
    <n v="501206"/>
    <x v="3"/>
    <x v="1"/>
    <d v="2011-04-13T00:00:00"/>
    <x v="0"/>
    <x v="99"/>
    <x v="1"/>
    <x v="1"/>
    <x v="1"/>
    <x v="5"/>
    <x v="0"/>
    <x v="5"/>
    <x v="1"/>
    <x v="4"/>
    <x v="70"/>
    <n v="20"/>
    <s v="N"/>
    <s v="NA"/>
    <s v="Asad Rauf"/>
    <s v="SL Shastri"/>
  </r>
  <r>
    <n v="501207"/>
    <x v="3"/>
    <x v="3"/>
    <d v="2011-04-13T00:00:00"/>
    <x v="0"/>
    <x v="100"/>
    <x v="8"/>
    <x v="9"/>
    <x v="8"/>
    <x v="8"/>
    <x v="1"/>
    <x v="8"/>
    <x v="1"/>
    <x v="9"/>
    <x v="58"/>
    <n v="20"/>
    <s v="N"/>
    <s v="NA"/>
    <s v="S Asnani"/>
    <s v="PR Reiffel"/>
  </r>
  <r>
    <n v="501208"/>
    <x v="3"/>
    <x v="6"/>
    <d v="2011-04-14T00:00:00"/>
    <x v="0"/>
    <x v="101"/>
    <x v="6"/>
    <x v="6"/>
    <x v="3"/>
    <x v="0"/>
    <x v="0"/>
    <x v="6"/>
    <x v="0"/>
    <x v="1"/>
    <x v="38"/>
    <n v="20"/>
    <s v="N"/>
    <s v="NA"/>
    <s v="RE Koertzen"/>
    <s v="S Ravi"/>
  </r>
  <r>
    <n v="501209"/>
    <x v="3"/>
    <x v="5"/>
    <d v="2011-04-15T00:00:00"/>
    <x v="0"/>
    <x v="56"/>
    <x v="5"/>
    <x v="5"/>
    <x v="0"/>
    <x v="6"/>
    <x v="0"/>
    <x v="0"/>
    <x v="1"/>
    <x v="2"/>
    <x v="90"/>
    <n v="20"/>
    <s v="N"/>
    <s v="NA"/>
    <s v="Aleem Dar"/>
    <s v="SS Hazare"/>
  </r>
  <r>
    <n v="501210"/>
    <x v="3"/>
    <x v="3"/>
    <d v="2011-04-15T00:00:00"/>
    <x v="0"/>
    <x v="0"/>
    <x v="3"/>
    <x v="3"/>
    <x v="8"/>
    <x v="8"/>
    <x v="0"/>
    <x v="9"/>
    <x v="1"/>
    <x v="12"/>
    <x v="9"/>
    <n v="20"/>
    <s v="N"/>
    <s v="NA"/>
    <s v="BR Doctrove"/>
    <s v="PR Reiffel"/>
  </r>
  <r>
    <n v="501211"/>
    <x v="3"/>
    <x v="7"/>
    <d v="2011-04-16T00:00:00"/>
    <x v="0"/>
    <x v="1"/>
    <x v="7"/>
    <x v="7"/>
    <x v="3"/>
    <x v="1"/>
    <x v="1"/>
    <x v="1"/>
    <x v="0"/>
    <x v="49"/>
    <x v="84"/>
    <n v="20"/>
    <s v="N"/>
    <s v="NA"/>
    <s v="HDPK Dharmasena"/>
    <s v="AL Hill"/>
  </r>
  <r>
    <n v="501212"/>
    <x v="3"/>
    <x v="6"/>
    <d v="2011-04-16T00:00:00"/>
    <x v="0"/>
    <x v="99"/>
    <x v="6"/>
    <x v="6"/>
    <x v="5"/>
    <x v="5"/>
    <x v="0"/>
    <x v="5"/>
    <x v="1"/>
    <x v="12"/>
    <x v="3"/>
    <n v="20"/>
    <s v="N"/>
    <s v="NA"/>
    <s v="RE Koertzen"/>
    <s v="S Ravi"/>
  </r>
  <r>
    <n v="501213"/>
    <x v="3"/>
    <x v="3"/>
    <d v="2011-04-17T00:00:00"/>
    <x v="0"/>
    <x v="53"/>
    <x v="8"/>
    <x v="9"/>
    <x v="6"/>
    <x v="7"/>
    <x v="0"/>
    <x v="2"/>
    <x v="1"/>
    <x v="5"/>
    <x v="26"/>
    <n v="20"/>
    <s v="N"/>
    <s v="NA"/>
    <s v="Asad Rauf"/>
    <s v="AM Saheba"/>
  </r>
  <r>
    <n v="501214"/>
    <x v="3"/>
    <x v="4"/>
    <d v="2011-04-17T00:00:00"/>
    <x v="0"/>
    <x v="25"/>
    <x v="4"/>
    <x v="4"/>
    <x v="2"/>
    <x v="6"/>
    <x v="0"/>
    <x v="0"/>
    <x v="1"/>
    <x v="12"/>
    <x v="97"/>
    <n v="20"/>
    <s v="N"/>
    <s v="NA"/>
    <s v="Aleem Dar"/>
    <s v="RB Tiffin"/>
  </r>
  <r>
    <n v="501215"/>
    <x v="3"/>
    <x v="20"/>
    <d v="2011-04-18T00:00:00"/>
    <x v="0"/>
    <x v="0"/>
    <x v="23"/>
    <x v="8"/>
    <x v="1"/>
    <x v="8"/>
    <x v="0"/>
    <x v="9"/>
    <x v="1"/>
    <x v="7"/>
    <x v="69"/>
    <n v="17"/>
    <s v="N"/>
    <s v="D/L"/>
    <s v="K Hariharan"/>
    <s v="AL Hill"/>
  </r>
  <r>
    <n v="501216"/>
    <x v="3"/>
    <x v="2"/>
    <d v="2011-04-19T00:00:00"/>
    <x v="0"/>
    <x v="102"/>
    <x v="2"/>
    <x v="2"/>
    <x v="4"/>
    <x v="4"/>
    <x v="1"/>
    <x v="6"/>
    <x v="0"/>
    <x v="32"/>
    <x v="54"/>
    <n v="20"/>
    <s v="N"/>
    <s v="NA"/>
    <s v="PR Reiffel"/>
    <s v="RJ Tucker"/>
  </r>
  <r>
    <n v="501218"/>
    <x v="3"/>
    <x v="3"/>
    <d v="2011-04-20T00:00:00"/>
    <x v="0"/>
    <x v="103"/>
    <x v="3"/>
    <x v="3"/>
    <x v="9"/>
    <x v="9"/>
    <x v="1"/>
    <x v="7"/>
    <x v="1"/>
    <x v="7"/>
    <x v="98"/>
    <n v="20"/>
    <s v="N"/>
    <s v="NA"/>
    <s v="Asad Rauf"/>
    <s v="AM Saheba"/>
  </r>
  <r>
    <n v="501219"/>
    <x v="3"/>
    <x v="4"/>
    <d v="2011-04-20T00:00:00"/>
    <x v="0"/>
    <x v="28"/>
    <x v="4"/>
    <x v="4"/>
    <x v="8"/>
    <x v="6"/>
    <x v="0"/>
    <x v="9"/>
    <x v="0"/>
    <x v="4"/>
    <x v="94"/>
    <n v="20"/>
    <s v="N"/>
    <s v="NA"/>
    <s v="Aleem Dar"/>
    <s v="RB Tiffin"/>
  </r>
  <r>
    <n v="501220"/>
    <x v="3"/>
    <x v="1"/>
    <d v="2011-04-21T00:00:00"/>
    <x v="0"/>
    <x v="16"/>
    <x v="1"/>
    <x v="1"/>
    <x v="2"/>
    <x v="2"/>
    <x v="0"/>
    <x v="5"/>
    <x v="0"/>
    <x v="50"/>
    <x v="99"/>
    <n v="20"/>
    <s v="N"/>
    <s v="NA"/>
    <s v="S Asnani"/>
    <s v="PR Reiffel"/>
  </r>
  <r>
    <n v="501221"/>
    <x v="3"/>
    <x v="3"/>
    <d v="2011-04-22T00:00:00"/>
    <x v="0"/>
    <x v="62"/>
    <x v="3"/>
    <x v="3"/>
    <x v="1"/>
    <x v="1"/>
    <x v="0"/>
    <x v="7"/>
    <x v="0"/>
    <x v="12"/>
    <x v="17"/>
    <n v="20"/>
    <s v="N"/>
    <s v="NA"/>
    <s v="Asad Rauf"/>
    <s v="AM Saheba"/>
  </r>
  <r>
    <n v="501222"/>
    <x v="3"/>
    <x v="4"/>
    <d v="2011-04-22T00:00:00"/>
    <x v="0"/>
    <x v="45"/>
    <x v="4"/>
    <x v="4"/>
    <x v="3"/>
    <x v="0"/>
    <x v="0"/>
    <x v="3"/>
    <x v="1"/>
    <x v="2"/>
    <x v="81"/>
    <n v="20"/>
    <s v="N"/>
    <s v="NA"/>
    <s v="SS Hazare"/>
    <s v="RB Tiffin"/>
  </r>
  <r>
    <n v="501223"/>
    <x v="3"/>
    <x v="2"/>
    <d v="2011-04-23T00:00:00"/>
    <x v="0"/>
    <x v="79"/>
    <x v="2"/>
    <x v="2"/>
    <x v="5"/>
    <x v="5"/>
    <x v="0"/>
    <x v="2"/>
    <x v="0"/>
    <x v="13"/>
    <x v="100"/>
    <n v="20"/>
    <s v="N"/>
    <s v="NA"/>
    <s v="S Asnani"/>
    <s v="RE Koertzen"/>
  </r>
  <r>
    <n v="501224"/>
    <x v="3"/>
    <x v="6"/>
    <d v="2011-04-24T00:00:00"/>
    <x v="0"/>
    <x v="80"/>
    <x v="6"/>
    <x v="6"/>
    <x v="7"/>
    <x v="4"/>
    <x v="0"/>
    <x v="7"/>
    <x v="0"/>
    <x v="45"/>
    <x v="87"/>
    <n v="20"/>
    <s v="N"/>
    <s v="NA"/>
    <s v="HDPK Dharmasena"/>
    <s v="AL Hill"/>
  </r>
  <r>
    <n v="501225"/>
    <x v="3"/>
    <x v="5"/>
    <d v="2011-04-24T00:00:00"/>
    <x v="0"/>
    <x v="64"/>
    <x v="5"/>
    <x v="5"/>
    <x v="8"/>
    <x v="2"/>
    <x v="0"/>
    <x v="4"/>
    <x v="1"/>
    <x v="12"/>
    <x v="22"/>
    <n v="20"/>
    <s v="N"/>
    <s v="NA"/>
    <s v="BR Doctrove"/>
    <s v="SK Tarapore"/>
  </r>
  <r>
    <n v="501226"/>
    <x v="3"/>
    <x v="7"/>
    <d v="2011-04-25T00:00:00"/>
    <x v="0"/>
    <x v="1"/>
    <x v="7"/>
    <x v="7"/>
    <x v="9"/>
    <x v="9"/>
    <x v="0"/>
    <x v="1"/>
    <x v="0"/>
    <x v="18"/>
    <x v="6"/>
    <n v="20"/>
    <s v="N"/>
    <s v="NA"/>
    <s v="Aleem Dar"/>
    <s v="RB Tiffin"/>
  </r>
  <r>
    <n v="501227"/>
    <x v="3"/>
    <x v="2"/>
    <d v="2011-04-26T00:00:00"/>
    <x v="0"/>
    <x v="104"/>
    <x v="2"/>
    <x v="2"/>
    <x v="3"/>
    <x v="0"/>
    <x v="0"/>
    <x v="3"/>
    <x v="1"/>
    <x v="5"/>
    <x v="68"/>
    <n v="20"/>
    <s v="N"/>
    <s v="NA"/>
    <s v="S Asnani"/>
    <s v="RJ Tucker"/>
  </r>
  <r>
    <n v="501228"/>
    <x v="3"/>
    <x v="3"/>
    <d v="2011-04-27T00:00:00"/>
    <x v="0"/>
    <x v="95"/>
    <x v="8"/>
    <x v="9"/>
    <x v="1"/>
    <x v="9"/>
    <x v="1"/>
    <x v="1"/>
    <x v="1"/>
    <x v="12"/>
    <x v="59"/>
    <n v="20"/>
    <s v="N"/>
    <s v="NA"/>
    <s v="Asad Rauf"/>
    <s v="SL Shastri"/>
  </r>
  <r>
    <n v="501229"/>
    <x v="3"/>
    <x v="20"/>
    <d v="2011-04-27T00:00:00"/>
    <x v="0"/>
    <x v="105"/>
    <x v="23"/>
    <x v="8"/>
    <x v="4"/>
    <x v="8"/>
    <x v="0"/>
    <x v="6"/>
    <x v="0"/>
    <x v="36"/>
    <x v="2"/>
    <n v="20"/>
    <s v="N"/>
    <s v="NA"/>
    <s v="HDPK Dharmasena"/>
    <s v="AL Hill"/>
  </r>
  <r>
    <n v="501230"/>
    <x v="3"/>
    <x v="2"/>
    <d v="2011-04-28T00:00:00"/>
    <x v="0"/>
    <x v="70"/>
    <x v="2"/>
    <x v="2"/>
    <x v="0"/>
    <x v="7"/>
    <x v="0"/>
    <x v="0"/>
    <x v="0"/>
    <x v="40"/>
    <x v="58"/>
    <n v="20"/>
    <s v="N"/>
    <s v="NA"/>
    <s v="PR Reiffel"/>
    <s v="RJ Tucker"/>
  </r>
  <r>
    <n v="501231"/>
    <x v="3"/>
    <x v="5"/>
    <d v="2011-04-29T00:00:00"/>
    <x v="0"/>
    <x v="106"/>
    <x v="5"/>
    <x v="5"/>
    <x v="7"/>
    <x v="2"/>
    <x v="0"/>
    <x v="4"/>
    <x v="1"/>
    <x v="7"/>
    <x v="101"/>
    <n v="20"/>
    <s v="N"/>
    <s v="NA"/>
    <s v="Asad Rauf"/>
    <s v="SK Tarapore"/>
  </r>
  <r>
    <n v="501232"/>
    <x v="3"/>
    <x v="0"/>
    <d v="2011-04-29T00:00:00"/>
    <x v="0"/>
    <x v="104"/>
    <x v="0"/>
    <x v="0"/>
    <x v="9"/>
    <x v="9"/>
    <x v="0"/>
    <x v="3"/>
    <x v="0"/>
    <x v="51"/>
    <x v="28"/>
    <n v="20"/>
    <s v="N"/>
    <s v="NA"/>
    <s v="Aleem Dar"/>
    <s v="SS Hazare"/>
  </r>
  <r>
    <n v="501233"/>
    <x v="3"/>
    <x v="20"/>
    <d v="2011-04-30T00:00:00"/>
    <x v="0"/>
    <x v="6"/>
    <x v="23"/>
    <x v="8"/>
    <x v="6"/>
    <x v="7"/>
    <x v="1"/>
    <x v="2"/>
    <x v="0"/>
    <x v="30"/>
    <x v="64"/>
    <n v="20"/>
    <s v="N"/>
    <s v="NA"/>
    <s v="HDPK Dharmasena"/>
    <s v="AL Hill"/>
  </r>
  <r>
    <n v="501234"/>
    <x v="3"/>
    <x v="4"/>
    <d v="2011-04-30T00:00:00"/>
    <x v="0"/>
    <x v="107"/>
    <x v="4"/>
    <x v="4"/>
    <x v="5"/>
    <x v="6"/>
    <x v="0"/>
    <x v="0"/>
    <x v="1"/>
    <x v="12"/>
    <x v="57"/>
    <n v="20"/>
    <s v="N"/>
    <s v="NA"/>
    <s v="AM Saheba"/>
    <s v="SL Shastri"/>
  </r>
  <r>
    <n v="501235"/>
    <x v="3"/>
    <x v="5"/>
    <d v="2011-05-01T00:00:00"/>
    <x v="0"/>
    <x v="61"/>
    <x v="5"/>
    <x v="5"/>
    <x v="9"/>
    <x v="2"/>
    <x v="0"/>
    <x v="4"/>
    <x v="1"/>
    <x v="4"/>
    <x v="30"/>
    <n v="20"/>
    <s v="N"/>
    <s v="NA"/>
    <s v="SK Tarapore"/>
    <s v="SJA Taufel"/>
  </r>
  <r>
    <n v="501236"/>
    <x v="3"/>
    <x v="7"/>
    <d v="2011-05-01T00:00:00"/>
    <x v="0"/>
    <x v="35"/>
    <x v="7"/>
    <x v="7"/>
    <x v="4"/>
    <x v="1"/>
    <x v="1"/>
    <x v="1"/>
    <x v="0"/>
    <x v="23"/>
    <x v="3"/>
    <n v="20"/>
    <s v="N"/>
    <s v="NA"/>
    <s v="Aleem Dar"/>
    <s v="RB Tiffin"/>
  </r>
  <r>
    <n v="501237"/>
    <x v="3"/>
    <x v="3"/>
    <d v="2011-05-02T00:00:00"/>
    <x v="0"/>
    <x v="90"/>
    <x v="3"/>
    <x v="3"/>
    <x v="5"/>
    <x v="5"/>
    <x v="0"/>
    <x v="7"/>
    <x v="0"/>
    <x v="15"/>
    <x v="90"/>
    <n v="20"/>
    <s v="N"/>
    <s v="NA"/>
    <s v="HDPK Dharmasena"/>
    <s v="PR Reiffel"/>
  </r>
  <r>
    <n v="501238"/>
    <x v="3"/>
    <x v="2"/>
    <d v="2011-05-02T00:00:00"/>
    <x v="0"/>
    <x v="108"/>
    <x v="2"/>
    <x v="2"/>
    <x v="8"/>
    <x v="8"/>
    <x v="0"/>
    <x v="9"/>
    <x v="1"/>
    <x v="7"/>
    <x v="27"/>
    <n v="20"/>
    <s v="N"/>
    <s v="NA"/>
    <s v="Asad Rauf"/>
    <s v="SL Shastri"/>
  </r>
  <r>
    <n v="501239"/>
    <x v="3"/>
    <x v="6"/>
    <d v="2011-05-03T00:00:00"/>
    <x v="0"/>
    <x v="8"/>
    <x v="6"/>
    <x v="6"/>
    <x v="0"/>
    <x v="4"/>
    <x v="0"/>
    <x v="0"/>
    <x v="0"/>
    <x v="52"/>
    <x v="19"/>
    <n v="20"/>
    <s v="N"/>
    <s v="NA"/>
    <s v="S Asnani"/>
    <s v="RJ Tucker"/>
  </r>
  <r>
    <n v="501240"/>
    <x v="3"/>
    <x v="7"/>
    <d v="2011-05-04T00:00:00"/>
    <x v="0"/>
    <x v="1"/>
    <x v="7"/>
    <x v="7"/>
    <x v="2"/>
    <x v="2"/>
    <x v="1"/>
    <x v="1"/>
    <x v="1"/>
    <x v="12"/>
    <x v="11"/>
    <n v="20"/>
    <s v="N"/>
    <s v="NA"/>
    <s v="SS Hazare"/>
    <s v="RB Tiffin"/>
  </r>
  <r>
    <n v="501241"/>
    <x v="3"/>
    <x v="3"/>
    <d v="2011-05-04T00:00:00"/>
    <x v="0"/>
    <x v="109"/>
    <x v="8"/>
    <x v="9"/>
    <x v="7"/>
    <x v="9"/>
    <x v="0"/>
    <x v="7"/>
    <x v="0"/>
    <x v="49"/>
    <x v="68"/>
    <n v="20"/>
    <s v="N"/>
    <s v="NA"/>
    <s v="HDPK Dharmasena"/>
    <s v="SJA Taufel"/>
  </r>
  <r>
    <n v="501242"/>
    <x v="3"/>
    <x v="20"/>
    <d v="2011-05-05T00:00:00"/>
    <x v="0"/>
    <x v="66"/>
    <x v="23"/>
    <x v="8"/>
    <x v="0"/>
    <x v="6"/>
    <x v="0"/>
    <x v="9"/>
    <x v="0"/>
    <x v="40"/>
    <x v="20"/>
    <n v="20"/>
    <s v="N"/>
    <s v="NA"/>
    <s v="S Ravi"/>
    <s v="RJ Tucker"/>
  </r>
  <r>
    <n v="501243"/>
    <x v="3"/>
    <x v="6"/>
    <d v="2011-05-05T00:00:00"/>
    <x v="0"/>
    <x v="6"/>
    <x v="6"/>
    <x v="6"/>
    <x v="6"/>
    <x v="7"/>
    <x v="0"/>
    <x v="2"/>
    <x v="1"/>
    <x v="9"/>
    <x v="38"/>
    <n v="20"/>
    <s v="N"/>
    <s v="NA"/>
    <s v="Asad Rauf"/>
    <s v="AM Saheba"/>
  </r>
  <r>
    <n v="501244"/>
    <x v="3"/>
    <x v="0"/>
    <d v="2011-05-06T00:00:00"/>
    <x v="0"/>
    <x v="45"/>
    <x v="0"/>
    <x v="0"/>
    <x v="5"/>
    <x v="5"/>
    <x v="0"/>
    <x v="3"/>
    <x v="0"/>
    <x v="53"/>
    <x v="102"/>
    <n v="20"/>
    <s v="N"/>
    <s v="NA"/>
    <s v="Aleem Dar"/>
    <s v="RB Tiffin"/>
  </r>
  <r>
    <n v="501245"/>
    <x v="3"/>
    <x v="4"/>
    <d v="2011-05-07T00:00:00"/>
    <x v="0"/>
    <x v="107"/>
    <x v="4"/>
    <x v="4"/>
    <x v="1"/>
    <x v="1"/>
    <x v="1"/>
    <x v="0"/>
    <x v="0"/>
    <x v="8"/>
    <x v="103"/>
    <n v="10"/>
    <s v="N"/>
    <s v="D/L"/>
    <s v="Asad Rauf"/>
    <s v="PR Reiffel"/>
  </r>
  <r>
    <n v="501246"/>
    <x v="3"/>
    <x v="3"/>
    <d v="2011-05-07T00:00:00"/>
    <x v="0"/>
    <x v="83"/>
    <x v="3"/>
    <x v="3"/>
    <x v="6"/>
    <x v="7"/>
    <x v="0"/>
    <x v="7"/>
    <x v="0"/>
    <x v="54"/>
    <x v="14"/>
    <n v="20"/>
    <s v="N"/>
    <s v="NA"/>
    <s v="K Hariharan"/>
    <s v="SJA Taufel"/>
  </r>
  <r>
    <n v="501247"/>
    <x v="3"/>
    <x v="0"/>
    <d v="2011-05-08T00:00:00"/>
    <x v="0"/>
    <x v="45"/>
    <x v="0"/>
    <x v="0"/>
    <x v="8"/>
    <x v="8"/>
    <x v="1"/>
    <x v="3"/>
    <x v="1"/>
    <x v="2"/>
    <x v="104"/>
    <n v="20"/>
    <s v="N"/>
    <s v="NA"/>
    <s v="Aleem Dar"/>
    <s v="SS Hazare"/>
  </r>
  <r>
    <n v="501248"/>
    <x v="3"/>
    <x v="1"/>
    <d v="2011-05-08T00:00:00"/>
    <x v="0"/>
    <x v="109"/>
    <x v="1"/>
    <x v="1"/>
    <x v="9"/>
    <x v="5"/>
    <x v="1"/>
    <x v="8"/>
    <x v="1"/>
    <x v="3"/>
    <x v="57"/>
    <n v="20"/>
    <s v="N"/>
    <s v="NA"/>
    <s v="SK Tarapore"/>
    <s v="RJ Tucker"/>
  </r>
  <r>
    <n v="501249"/>
    <x v="3"/>
    <x v="5"/>
    <d v="2011-05-09T00:00:00"/>
    <x v="0"/>
    <x v="81"/>
    <x v="5"/>
    <x v="5"/>
    <x v="1"/>
    <x v="2"/>
    <x v="0"/>
    <x v="1"/>
    <x v="0"/>
    <x v="44"/>
    <x v="18"/>
    <n v="20"/>
    <s v="N"/>
    <s v="NA"/>
    <s v="K Hariharan"/>
    <s v="SJA Taufel"/>
  </r>
  <r>
    <n v="501250"/>
    <x v="3"/>
    <x v="6"/>
    <d v="2011-05-10T00:00:00"/>
    <x v="0"/>
    <x v="110"/>
    <x v="6"/>
    <x v="6"/>
    <x v="9"/>
    <x v="4"/>
    <x v="1"/>
    <x v="8"/>
    <x v="1"/>
    <x v="4"/>
    <x v="82"/>
    <n v="20"/>
    <s v="N"/>
    <s v="NA"/>
    <s v="Asad Rauf"/>
    <s v="AM Saheba"/>
  </r>
  <r>
    <n v="501251"/>
    <x v="3"/>
    <x v="1"/>
    <d v="2011-05-10T00:00:00"/>
    <x v="0"/>
    <x v="111"/>
    <x v="1"/>
    <x v="1"/>
    <x v="7"/>
    <x v="3"/>
    <x v="0"/>
    <x v="5"/>
    <x v="0"/>
    <x v="55"/>
    <x v="47"/>
    <n v="20"/>
    <s v="N"/>
    <s v="NA"/>
    <s v="SK Tarapore"/>
    <s v="RJ Tucker"/>
  </r>
  <r>
    <n v="501252"/>
    <x v="3"/>
    <x v="5"/>
    <d v="2011-05-11T00:00:00"/>
    <x v="0"/>
    <x v="112"/>
    <x v="5"/>
    <x v="5"/>
    <x v="3"/>
    <x v="0"/>
    <x v="0"/>
    <x v="3"/>
    <x v="1"/>
    <x v="2"/>
    <x v="72"/>
    <n v="20"/>
    <s v="N"/>
    <s v="NA"/>
    <s v="HDPK Dharmasena"/>
    <s v="K Hariharan"/>
  </r>
  <r>
    <n v="501253"/>
    <x v="3"/>
    <x v="7"/>
    <d v="2011-05-12T00:00:00"/>
    <x v="0"/>
    <x v="13"/>
    <x v="7"/>
    <x v="7"/>
    <x v="6"/>
    <x v="1"/>
    <x v="1"/>
    <x v="1"/>
    <x v="0"/>
    <x v="14"/>
    <x v="39"/>
    <n v="20"/>
    <s v="N"/>
    <s v="NA"/>
    <s v="AM Saheba"/>
    <s v="SL Shastri"/>
  </r>
  <r>
    <n v="501254"/>
    <x v="3"/>
    <x v="21"/>
    <d v="2011-05-13T00:00:00"/>
    <x v="0"/>
    <x v="34"/>
    <x v="24"/>
    <x v="8"/>
    <x v="5"/>
    <x v="5"/>
    <x v="0"/>
    <x v="5"/>
    <x v="1"/>
    <x v="4"/>
    <x v="14"/>
    <n v="20"/>
    <s v="N"/>
    <s v="NA"/>
    <s v="S Asnani"/>
    <s v="RJ Tucker"/>
  </r>
  <r>
    <n v="501255"/>
    <x v="3"/>
    <x v="0"/>
    <d v="2011-05-14T00:00:00"/>
    <x v="0"/>
    <x v="45"/>
    <x v="0"/>
    <x v="0"/>
    <x v="0"/>
    <x v="0"/>
    <x v="0"/>
    <x v="3"/>
    <x v="1"/>
    <x v="9"/>
    <x v="49"/>
    <n v="13"/>
    <s v="N"/>
    <s v="D/L"/>
    <s v="RE Koertzen"/>
    <s v="RB Tiffin"/>
  </r>
  <r>
    <n v="501256"/>
    <x v="3"/>
    <x v="3"/>
    <d v="2011-05-14T00:00:00"/>
    <x v="0"/>
    <x v="27"/>
    <x v="3"/>
    <x v="3"/>
    <x v="4"/>
    <x v="4"/>
    <x v="1"/>
    <x v="6"/>
    <x v="0"/>
    <x v="8"/>
    <x v="10"/>
    <n v="20"/>
    <s v="N"/>
    <s v="NA"/>
    <s v="S Ravi"/>
    <s v="SK Tarapore"/>
  </r>
  <r>
    <n v="501257"/>
    <x v="3"/>
    <x v="19"/>
    <d v="2011-05-15T00:00:00"/>
    <x v="0"/>
    <x v="88"/>
    <x v="22"/>
    <x v="1"/>
    <x v="6"/>
    <x v="7"/>
    <x v="0"/>
    <x v="5"/>
    <x v="0"/>
    <x v="13"/>
    <x v="71"/>
    <n v="20"/>
    <s v="N"/>
    <s v="NA"/>
    <s v="Asad Rauf"/>
    <s v="SL Shastri"/>
  </r>
  <r>
    <n v="501258"/>
    <x v="3"/>
    <x v="21"/>
    <d v="2011-05-15T00:00:00"/>
    <x v="0"/>
    <x v="66"/>
    <x v="24"/>
    <x v="8"/>
    <x v="2"/>
    <x v="8"/>
    <x v="0"/>
    <x v="9"/>
    <x v="1"/>
    <x v="12"/>
    <x v="105"/>
    <n v="20"/>
    <s v="N"/>
    <s v="NA"/>
    <s v="PR Reiffel"/>
    <s v="RJ Tucker"/>
  </r>
  <r>
    <n v="501259"/>
    <x v="3"/>
    <x v="3"/>
    <d v="2011-05-16T00:00:00"/>
    <x v="0"/>
    <x v="27"/>
    <x v="8"/>
    <x v="9"/>
    <x v="4"/>
    <x v="4"/>
    <x v="0"/>
    <x v="6"/>
    <x v="1"/>
    <x v="4"/>
    <x v="82"/>
    <n v="20"/>
    <s v="N"/>
    <s v="NA"/>
    <s v="S Ravi"/>
    <s v="SK Tarapore"/>
  </r>
  <r>
    <n v="501260"/>
    <x v="3"/>
    <x v="19"/>
    <d v="2011-05-17T00:00:00"/>
    <x v="0"/>
    <x v="11"/>
    <x v="22"/>
    <x v="1"/>
    <x v="3"/>
    <x v="5"/>
    <x v="1"/>
    <x v="5"/>
    <x v="0"/>
    <x v="56"/>
    <x v="106"/>
    <n v="20"/>
    <s v="N"/>
    <s v="NA"/>
    <s v="Asad Rauf"/>
    <s v="AM Saheba"/>
  </r>
  <r>
    <n v="501261"/>
    <x v="3"/>
    <x v="7"/>
    <d v="2011-05-18T00:00:00"/>
    <x v="0"/>
    <x v="113"/>
    <x v="7"/>
    <x v="7"/>
    <x v="8"/>
    <x v="1"/>
    <x v="1"/>
    <x v="1"/>
    <x v="0"/>
    <x v="26"/>
    <x v="107"/>
    <n v="20"/>
    <s v="N"/>
    <s v="NA"/>
    <s v="HDPK Dharmasena"/>
    <s v="RE Koertzen"/>
  </r>
  <r>
    <n v="501262"/>
    <x v="3"/>
    <x v="3"/>
    <d v="2011-05-19T00:00:00"/>
    <x v="0"/>
    <x v="8"/>
    <x v="8"/>
    <x v="9"/>
    <x v="0"/>
    <x v="6"/>
    <x v="0"/>
    <x v="0"/>
    <x v="1"/>
    <x v="7"/>
    <x v="98"/>
    <n v="20"/>
    <s v="N"/>
    <s v="NA"/>
    <s v="S Ravi"/>
    <s v="SJA Taufel"/>
  </r>
  <r>
    <n v="501263"/>
    <x v="3"/>
    <x v="3"/>
    <d v="2011-05-20T00:00:00"/>
    <x v="0"/>
    <x v="5"/>
    <x v="3"/>
    <x v="3"/>
    <x v="2"/>
    <x v="3"/>
    <x v="1"/>
    <x v="4"/>
    <x v="1"/>
    <x v="8"/>
    <x v="31"/>
    <n v="20"/>
    <s v="N"/>
    <s v="NA"/>
    <s v="RE Koertzen"/>
    <s v="PR Reiffel"/>
  </r>
  <r>
    <n v="501264"/>
    <x v="3"/>
    <x v="19"/>
    <d v="2011-05-21T00:00:00"/>
    <x v="0"/>
    <x v="114"/>
    <x v="22"/>
    <x v="1"/>
    <x v="4"/>
    <x v="5"/>
    <x v="0"/>
    <x v="6"/>
    <x v="0"/>
    <x v="57"/>
    <x v="108"/>
    <n v="20"/>
    <s v="N"/>
    <s v="NA"/>
    <s v="Asad Rauf"/>
    <s v="AM Saheba"/>
  </r>
  <r>
    <n v="501265"/>
    <x v="3"/>
    <x v="2"/>
    <d v="2011-05-21T00:00:00"/>
    <x v="0"/>
    <x v="115"/>
    <x v="2"/>
    <x v="2"/>
    <x v="9"/>
    <x v="7"/>
    <x v="1"/>
    <x v="10"/>
    <x v="3"/>
    <x v="28"/>
    <x v="109"/>
    <m/>
    <s v="N"/>
    <s v="NA"/>
    <s v="SS Hazare"/>
    <s v="RJ Tucker"/>
  </r>
  <r>
    <n v="501266"/>
    <x v="3"/>
    <x v="0"/>
    <d v="2011-05-22T00:00:00"/>
    <x v="0"/>
    <x v="45"/>
    <x v="0"/>
    <x v="0"/>
    <x v="1"/>
    <x v="0"/>
    <x v="0"/>
    <x v="3"/>
    <x v="1"/>
    <x v="12"/>
    <x v="110"/>
    <n v="20"/>
    <s v="N"/>
    <s v="NA"/>
    <s v="K Hariharan"/>
    <s v="RE Koertzen"/>
  </r>
  <r>
    <n v="501267"/>
    <x v="3"/>
    <x v="4"/>
    <d v="2011-05-22T00:00:00"/>
    <x v="0"/>
    <x v="116"/>
    <x v="4"/>
    <x v="4"/>
    <x v="7"/>
    <x v="3"/>
    <x v="0"/>
    <x v="7"/>
    <x v="1"/>
    <x v="3"/>
    <x v="38"/>
    <n v="20"/>
    <s v="N"/>
    <s v="NA"/>
    <s v="SK Tarapore"/>
    <s v="SJA Taufel"/>
  </r>
  <r>
    <n v="501268"/>
    <x v="3"/>
    <x v="3"/>
    <d v="2011-05-24T00:00:00"/>
    <x v="4"/>
    <x v="38"/>
    <x v="3"/>
    <x v="0"/>
    <x v="1"/>
    <x v="1"/>
    <x v="0"/>
    <x v="1"/>
    <x v="1"/>
    <x v="4"/>
    <x v="38"/>
    <n v="20"/>
    <s v="N"/>
    <s v="NA"/>
    <s v="Asad Rauf"/>
    <s v="SJA Taufel"/>
  </r>
  <r>
    <n v="501269"/>
    <x v="3"/>
    <x v="3"/>
    <d v="2011-05-25T00:00:00"/>
    <x v="5"/>
    <x v="103"/>
    <x v="3"/>
    <x v="3"/>
    <x v="0"/>
    <x v="3"/>
    <x v="0"/>
    <x v="7"/>
    <x v="1"/>
    <x v="9"/>
    <x v="11"/>
    <n v="20"/>
    <s v="N"/>
    <s v="NA"/>
    <s v="Asad Rauf"/>
    <s v="SJA Taufel"/>
  </r>
  <r>
    <n v="501270"/>
    <x v="3"/>
    <x v="7"/>
    <d v="2011-05-27T00:00:00"/>
    <x v="6"/>
    <x v="45"/>
    <x v="7"/>
    <x v="0"/>
    <x v="7"/>
    <x v="3"/>
    <x v="0"/>
    <x v="3"/>
    <x v="0"/>
    <x v="58"/>
    <x v="79"/>
    <n v="20"/>
    <s v="N"/>
    <s v="NA"/>
    <s v="Asad Rauf"/>
    <s v="SJA Taufel"/>
  </r>
  <r>
    <n v="501271"/>
    <x v="3"/>
    <x v="7"/>
    <d v="2011-05-28T00:00:00"/>
    <x v="2"/>
    <x v="81"/>
    <x v="7"/>
    <x v="7"/>
    <x v="3"/>
    <x v="1"/>
    <x v="1"/>
    <x v="1"/>
    <x v="0"/>
    <x v="59"/>
    <x v="102"/>
    <n v="20"/>
    <s v="N"/>
    <s v="NA"/>
    <s v="Asad Rauf"/>
    <s v="SJA Taufel"/>
  </r>
  <r>
    <n v="548306"/>
    <x v="4"/>
    <x v="7"/>
    <d v="2012-04-04T00:00:00"/>
    <x v="0"/>
    <x v="117"/>
    <x v="7"/>
    <x v="7"/>
    <x v="7"/>
    <x v="3"/>
    <x v="0"/>
    <x v="7"/>
    <x v="1"/>
    <x v="12"/>
    <x v="46"/>
    <n v="20"/>
    <s v="N"/>
    <s v="NA"/>
    <s v="JD Cloete"/>
    <s v="SJA Taufel"/>
  </r>
  <r>
    <n v="548307"/>
    <x v="4"/>
    <x v="4"/>
    <d v="2012-04-05T00:00:00"/>
    <x v="0"/>
    <x v="18"/>
    <x v="4"/>
    <x v="4"/>
    <x v="6"/>
    <x v="7"/>
    <x v="0"/>
    <x v="2"/>
    <x v="1"/>
    <x v="12"/>
    <x v="105"/>
    <n v="12"/>
    <s v="N"/>
    <s v="NA"/>
    <s v="S Asnani"/>
    <s v="HDPK Dharmasena"/>
  </r>
  <r>
    <n v="548308"/>
    <x v="4"/>
    <x v="3"/>
    <d v="2012-04-06T00:00:00"/>
    <x v="0"/>
    <x v="118"/>
    <x v="3"/>
    <x v="3"/>
    <x v="9"/>
    <x v="3"/>
    <x v="0"/>
    <x v="8"/>
    <x v="0"/>
    <x v="60"/>
    <x v="2"/>
    <n v="20"/>
    <s v="N"/>
    <s v="NA"/>
    <s v="AK Chaudhary"/>
    <s v="SJA Taufel"/>
  </r>
  <r>
    <n v="548309"/>
    <x v="4"/>
    <x v="5"/>
    <d v="2012-04-06T00:00:00"/>
    <x v="0"/>
    <x v="119"/>
    <x v="5"/>
    <x v="5"/>
    <x v="5"/>
    <x v="5"/>
    <x v="0"/>
    <x v="4"/>
    <x v="0"/>
    <x v="35"/>
    <x v="16"/>
    <n v="20"/>
    <s v="N"/>
    <s v="NA"/>
    <s v="BF Bowden"/>
    <s v="SK Tarapore"/>
  </r>
  <r>
    <n v="548310"/>
    <x v="4"/>
    <x v="0"/>
    <d v="2012-04-07T00:00:00"/>
    <x v="0"/>
    <x v="46"/>
    <x v="0"/>
    <x v="0"/>
    <x v="6"/>
    <x v="7"/>
    <x v="0"/>
    <x v="3"/>
    <x v="0"/>
    <x v="52"/>
    <x v="64"/>
    <n v="20"/>
    <s v="N"/>
    <s v="NA"/>
    <s v="S Asnani"/>
    <s v="S Ravi"/>
  </r>
  <r>
    <n v="548311"/>
    <x v="4"/>
    <x v="22"/>
    <d v="2012-04-07T00:00:00"/>
    <x v="0"/>
    <x v="120"/>
    <x v="25"/>
    <x v="6"/>
    <x v="1"/>
    <x v="4"/>
    <x v="0"/>
    <x v="1"/>
    <x v="0"/>
    <x v="61"/>
    <x v="111"/>
    <n v="20"/>
    <s v="N"/>
    <s v="NA"/>
    <s v="JD Cloete"/>
    <s v="HDPK Dharmasena"/>
  </r>
  <r>
    <n v="548312"/>
    <x v="4"/>
    <x v="5"/>
    <d v="2012-04-08T00:00:00"/>
    <x v="0"/>
    <x v="66"/>
    <x v="5"/>
    <x v="5"/>
    <x v="0"/>
    <x v="6"/>
    <x v="0"/>
    <x v="4"/>
    <x v="0"/>
    <x v="48"/>
    <x v="17"/>
    <n v="20"/>
    <s v="N"/>
    <s v="NA"/>
    <s v="BF Bowden"/>
    <s v="VA Kulkarni"/>
  </r>
  <r>
    <n v="548313"/>
    <x v="4"/>
    <x v="23"/>
    <d v="2012-04-08T00:00:00"/>
    <x v="0"/>
    <x v="121"/>
    <x v="26"/>
    <x v="9"/>
    <x v="5"/>
    <x v="9"/>
    <x v="1"/>
    <x v="8"/>
    <x v="0"/>
    <x v="48"/>
    <x v="5"/>
    <n v="20"/>
    <s v="N"/>
    <s v="NA"/>
    <s v="S Das"/>
    <s v="SJA Taufel"/>
  </r>
  <r>
    <n v="548314"/>
    <x v="4"/>
    <x v="22"/>
    <d v="2012-04-09T00:00:00"/>
    <x v="0"/>
    <x v="57"/>
    <x v="25"/>
    <x v="6"/>
    <x v="7"/>
    <x v="4"/>
    <x v="1"/>
    <x v="7"/>
    <x v="1"/>
    <x v="3"/>
    <x v="91"/>
    <n v="20"/>
    <s v="N"/>
    <s v="NA"/>
    <s v="AK Chaudhary"/>
    <s v="JD Cloete"/>
  </r>
  <r>
    <n v="548315"/>
    <x v="4"/>
    <x v="0"/>
    <d v="2012-04-10T00:00:00"/>
    <x v="0"/>
    <x v="25"/>
    <x v="0"/>
    <x v="0"/>
    <x v="0"/>
    <x v="0"/>
    <x v="0"/>
    <x v="0"/>
    <x v="0"/>
    <x v="62"/>
    <x v="3"/>
    <n v="20"/>
    <s v="N"/>
    <s v="NA"/>
    <s v="S Ravi"/>
    <s v="RJ Tucker"/>
  </r>
  <r>
    <n v="548316"/>
    <x v="4"/>
    <x v="2"/>
    <d v="2012-04-10T00:00:00"/>
    <x v="0"/>
    <x v="122"/>
    <x v="2"/>
    <x v="2"/>
    <x v="1"/>
    <x v="7"/>
    <x v="0"/>
    <x v="2"/>
    <x v="1"/>
    <x v="12"/>
    <x v="4"/>
    <n v="20"/>
    <s v="N"/>
    <s v="NA"/>
    <s v="Asad Rauf"/>
    <s v="SK Tarapore"/>
  </r>
  <r>
    <n v="548317"/>
    <x v="4"/>
    <x v="3"/>
    <d v="2012-04-11T00:00:00"/>
    <x v="0"/>
    <x v="90"/>
    <x v="3"/>
    <x v="3"/>
    <x v="2"/>
    <x v="2"/>
    <x v="0"/>
    <x v="7"/>
    <x v="0"/>
    <x v="29"/>
    <x v="35"/>
    <n v="20"/>
    <s v="N"/>
    <s v="NA"/>
    <s v="Aleem Dar"/>
    <s v="BNJ Oxenford"/>
  </r>
  <r>
    <n v="548318"/>
    <x v="4"/>
    <x v="7"/>
    <d v="2012-04-12T00:00:00"/>
    <x v="0"/>
    <x v="123"/>
    <x v="7"/>
    <x v="7"/>
    <x v="3"/>
    <x v="0"/>
    <x v="1"/>
    <x v="1"/>
    <x v="1"/>
    <x v="3"/>
    <x v="102"/>
    <n v="20"/>
    <s v="N"/>
    <s v="NA"/>
    <s v="HDPK Dharmasena"/>
    <s v="RJ Tucker"/>
  </r>
  <r>
    <n v="548319"/>
    <x v="4"/>
    <x v="1"/>
    <d v="2012-04-12T00:00:00"/>
    <x v="0"/>
    <x v="124"/>
    <x v="1"/>
    <x v="1"/>
    <x v="9"/>
    <x v="5"/>
    <x v="0"/>
    <x v="5"/>
    <x v="1"/>
    <x v="7"/>
    <x v="112"/>
    <n v="20"/>
    <s v="N"/>
    <s v="NA"/>
    <s v="VA Kulkarni"/>
    <s v="SK Tarapore"/>
  </r>
  <r>
    <n v="548320"/>
    <x v="4"/>
    <x v="4"/>
    <d v="2012-04-13T00:00:00"/>
    <x v="0"/>
    <x v="125"/>
    <x v="4"/>
    <x v="4"/>
    <x v="2"/>
    <x v="2"/>
    <x v="1"/>
    <x v="0"/>
    <x v="1"/>
    <x v="3"/>
    <x v="113"/>
    <n v="20"/>
    <s v="N"/>
    <s v="NA"/>
    <s v="Asad Rauf"/>
    <s v="S Asnani"/>
  </r>
  <r>
    <n v="548322"/>
    <x v="4"/>
    <x v="23"/>
    <d v="2012-04-14T00:00:00"/>
    <x v="0"/>
    <x v="126"/>
    <x v="26"/>
    <x v="9"/>
    <x v="1"/>
    <x v="1"/>
    <x v="1"/>
    <x v="8"/>
    <x v="1"/>
    <x v="7"/>
    <x v="83"/>
    <n v="20"/>
    <s v="N"/>
    <s v="NA"/>
    <s v="Aleem Dar"/>
    <s v="BNJ Oxenford"/>
  </r>
  <r>
    <n v="548323"/>
    <x v="4"/>
    <x v="4"/>
    <d v="2012-04-15T00:00:00"/>
    <x v="0"/>
    <x v="127"/>
    <x v="4"/>
    <x v="4"/>
    <x v="5"/>
    <x v="6"/>
    <x v="0"/>
    <x v="5"/>
    <x v="0"/>
    <x v="34"/>
    <x v="69"/>
    <n v="20"/>
    <s v="N"/>
    <s v="NA"/>
    <s v="Asad Rauf"/>
    <s v="S Asnani"/>
  </r>
  <r>
    <n v="548324"/>
    <x v="4"/>
    <x v="0"/>
    <d v="2012-04-15T00:00:00"/>
    <x v="0"/>
    <x v="119"/>
    <x v="0"/>
    <x v="0"/>
    <x v="2"/>
    <x v="2"/>
    <x v="1"/>
    <x v="4"/>
    <x v="0"/>
    <x v="63"/>
    <x v="99"/>
    <n v="20"/>
    <s v="N"/>
    <s v="NA"/>
    <s v="JD Cloete"/>
    <s v="RJ Tucker"/>
  </r>
  <r>
    <n v="548325"/>
    <x v="4"/>
    <x v="3"/>
    <d v="2012-04-16T00:00:00"/>
    <x v="0"/>
    <x v="128"/>
    <x v="3"/>
    <x v="3"/>
    <x v="6"/>
    <x v="7"/>
    <x v="0"/>
    <x v="2"/>
    <x v="1"/>
    <x v="7"/>
    <x v="78"/>
    <n v="20"/>
    <s v="N"/>
    <s v="NA"/>
    <s v="BF Bowden"/>
    <s v="SK Tarapore"/>
  </r>
  <r>
    <n v="548326"/>
    <x v="4"/>
    <x v="5"/>
    <d v="2012-04-17T00:00:00"/>
    <x v="0"/>
    <x v="66"/>
    <x v="5"/>
    <x v="5"/>
    <x v="4"/>
    <x v="4"/>
    <x v="1"/>
    <x v="4"/>
    <x v="1"/>
    <x v="3"/>
    <x v="18"/>
    <n v="20"/>
    <s v="N"/>
    <s v="NA"/>
    <s v="Aleem Dar"/>
    <s v="BNJ Oxenford"/>
  </r>
  <r>
    <n v="548327"/>
    <x v="4"/>
    <x v="0"/>
    <d v="2012-04-17T00:00:00"/>
    <x v="0"/>
    <x v="45"/>
    <x v="0"/>
    <x v="0"/>
    <x v="9"/>
    <x v="9"/>
    <x v="1"/>
    <x v="3"/>
    <x v="1"/>
    <x v="4"/>
    <x v="9"/>
    <n v="20"/>
    <s v="N"/>
    <s v="NA"/>
    <s v="S Asnani"/>
    <s v="S Das"/>
  </r>
  <r>
    <n v="548328"/>
    <x v="4"/>
    <x v="1"/>
    <d v="2012-04-18T00:00:00"/>
    <x v="0"/>
    <x v="56"/>
    <x v="1"/>
    <x v="1"/>
    <x v="0"/>
    <x v="5"/>
    <x v="1"/>
    <x v="0"/>
    <x v="1"/>
    <x v="12"/>
    <x v="114"/>
    <n v="20"/>
    <s v="N"/>
    <s v="NA"/>
    <s v="JD Cloete"/>
    <s v="RJ Tucker"/>
  </r>
  <r>
    <n v="548321"/>
    <x v="4"/>
    <x v="2"/>
    <d v="2012-04-19T00:00:00"/>
    <x v="0"/>
    <x v="82"/>
    <x v="2"/>
    <x v="2"/>
    <x v="4"/>
    <x v="4"/>
    <x v="1"/>
    <x v="2"/>
    <x v="1"/>
    <x v="3"/>
    <x v="64"/>
    <n v="20"/>
    <s v="N"/>
    <s v="NA"/>
    <s v="BF Bowden"/>
    <s v="SK Tarapore"/>
  </r>
  <r>
    <n v="548330"/>
    <x v="4"/>
    <x v="7"/>
    <d v="2012-04-19T00:00:00"/>
    <x v="0"/>
    <x v="129"/>
    <x v="7"/>
    <x v="7"/>
    <x v="9"/>
    <x v="9"/>
    <x v="0"/>
    <x v="1"/>
    <x v="0"/>
    <x v="10"/>
    <x v="17"/>
    <n v="20"/>
    <s v="N"/>
    <s v="NA"/>
    <s v="Asad Rauf"/>
    <s v="S Das"/>
  </r>
  <r>
    <n v="548331"/>
    <x v="4"/>
    <x v="1"/>
    <d v="2012-04-20T00:00:00"/>
    <x v="0"/>
    <x v="45"/>
    <x v="1"/>
    <x v="1"/>
    <x v="3"/>
    <x v="0"/>
    <x v="0"/>
    <x v="3"/>
    <x v="1"/>
    <x v="3"/>
    <x v="47"/>
    <n v="20"/>
    <s v="N"/>
    <s v="NA"/>
    <s v="S Ravi"/>
    <s v="RJ Tucker"/>
  </r>
  <r>
    <n v="548332"/>
    <x v="4"/>
    <x v="7"/>
    <d v="2012-04-21T00:00:00"/>
    <x v="0"/>
    <x v="123"/>
    <x v="7"/>
    <x v="7"/>
    <x v="2"/>
    <x v="2"/>
    <x v="1"/>
    <x v="1"/>
    <x v="1"/>
    <x v="7"/>
    <x v="72"/>
    <n v="20"/>
    <s v="N"/>
    <s v="NA"/>
    <s v="Aleem Dar"/>
    <s v="BNJ Oxenford"/>
  </r>
  <r>
    <n v="548333"/>
    <x v="4"/>
    <x v="2"/>
    <d v="2012-04-21T00:00:00"/>
    <x v="0"/>
    <x v="24"/>
    <x v="2"/>
    <x v="2"/>
    <x v="9"/>
    <x v="7"/>
    <x v="0"/>
    <x v="8"/>
    <x v="0"/>
    <x v="52"/>
    <x v="45"/>
    <n v="20"/>
    <s v="N"/>
    <s v="NA"/>
    <s v="Asad Rauf"/>
    <s v="S Das"/>
  </r>
  <r>
    <n v="548334"/>
    <x v="4"/>
    <x v="3"/>
    <d v="2012-04-22T00:00:00"/>
    <x v="0"/>
    <x v="16"/>
    <x v="3"/>
    <x v="3"/>
    <x v="5"/>
    <x v="3"/>
    <x v="1"/>
    <x v="5"/>
    <x v="1"/>
    <x v="4"/>
    <x v="47"/>
    <n v="20"/>
    <s v="N"/>
    <s v="NA"/>
    <s v="S Ravi"/>
    <s v="RJ Tucker"/>
  </r>
  <r>
    <n v="548335"/>
    <x v="4"/>
    <x v="17"/>
    <d v="2012-04-22T00:00:00"/>
    <x v="0"/>
    <x v="65"/>
    <x v="19"/>
    <x v="6"/>
    <x v="0"/>
    <x v="6"/>
    <x v="0"/>
    <x v="0"/>
    <x v="1"/>
    <x v="3"/>
    <x v="23"/>
    <n v="20"/>
    <s v="N"/>
    <s v="NA"/>
    <s v="BF Bowden"/>
    <s v="SK Tarapore"/>
  </r>
  <r>
    <n v="548336"/>
    <x v="4"/>
    <x v="5"/>
    <d v="2012-04-23T00:00:00"/>
    <x v="0"/>
    <x v="46"/>
    <x v="5"/>
    <x v="5"/>
    <x v="3"/>
    <x v="2"/>
    <x v="0"/>
    <x v="3"/>
    <x v="0"/>
    <x v="64"/>
    <x v="37"/>
    <n v="20"/>
    <s v="N"/>
    <s v="NA"/>
    <s v="Asad Rauf"/>
    <s v="S Asnani"/>
  </r>
  <r>
    <n v="548337"/>
    <x v="4"/>
    <x v="23"/>
    <d v="2012-04-24T00:00:00"/>
    <x v="0"/>
    <x v="6"/>
    <x v="26"/>
    <x v="9"/>
    <x v="6"/>
    <x v="9"/>
    <x v="1"/>
    <x v="2"/>
    <x v="1"/>
    <x v="12"/>
    <x v="72"/>
    <n v="20"/>
    <s v="N"/>
    <s v="NA"/>
    <s v="S Ravi"/>
    <s v="RJ Tucker"/>
  </r>
  <r>
    <n v="548339"/>
    <x v="4"/>
    <x v="1"/>
    <d v="2012-04-25T00:00:00"/>
    <x v="0"/>
    <x v="83"/>
    <x v="1"/>
    <x v="1"/>
    <x v="7"/>
    <x v="5"/>
    <x v="1"/>
    <x v="7"/>
    <x v="1"/>
    <x v="9"/>
    <x v="54"/>
    <n v="20"/>
    <s v="N"/>
    <s v="NA"/>
    <s v="Aleem Dar"/>
    <s v="BNJ Oxenford"/>
  </r>
  <r>
    <n v="548341"/>
    <x v="4"/>
    <x v="23"/>
    <d v="2012-04-26T00:00:00"/>
    <x v="0"/>
    <x v="130"/>
    <x v="26"/>
    <x v="9"/>
    <x v="4"/>
    <x v="4"/>
    <x v="1"/>
    <x v="6"/>
    <x v="0"/>
    <x v="14"/>
    <x v="86"/>
    <n v="20"/>
    <s v="N"/>
    <s v="NA"/>
    <s v="S Ravi"/>
    <s v="RJ Tucker"/>
  </r>
  <r>
    <n v="548342"/>
    <x v="4"/>
    <x v="2"/>
    <d v="2012-04-27T00:00:00"/>
    <x v="0"/>
    <x v="6"/>
    <x v="2"/>
    <x v="2"/>
    <x v="7"/>
    <x v="3"/>
    <x v="0"/>
    <x v="2"/>
    <x v="0"/>
    <x v="45"/>
    <x v="115"/>
    <n v="20"/>
    <s v="N"/>
    <s v="NA"/>
    <s v="Aleem Dar"/>
    <s v="BNJ Oxenford"/>
  </r>
  <r>
    <n v="548343"/>
    <x v="4"/>
    <x v="7"/>
    <d v="2012-04-28T00:00:00"/>
    <x v="0"/>
    <x v="131"/>
    <x v="7"/>
    <x v="7"/>
    <x v="5"/>
    <x v="5"/>
    <x v="1"/>
    <x v="5"/>
    <x v="0"/>
    <x v="7"/>
    <x v="20"/>
    <n v="20"/>
    <s v="N"/>
    <s v="NA"/>
    <s v="BF Bowden"/>
    <s v="SK Tarapore"/>
  </r>
  <r>
    <n v="548344"/>
    <x v="4"/>
    <x v="4"/>
    <d v="2012-04-28T00:00:00"/>
    <x v="0"/>
    <x v="56"/>
    <x v="4"/>
    <x v="4"/>
    <x v="3"/>
    <x v="6"/>
    <x v="1"/>
    <x v="0"/>
    <x v="0"/>
    <x v="65"/>
    <x v="75"/>
    <n v="20"/>
    <s v="N"/>
    <s v="NA"/>
    <s v="Asad Rauf"/>
    <s v="BR Doctrove"/>
  </r>
  <r>
    <n v="548345"/>
    <x v="4"/>
    <x v="2"/>
    <d v="2012-04-29T00:00:00"/>
    <x v="0"/>
    <x v="6"/>
    <x v="2"/>
    <x v="2"/>
    <x v="2"/>
    <x v="7"/>
    <x v="1"/>
    <x v="2"/>
    <x v="0"/>
    <x v="19"/>
    <x v="107"/>
    <n v="20"/>
    <s v="N"/>
    <s v="NA"/>
    <s v="S Ravi"/>
    <s v="RJ Tucker"/>
  </r>
  <r>
    <n v="548346"/>
    <x v="4"/>
    <x v="3"/>
    <d v="2012-04-29T00:00:00"/>
    <x v="0"/>
    <x v="101"/>
    <x v="3"/>
    <x v="3"/>
    <x v="4"/>
    <x v="3"/>
    <x v="0"/>
    <x v="7"/>
    <x v="1"/>
    <x v="3"/>
    <x v="116"/>
    <n v="20"/>
    <s v="N"/>
    <s v="NA"/>
    <s v="AK Chaudhary"/>
    <s v="BNJ Oxenford"/>
  </r>
  <r>
    <n v="548347"/>
    <x v="4"/>
    <x v="7"/>
    <d v="2012-04-30T00:00:00"/>
    <x v="0"/>
    <x v="56"/>
    <x v="7"/>
    <x v="7"/>
    <x v="0"/>
    <x v="1"/>
    <x v="1"/>
    <x v="0"/>
    <x v="1"/>
    <x v="3"/>
    <x v="56"/>
    <n v="20"/>
    <s v="N"/>
    <s v="NA"/>
    <s v="BF Bowden"/>
    <s v="C Shamshuddin"/>
  </r>
  <r>
    <n v="548348"/>
    <x v="4"/>
    <x v="17"/>
    <d v="2012-05-01T00:00:00"/>
    <x v="0"/>
    <x v="9"/>
    <x v="19"/>
    <x v="6"/>
    <x v="9"/>
    <x v="4"/>
    <x v="1"/>
    <x v="6"/>
    <x v="0"/>
    <x v="10"/>
    <x v="62"/>
    <n v="20"/>
    <s v="N"/>
    <s v="NA"/>
    <s v="Aleem Dar"/>
    <s v="AK Chaudhary"/>
  </r>
  <r>
    <n v="548349"/>
    <x v="4"/>
    <x v="5"/>
    <d v="2012-05-01T00:00:00"/>
    <x v="0"/>
    <x v="132"/>
    <x v="5"/>
    <x v="5"/>
    <x v="6"/>
    <x v="2"/>
    <x v="1"/>
    <x v="2"/>
    <x v="1"/>
    <x v="4"/>
    <x v="59"/>
    <n v="20"/>
    <s v="N"/>
    <s v="NA"/>
    <s v="JD Cloete"/>
    <s v="SJA Taufel"/>
  </r>
  <r>
    <n v="548350"/>
    <x v="4"/>
    <x v="0"/>
    <d v="2012-05-02T00:00:00"/>
    <x v="0"/>
    <x v="133"/>
    <x v="0"/>
    <x v="0"/>
    <x v="5"/>
    <x v="5"/>
    <x v="0"/>
    <x v="5"/>
    <x v="1"/>
    <x v="9"/>
    <x v="13"/>
    <n v="20"/>
    <s v="N"/>
    <s v="NA"/>
    <s v="BF Bowden"/>
    <s v="C Shamshuddin"/>
  </r>
  <r>
    <n v="548351"/>
    <x v="4"/>
    <x v="23"/>
    <d v="2012-05-03T00:00:00"/>
    <x v="0"/>
    <x v="80"/>
    <x v="26"/>
    <x v="9"/>
    <x v="7"/>
    <x v="3"/>
    <x v="1"/>
    <x v="7"/>
    <x v="0"/>
    <x v="19"/>
    <x v="67"/>
    <n v="20"/>
    <s v="N"/>
    <s v="NA"/>
    <s v="Asad Rauf"/>
    <s v="S Asnani"/>
  </r>
  <r>
    <n v="548352"/>
    <x v="4"/>
    <x v="7"/>
    <d v="2012-05-04T00:00:00"/>
    <x v="0"/>
    <x v="38"/>
    <x v="7"/>
    <x v="7"/>
    <x v="4"/>
    <x v="1"/>
    <x v="1"/>
    <x v="1"/>
    <x v="0"/>
    <x v="8"/>
    <x v="68"/>
    <n v="20"/>
    <s v="N"/>
    <s v="NA"/>
    <s v="HDPK Dharmasena"/>
    <s v="BNJ Oxenford"/>
  </r>
  <r>
    <n v="548353"/>
    <x v="4"/>
    <x v="4"/>
    <d v="2012-05-05T00:00:00"/>
    <x v="0"/>
    <x v="127"/>
    <x v="4"/>
    <x v="4"/>
    <x v="9"/>
    <x v="6"/>
    <x v="1"/>
    <x v="0"/>
    <x v="0"/>
    <x v="7"/>
    <x v="53"/>
    <n v="20"/>
    <s v="N"/>
    <s v="NA"/>
    <s v="BF Bowden"/>
    <s v="SK Tarapore"/>
  </r>
  <r>
    <n v="548354"/>
    <x v="4"/>
    <x v="1"/>
    <d v="2012-05-05T00:00:00"/>
    <x v="0"/>
    <x v="5"/>
    <x v="1"/>
    <x v="1"/>
    <x v="2"/>
    <x v="2"/>
    <x v="1"/>
    <x v="4"/>
    <x v="0"/>
    <x v="58"/>
    <x v="86"/>
    <n v="20"/>
    <s v="N"/>
    <s v="NA"/>
    <s v="JD Cloete"/>
    <s v="SJA Taufel"/>
  </r>
  <r>
    <n v="548355"/>
    <x v="4"/>
    <x v="3"/>
    <d v="2012-05-06T00:00:00"/>
    <x v="0"/>
    <x v="60"/>
    <x v="3"/>
    <x v="3"/>
    <x v="1"/>
    <x v="3"/>
    <x v="0"/>
    <x v="7"/>
    <x v="1"/>
    <x v="34"/>
    <x v="66"/>
    <n v="20"/>
    <s v="N"/>
    <s v="NA"/>
    <s v="Asad Rauf"/>
    <s v="S Asnani"/>
  </r>
  <r>
    <n v="548356"/>
    <x v="4"/>
    <x v="0"/>
    <d v="2012-05-06T00:00:00"/>
    <x v="0"/>
    <x v="46"/>
    <x v="0"/>
    <x v="0"/>
    <x v="4"/>
    <x v="0"/>
    <x v="0"/>
    <x v="3"/>
    <x v="1"/>
    <x v="3"/>
    <x v="28"/>
    <n v="20"/>
    <s v="N"/>
    <s v="NA"/>
    <s v="HDPK Dharmasena"/>
    <s v="BNJ Oxenford"/>
  </r>
  <r>
    <n v="548357"/>
    <x v="4"/>
    <x v="2"/>
    <d v="2012-05-07T00:00:00"/>
    <x v="0"/>
    <x v="55"/>
    <x v="2"/>
    <x v="2"/>
    <x v="0"/>
    <x v="7"/>
    <x v="1"/>
    <x v="0"/>
    <x v="1"/>
    <x v="4"/>
    <x v="60"/>
    <n v="20"/>
    <s v="N"/>
    <s v="NA"/>
    <s v="JD Cloete"/>
    <s v="S Ravi"/>
  </r>
  <r>
    <n v="548358"/>
    <x v="4"/>
    <x v="23"/>
    <d v="2012-05-08T00:00:00"/>
    <x v="0"/>
    <x v="5"/>
    <x v="26"/>
    <x v="9"/>
    <x v="2"/>
    <x v="9"/>
    <x v="1"/>
    <x v="4"/>
    <x v="1"/>
    <x v="7"/>
    <x v="104"/>
    <n v="20"/>
    <s v="N"/>
    <s v="NA"/>
    <s v="Asad Rauf"/>
    <s v="BR Doctrove"/>
  </r>
  <r>
    <n v="548359"/>
    <x v="4"/>
    <x v="6"/>
    <d v="2012-05-08T00:00:00"/>
    <x v="0"/>
    <x v="131"/>
    <x v="6"/>
    <x v="6"/>
    <x v="5"/>
    <x v="4"/>
    <x v="0"/>
    <x v="5"/>
    <x v="0"/>
    <x v="18"/>
    <x v="71"/>
    <n v="20"/>
    <s v="N"/>
    <s v="NA"/>
    <s v="HDPK Dharmasena"/>
    <s v="BNJ Oxenford"/>
  </r>
  <r>
    <n v="548360"/>
    <x v="4"/>
    <x v="3"/>
    <d v="2012-05-09T00:00:00"/>
    <x v="0"/>
    <x v="45"/>
    <x v="3"/>
    <x v="3"/>
    <x v="3"/>
    <x v="0"/>
    <x v="0"/>
    <x v="3"/>
    <x v="1"/>
    <x v="2"/>
    <x v="59"/>
    <n v="20"/>
    <s v="N"/>
    <s v="NA"/>
    <s v="BF Bowden"/>
    <s v="VA Kulkarni"/>
  </r>
  <r>
    <n v="548329"/>
    <x v="4"/>
    <x v="6"/>
    <d v="2012-05-10T00:00:00"/>
    <x v="0"/>
    <x v="79"/>
    <x v="6"/>
    <x v="6"/>
    <x v="6"/>
    <x v="4"/>
    <x v="1"/>
    <x v="2"/>
    <x v="1"/>
    <x v="2"/>
    <x v="26"/>
    <n v="20"/>
    <s v="N"/>
    <s v="NA"/>
    <s v="JD Cloete"/>
    <s v="SJA Taufel"/>
  </r>
  <r>
    <n v="548361"/>
    <x v="4"/>
    <x v="5"/>
    <d v="2012-05-10T00:00:00"/>
    <x v="0"/>
    <x v="134"/>
    <x v="5"/>
    <x v="5"/>
    <x v="1"/>
    <x v="1"/>
    <x v="0"/>
    <x v="1"/>
    <x v="1"/>
    <x v="9"/>
    <x v="23"/>
    <n v="20"/>
    <s v="N"/>
    <s v="NA"/>
    <s v="BNJ Oxenford"/>
    <s v="C Shamshuddin"/>
  </r>
  <r>
    <n v="548362"/>
    <x v="4"/>
    <x v="23"/>
    <d v="2012-05-11T00:00:00"/>
    <x v="0"/>
    <x v="45"/>
    <x v="26"/>
    <x v="9"/>
    <x v="3"/>
    <x v="9"/>
    <x v="0"/>
    <x v="3"/>
    <x v="0"/>
    <x v="47"/>
    <x v="66"/>
    <n v="20"/>
    <s v="N"/>
    <s v="NA"/>
    <s v="BF Bowden"/>
    <s v="SK Tarapore"/>
  </r>
  <r>
    <n v="548363"/>
    <x v="4"/>
    <x v="4"/>
    <d v="2012-05-12T00:00:00"/>
    <x v="0"/>
    <x v="57"/>
    <x v="4"/>
    <x v="4"/>
    <x v="7"/>
    <x v="3"/>
    <x v="1"/>
    <x v="7"/>
    <x v="0"/>
    <x v="29"/>
    <x v="9"/>
    <n v="20"/>
    <s v="N"/>
    <s v="NA"/>
    <s v="S Ravi"/>
    <s v="SJA Taufel"/>
  </r>
  <r>
    <n v="548364"/>
    <x v="4"/>
    <x v="7"/>
    <d v="2012-05-12T00:00:00"/>
    <x v="0"/>
    <x v="134"/>
    <x v="7"/>
    <x v="7"/>
    <x v="6"/>
    <x v="1"/>
    <x v="0"/>
    <x v="1"/>
    <x v="1"/>
    <x v="2"/>
    <x v="117"/>
    <n v="20"/>
    <s v="N"/>
    <s v="NA"/>
    <s v="S Das"/>
    <s v="BR Doctrove"/>
  </r>
  <r>
    <n v="548365"/>
    <x v="4"/>
    <x v="5"/>
    <d v="2012-05-13T00:00:00"/>
    <x v="0"/>
    <x v="135"/>
    <x v="5"/>
    <x v="5"/>
    <x v="9"/>
    <x v="2"/>
    <x v="1"/>
    <x v="4"/>
    <x v="0"/>
    <x v="11"/>
    <x v="71"/>
    <n v="20"/>
    <s v="N"/>
    <s v="NA"/>
    <s v="BF Bowden"/>
    <s v="SK Tarapore"/>
  </r>
  <r>
    <n v="548366"/>
    <x v="4"/>
    <x v="1"/>
    <d v="2012-05-13T00:00:00"/>
    <x v="0"/>
    <x v="4"/>
    <x v="1"/>
    <x v="1"/>
    <x v="4"/>
    <x v="4"/>
    <x v="1"/>
    <x v="5"/>
    <x v="1"/>
    <x v="9"/>
    <x v="75"/>
    <n v="20"/>
    <s v="N"/>
    <s v="NA"/>
    <s v="HDPK Dharmasena"/>
    <s v="BNJ Oxenford"/>
  </r>
  <r>
    <n v="548367"/>
    <x v="4"/>
    <x v="0"/>
    <d v="2012-05-14T00:00:00"/>
    <x v="0"/>
    <x v="83"/>
    <x v="0"/>
    <x v="0"/>
    <x v="7"/>
    <x v="3"/>
    <x v="0"/>
    <x v="7"/>
    <x v="1"/>
    <x v="3"/>
    <x v="81"/>
    <n v="20"/>
    <s v="N"/>
    <s v="NA"/>
    <s v="S Das"/>
    <s v="BR Doctrove"/>
  </r>
  <r>
    <n v="548368"/>
    <x v="4"/>
    <x v="4"/>
    <d v="2012-05-14T00:00:00"/>
    <x v="0"/>
    <x v="1"/>
    <x v="4"/>
    <x v="4"/>
    <x v="1"/>
    <x v="1"/>
    <x v="0"/>
    <x v="1"/>
    <x v="1"/>
    <x v="3"/>
    <x v="13"/>
    <n v="20"/>
    <s v="N"/>
    <s v="NA"/>
    <s v="JD Cloete"/>
    <s v="SJA Taufel"/>
  </r>
  <r>
    <n v="548369"/>
    <x v="4"/>
    <x v="2"/>
    <d v="2012-05-15T00:00:00"/>
    <x v="0"/>
    <x v="136"/>
    <x v="2"/>
    <x v="2"/>
    <x v="5"/>
    <x v="5"/>
    <x v="1"/>
    <x v="2"/>
    <x v="1"/>
    <x v="3"/>
    <x v="82"/>
    <n v="20"/>
    <s v="N"/>
    <s v="NA"/>
    <s v="HDPK Dharmasena"/>
    <s v="BNJ Oxenford"/>
  </r>
  <r>
    <n v="548370"/>
    <x v="4"/>
    <x v="3"/>
    <d v="2012-05-16T00:00:00"/>
    <x v="0"/>
    <x v="127"/>
    <x v="3"/>
    <x v="3"/>
    <x v="0"/>
    <x v="3"/>
    <x v="0"/>
    <x v="0"/>
    <x v="0"/>
    <x v="54"/>
    <x v="27"/>
    <n v="20"/>
    <s v="N"/>
    <s v="NA"/>
    <s v="S Das"/>
    <s v="BR Doctrove"/>
  </r>
  <r>
    <n v="548371"/>
    <x v="4"/>
    <x v="19"/>
    <d v="2012-05-17T00:00:00"/>
    <x v="0"/>
    <x v="11"/>
    <x v="22"/>
    <x v="1"/>
    <x v="1"/>
    <x v="5"/>
    <x v="0"/>
    <x v="5"/>
    <x v="1"/>
    <x v="4"/>
    <x v="67"/>
    <n v="20"/>
    <s v="N"/>
    <s v="NA"/>
    <s v="VA Kulkarni"/>
    <s v="SK Tarapore"/>
  </r>
  <r>
    <n v="548372"/>
    <x v="4"/>
    <x v="2"/>
    <d v="2012-05-17T00:00:00"/>
    <x v="0"/>
    <x v="45"/>
    <x v="2"/>
    <x v="2"/>
    <x v="3"/>
    <x v="7"/>
    <x v="0"/>
    <x v="3"/>
    <x v="0"/>
    <x v="49"/>
    <x v="118"/>
    <n v="20"/>
    <s v="N"/>
    <s v="NA"/>
    <s v="HDPK Dharmasena"/>
    <s v="C Shamshuddin"/>
  </r>
  <r>
    <n v="548373"/>
    <x v="4"/>
    <x v="6"/>
    <d v="2012-05-18T00:00:00"/>
    <x v="0"/>
    <x v="101"/>
    <x v="6"/>
    <x v="6"/>
    <x v="2"/>
    <x v="2"/>
    <x v="1"/>
    <x v="6"/>
    <x v="1"/>
    <x v="3"/>
    <x v="23"/>
    <n v="20"/>
    <s v="N"/>
    <s v="NA"/>
    <s v="S Ravi"/>
    <s v="SJA Taufel"/>
  </r>
  <r>
    <n v="548374"/>
    <x v="4"/>
    <x v="19"/>
    <d v="2012-05-19T00:00:00"/>
    <x v="0"/>
    <x v="136"/>
    <x v="22"/>
    <x v="1"/>
    <x v="6"/>
    <x v="7"/>
    <x v="0"/>
    <x v="2"/>
    <x v="1"/>
    <x v="4"/>
    <x v="59"/>
    <n v="20"/>
    <s v="N"/>
    <s v="NA"/>
    <s v="BF Bowden"/>
    <s v="VA Kulkarni"/>
  </r>
  <r>
    <n v="548375"/>
    <x v="4"/>
    <x v="23"/>
    <d v="2012-05-19T00:00:00"/>
    <x v="0"/>
    <x v="125"/>
    <x v="26"/>
    <x v="9"/>
    <x v="0"/>
    <x v="6"/>
    <x v="1"/>
    <x v="0"/>
    <x v="0"/>
    <x v="38"/>
    <x v="82"/>
    <n v="20"/>
    <s v="N"/>
    <s v="NA"/>
    <s v="S Asnani"/>
    <s v="BR Doctrove"/>
  </r>
  <r>
    <n v="548376"/>
    <x v="4"/>
    <x v="6"/>
    <d v="2012-05-20T00:00:00"/>
    <x v="0"/>
    <x v="101"/>
    <x v="6"/>
    <x v="6"/>
    <x v="3"/>
    <x v="0"/>
    <x v="0"/>
    <x v="6"/>
    <x v="0"/>
    <x v="2"/>
    <x v="94"/>
    <n v="20"/>
    <s v="N"/>
    <s v="NA"/>
    <s v="S Ravi"/>
    <s v="SJA Taufel"/>
  </r>
  <r>
    <n v="548377"/>
    <x v="4"/>
    <x v="5"/>
    <d v="2012-05-20T00:00:00"/>
    <x v="0"/>
    <x v="60"/>
    <x v="5"/>
    <x v="5"/>
    <x v="7"/>
    <x v="2"/>
    <x v="1"/>
    <x v="7"/>
    <x v="1"/>
    <x v="8"/>
    <x v="21"/>
    <n v="20"/>
    <s v="N"/>
    <s v="NA"/>
    <s v="HDPK Dharmasena"/>
    <s v="C Shamshuddin"/>
  </r>
  <r>
    <n v="548378"/>
    <x v="4"/>
    <x v="23"/>
    <d v="2012-05-22T00:00:00"/>
    <x v="4"/>
    <x v="8"/>
    <x v="26"/>
    <x v="2"/>
    <x v="0"/>
    <x v="6"/>
    <x v="1"/>
    <x v="0"/>
    <x v="0"/>
    <x v="14"/>
    <x v="21"/>
    <n v="20"/>
    <s v="N"/>
    <s v="NA"/>
    <s v="BR Doctrove"/>
    <s v="SJA Taufel"/>
  </r>
  <r>
    <n v="548379"/>
    <x v="4"/>
    <x v="0"/>
    <d v="2012-05-23T00:00:00"/>
    <x v="5"/>
    <x v="13"/>
    <x v="0"/>
    <x v="7"/>
    <x v="7"/>
    <x v="3"/>
    <x v="0"/>
    <x v="1"/>
    <x v="0"/>
    <x v="30"/>
    <x v="26"/>
    <n v="20"/>
    <s v="N"/>
    <s v="NA"/>
    <s v="BF Bowden"/>
    <s v="HDPK Dharmasena"/>
  </r>
  <r>
    <n v="548380"/>
    <x v="4"/>
    <x v="7"/>
    <d v="2012-05-25T00:00:00"/>
    <x v="6"/>
    <x v="81"/>
    <x v="7"/>
    <x v="2"/>
    <x v="1"/>
    <x v="7"/>
    <x v="0"/>
    <x v="1"/>
    <x v="0"/>
    <x v="66"/>
    <x v="0"/>
    <n v="20"/>
    <s v="N"/>
    <s v="NA"/>
    <s v="BR Doctrove"/>
    <s v="SJA Taufel"/>
  </r>
  <r>
    <n v="548381"/>
    <x v="4"/>
    <x v="7"/>
    <d v="2012-05-27T00:00:00"/>
    <x v="2"/>
    <x v="137"/>
    <x v="7"/>
    <x v="4"/>
    <x v="1"/>
    <x v="1"/>
    <x v="1"/>
    <x v="0"/>
    <x v="1"/>
    <x v="3"/>
    <x v="75"/>
    <n v="20"/>
    <s v="N"/>
    <s v="NA"/>
    <s v="BF Bowden"/>
    <s v="SJA Taufel"/>
  </r>
  <r>
    <n v="597998"/>
    <x v="5"/>
    <x v="4"/>
    <d v="2013-04-03T00:00:00"/>
    <x v="0"/>
    <x v="127"/>
    <x v="4"/>
    <x v="4"/>
    <x v="6"/>
    <x v="6"/>
    <x v="0"/>
    <x v="0"/>
    <x v="1"/>
    <x v="4"/>
    <x v="110"/>
    <n v="20"/>
    <s v="N"/>
    <s v="NA"/>
    <s v="S Ravi"/>
    <s v="SJA Taufel"/>
  </r>
  <r>
    <n v="597999"/>
    <x v="5"/>
    <x v="0"/>
    <d v="2013-04-04T00:00:00"/>
    <x v="0"/>
    <x v="45"/>
    <x v="0"/>
    <x v="0"/>
    <x v="7"/>
    <x v="3"/>
    <x v="0"/>
    <x v="3"/>
    <x v="0"/>
    <x v="34"/>
    <x v="20"/>
    <n v="20"/>
    <s v="N"/>
    <s v="NA"/>
    <s v="VA Kulkarni"/>
    <s v="C Shamshuddin"/>
  </r>
  <r>
    <n v="598000"/>
    <x v="5"/>
    <x v="6"/>
    <d v="2013-04-05T00:00:00"/>
    <x v="0"/>
    <x v="27"/>
    <x v="6"/>
    <x v="10"/>
    <x v="9"/>
    <x v="9"/>
    <x v="0"/>
    <x v="11"/>
    <x v="0"/>
    <x v="48"/>
    <x v="23"/>
    <n v="20"/>
    <s v="N"/>
    <s v="NA"/>
    <s v="S Ravi"/>
    <s v="SJA Taufel"/>
  </r>
  <r>
    <n v="598001"/>
    <x v="5"/>
    <x v="2"/>
    <d v="2013-04-06T00:00:00"/>
    <x v="0"/>
    <x v="41"/>
    <x v="2"/>
    <x v="2"/>
    <x v="2"/>
    <x v="2"/>
    <x v="1"/>
    <x v="4"/>
    <x v="0"/>
    <x v="3"/>
    <x v="3"/>
    <n v="20"/>
    <s v="N"/>
    <s v="NA"/>
    <s v="S Das"/>
    <s v="C Shamshuddin"/>
  </r>
  <r>
    <n v="598002"/>
    <x v="5"/>
    <x v="7"/>
    <d v="2013-04-06T00:00:00"/>
    <x v="0"/>
    <x v="90"/>
    <x v="7"/>
    <x v="7"/>
    <x v="7"/>
    <x v="3"/>
    <x v="1"/>
    <x v="7"/>
    <x v="0"/>
    <x v="2"/>
    <x v="58"/>
    <n v="20"/>
    <s v="N"/>
    <s v="NA"/>
    <s v="M Erasmus"/>
    <s v="VA Kulkarni"/>
  </r>
  <r>
    <n v="598003"/>
    <x v="5"/>
    <x v="23"/>
    <d v="2013-04-07T00:00:00"/>
    <x v="0"/>
    <x v="138"/>
    <x v="26"/>
    <x v="9"/>
    <x v="5"/>
    <x v="9"/>
    <x v="1"/>
    <x v="5"/>
    <x v="1"/>
    <x v="12"/>
    <x v="119"/>
    <n v="20"/>
    <s v="N"/>
    <s v="NA"/>
    <s v="S Asnani"/>
    <s v="SJA Taufel"/>
  </r>
  <r>
    <n v="598004"/>
    <x v="5"/>
    <x v="6"/>
    <d v="2013-04-07T00:00:00"/>
    <x v="0"/>
    <x v="139"/>
    <x v="6"/>
    <x v="10"/>
    <x v="3"/>
    <x v="0"/>
    <x v="1"/>
    <x v="11"/>
    <x v="2"/>
    <x v="28"/>
    <x v="93"/>
    <n v="20"/>
    <s v="Y"/>
    <s v="NA"/>
    <s v="AK Chaudhary"/>
    <s v="S Ravi"/>
  </r>
  <r>
    <n v="598005"/>
    <x v="5"/>
    <x v="5"/>
    <d v="2013-04-08T00:00:00"/>
    <x v="0"/>
    <x v="97"/>
    <x v="5"/>
    <x v="5"/>
    <x v="0"/>
    <x v="6"/>
    <x v="0"/>
    <x v="4"/>
    <x v="0"/>
    <x v="23"/>
    <x v="24"/>
    <n v="20"/>
    <s v="N"/>
    <s v="NA"/>
    <s v="Aleem Dar"/>
    <s v="S Das"/>
  </r>
  <r>
    <n v="598006"/>
    <x v="5"/>
    <x v="3"/>
    <d v="2013-04-09T00:00:00"/>
    <x v="0"/>
    <x v="34"/>
    <x v="3"/>
    <x v="3"/>
    <x v="6"/>
    <x v="3"/>
    <x v="1"/>
    <x v="7"/>
    <x v="0"/>
    <x v="67"/>
    <x v="120"/>
    <n v="20"/>
    <s v="N"/>
    <s v="NA"/>
    <s v="M Erasmus"/>
    <s v="VA Kulkarni"/>
  </r>
  <r>
    <n v="598048"/>
    <x v="5"/>
    <x v="0"/>
    <d v="2013-04-09T00:00:00"/>
    <x v="0"/>
    <x v="104"/>
    <x v="0"/>
    <x v="0"/>
    <x v="10"/>
    <x v="10"/>
    <x v="1"/>
    <x v="3"/>
    <x v="1"/>
    <x v="7"/>
    <x v="73"/>
    <n v="20"/>
    <s v="N"/>
    <s v="NA"/>
    <s v="S Ravi"/>
    <s v="SJA Taufel"/>
  </r>
  <r>
    <n v="598007"/>
    <x v="5"/>
    <x v="1"/>
    <d v="2013-04-10T00:00:00"/>
    <x v="0"/>
    <x v="1"/>
    <x v="1"/>
    <x v="1"/>
    <x v="1"/>
    <x v="1"/>
    <x v="0"/>
    <x v="1"/>
    <x v="1"/>
    <x v="8"/>
    <x v="91"/>
    <n v="20"/>
    <s v="N"/>
    <s v="NA"/>
    <s v="Aleem Dar"/>
    <s v="C Shamshuddin"/>
  </r>
  <r>
    <n v="598008"/>
    <x v="5"/>
    <x v="0"/>
    <d v="2013-04-11T00:00:00"/>
    <x v="0"/>
    <x v="45"/>
    <x v="0"/>
    <x v="0"/>
    <x v="0"/>
    <x v="0"/>
    <x v="0"/>
    <x v="3"/>
    <x v="1"/>
    <x v="12"/>
    <x v="12"/>
    <n v="20"/>
    <s v="N"/>
    <s v="NA"/>
    <s v="Asad Rauf"/>
    <s v="AK Chaudhary"/>
  </r>
  <r>
    <n v="598009"/>
    <x v="5"/>
    <x v="23"/>
    <d v="2013-04-11T00:00:00"/>
    <x v="0"/>
    <x v="140"/>
    <x v="26"/>
    <x v="9"/>
    <x v="2"/>
    <x v="2"/>
    <x v="1"/>
    <x v="8"/>
    <x v="1"/>
    <x v="7"/>
    <x v="42"/>
    <n v="20"/>
    <s v="N"/>
    <s v="NA"/>
    <s v="M Erasmus"/>
    <s v="K Srinath"/>
  </r>
  <r>
    <n v="598010"/>
    <x v="5"/>
    <x v="2"/>
    <d v="2013-04-12T00:00:00"/>
    <x v="0"/>
    <x v="27"/>
    <x v="2"/>
    <x v="2"/>
    <x v="10"/>
    <x v="7"/>
    <x v="1"/>
    <x v="11"/>
    <x v="1"/>
    <x v="5"/>
    <x v="117"/>
    <n v="20"/>
    <s v="N"/>
    <s v="NA"/>
    <s v="Aleem Dar"/>
    <s v="Subroto Das"/>
  </r>
  <r>
    <n v="598011"/>
    <x v="5"/>
    <x v="3"/>
    <d v="2013-04-13T00:00:00"/>
    <x v="0"/>
    <x v="57"/>
    <x v="3"/>
    <x v="3"/>
    <x v="9"/>
    <x v="3"/>
    <x v="1"/>
    <x v="7"/>
    <x v="0"/>
    <x v="21"/>
    <x v="84"/>
    <n v="20"/>
    <s v="N"/>
    <s v="NA"/>
    <s v="S Ravi"/>
    <s v="SJA Taufel"/>
  </r>
  <r>
    <n v="598012"/>
    <x v="5"/>
    <x v="7"/>
    <d v="2013-04-13T00:00:00"/>
    <x v="0"/>
    <x v="120"/>
    <x v="7"/>
    <x v="7"/>
    <x v="3"/>
    <x v="1"/>
    <x v="0"/>
    <x v="1"/>
    <x v="1"/>
    <x v="9"/>
    <x v="3"/>
    <n v="20"/>
    <s v="N"/>
    <s v="NA"/>
    <s v="Asad Rauf"/>
    <s v="AK Chaudhary"/>
  </r>
  <r>
    <n v="598013"/>
    <x v="5"/>
    <x v="4"/>
    <d v="2013-04-14T00:00:00"/>
    <x v="0"/>
    <x v="56"/>
    <x v="4"/>
    <x v="4"/>
    <x v="10"/>
    <x v="6"/>
    <x v="1"/>
    <x v="0"/>
    <x v="0"/>
    <x v="50"/>
    <x v="85"/>
    <n v="20"/>
    <s v="N"/>
    <s v="NA"/>
    <s v="M Erasmus"/>
    <s v="VA Kulkarni"/>
  </r>
  <r>
    <n v="598014"/>
    <x v="5"/>
    <x v="5"/>
    <d v="2013-04-14T00:00:00"/>
    <x v="0"/>
    <x v="141"/>
    <x v="5"/>
    <x v="5"/>
    <x v="5"/>
    <x v="2"/>
    <x v="0"/>
    <x v="4"/>
    <x v="1"/>
    <x v="4"/>
    <x v="114"/>
    <n v="20"/>
    <s v="N"/>
    <s v="NA"/>
    <s v="Aleem Dar"/>
    <s v="C Shamshuddin"/>
  </r>
  <r>
    <n v="598015"/>
    <x v="5"/>
    <x v="7"/>
    <d v="2013-04-15T00:00:00"/>
    <x v="0"/>
    <x v="118"/>
    <x v="7"/>
    <x v="7"/>
    <x v="9"/>
    <x v="9"/>
    <x v="1"/>
    <x v="8"/>
    <x v="0"/>
    <x v="27"/>
    <x v="90"/>
    <n v="20"/>
    <s v="N"/>
    <s v="NA"/>
    <s v="Asad Rauf"/>
    <s v="AK Chaudhary"/>
  </r>
  <r>
    <n v="598016"/>
    <x v="5"/>
    <x v="1"/>
    <d v="2013-04-16T00:00:00"/>
    <x v="0"/>
    <x v="142"/>
    <x v="1"/>
    <x v="1"/>
    <x v="0"/>
    <x v="6"/>
    <x v="0"/>
    <x v="5"/>
    <x v="0"/>
    <x v="9"/>
    <x v="64"/>
    <n v="20"/>
    <s v="N"/>
    <s v="NA"/>
    <s v="CK Nandan"/>
    <s v="SJA Taufel"/>
  </r>
  <r>
    <n v="598017"/>
    <x v="5"/>
    <x v="0"/>
    <d v="2013-04-16T00:00:00"/>
    <x v="0"/>
    <x v="104"/>
    <x v="0"/>
    <x v="0"/>
    <x v="6"/>
    <x v="0"/>
    <x v="0"/>
    <x v="3"/>
    <x v="2"/>
    <x v="28"/>
    <x v="107"/>
    <n v="20"/>
    <s v="Y"/>
    <s v="NA"/>
    <s v="M Erasmus"/>
    <s v="VA Kulkarni"/>
  </r>
  <r>
    <n v="598018"/>
    <x v="5"/>
    <x v="23"/>
    <d v="2013-04-17T00:00:00"/>
    <x v="0"/>
    <x v="27"/>
    <x v="27"/>
    <x v="9"/>
    <x v="10"/>
    <x v="9"/>
    <x v="0"/>
    <x v="11"/>
    <x v="0"/>
    <x v="26"/>
    <x v="57"/>
    <n v="20"/>
    <s v="N"/>
    <s v="NA"/>
    <s v="Asad Rauf"/>
    <s v="AK Chaudhary"/>
  </r>
  <r>
    <n v="598019"/>
    <x v="5"/>
    <x v="5"/>
    <d v="2013-04-17T00:00:00"/>
    <x v="0"/>
    <x v="119"/>
    <x v="5"/>
    <x v="5"/>
    <x v="7"/>
    <x v="2"/>
    <x v="1"/>
    <x v="4"/>
    <x v="0"/>
    <x v="68"/>
    <x v="50"/>
    <n v="20"/>
    <s v="N"/>
    <s v="NA"/>
    <s v="Aleem Dar"/>
    <s v="C Shamshuddin"/>
  </r>
  <r>
    <n v="598020"/>
    <x v="5"/>
    <x v="2"/>
    <d v="2013-04-18T00:00:00"/>
    <x v="0"/>
    <x v="1"/>
    <x v="2"/>
    <x v="2"/>
    <x v="1"/>
    <x v="1"/>
    <x v="1"/>
    <x v="1"/>
    <x v="0"/>
    <x v="66"/>
    <x v="19"/>
    <n v="20"/>
    <s v="N"/>
    <s v="NA"/>
    <s v="M Erasmus"/>
    <s v="VA Kulkarni"/>
  </r>
  <r>
    <n v="598021"/>
    <x v="5"/>
    <x v="6"/>
    <d v="2013-04-19T00:00:00"/>
    <x v="0"/>
    <x v="139"/>
    <x v="6"/>
    <x v="10"/>
    <x v="5"/>
    <x v="5"/>
    <x v="1"/>
    <x v="11"/>
    <x v="1"/>
    <x v="3"/>
    <x v="65"/>
    <n v="20"/>
    <s v="N"/>
    <s v="NA"/>
    <s v="HDPK Dharmasena"/>
    <s v="CK Nandan"/>
  </r>
  <r>
    <n v="598022"/>
    <x v="5"/>
    <x v="4"/>
    <d v="2013-04-20T00:00:00"/>
    <x v="0"/>
    <x v="120"/>
    <x v="4"/>
    <x v="4"/>
    <x v="1"/>
    <x v="6"/>
    <x v="1"/>
    <x v="1"/>
    <x v="1"/>
    <x v="9"/>
    <x v="57"/>
    <n v="20"/>
    <s v="N"/>
    <s v="NA"/>
    <s v="Asad Rauf"/>
    <s v="AK Chaudhary"/>
  </r>
  <r>
    <n v="598023"/>
    <x v="5"/>
    <x v="0"/>
    <d v="2013-04-20T00:00:00"/>
    <x v="0"/>
    <x v="36"/>
    <x v="0"/>
    <x v="0"/>
    <x v="2"/>
    <x v="0"/>
    <x v="0"/>
    <x v="3"/>
    <x v="1"/>
    <x v="7"/>
    <x v="121"/>
    <n v="20"/>
    <s v="N"/>
    <s v="NA"/>
    <s v="Aleem Dar"/>
    <s v="C Shamshuddin"/>
  </r>
  <r>
    <n v="598024"/>
    <x v="5"/>
    <x v="2"/>
    <d v="2013-04-21T00:00:00"/>
    <x v="0"/>
    <x v="6"/>
    <x v="2"/>
    <x v="2"/>
    <x v="7"/>
    <x v="3"/>
    <x v="1"/>
    <x v="2"/>
    <x v="1"/>
    <x v="2"/>
    <x v="73"/>
    <n v="20"/>
    <s v="N"/>
    <s v="NA"/>
    <s v="HDPK Dharmasena"/>
    <s v="S Ravi"/>
  </r>
  <r>
    <n v="598025"/>
    <x v="5"/>
    <x v="1"/>
    <d v="2013-04-21T00:00:00"/>
    <x v="0"/>
    <x v="143"/>
    <x v="1"/>
    <x v="1"/>
    <x v="9"/>
    <x v="5"/>
    <x v="0"/>
    <x v="5"/>
    <x v="1"/>
    <x v="7"/>
    <x v="79"/>
    <n v="20"/>
    <s v="N"/>
    <s v="NA"/>
    <s v="M Erasmus"/>
    <s v="K Srinath"/>
  </r>
  <r>
    <n v="598026"/>
    <x v="5"/>
    <x v="7"/>
    <d v="2013-04-22T00:00:00"/>
    <x v="0"/>
    <x v="1"/>
    <x v="7"/>
    <x v="7"/>
    <x v="2"/>
    <x v="2"/>
    <x v="1"/>
    <x v="1"/>
    <x v="1"/>
    <x v="3"/>
    <x v="79"/>
    <n v="20"/>
    <s v="N"/>
    <s v="NA"/>
    <s v="S Asnani"/>
    <s v="AK Chaudhary"/>
  </r>
  <r>
    <n v="598027"/>
    <x v="5"/>
    <x v="0"/>
    <d v="2013-04-23T00:00:00"/>
    <x v="0"/>
    <x v="45"/>
    <x v="0"/>
    <x v="0"/>
    <x v="9"/>
    <x v="9"/>
    <x v="0"/>
    <x v="3"/>
    <x v="0"/>
    <x v="69"/>
    <x v="122"/>
    <n v="20"/>
    <s v="N"/>
    <s v="NA"/>
    <s v="Aleem Dar"/>
    <s v="C Shamshuddin"/>
  </r>
  <r>
    <n v="598059"/>
    <x v="5"/>
    <x v="2"/>
    <d v="2013-04-23T00:00:00"/>
    <x v="0"/>
    <x v="89"/>
    <x v="2"/>
    <x v="2"/>
    <x v="5"/>
    <x v="5"/>
    <x v="0"/>
    <x v="5"/>
    <x v="1"/>
    <x v="3"/>
    <x v="67"/>
    <n v="20"/>
    <s v="N"/>
    <s v="NA"/>
    <s v="VA Kulkarni"/>
    <s v="K Srinath"/>
  </r>
  <r>
    <n v="598029"/>
    <x v="5"/>
    <x v="4"/>
    <d v="2013-04-24T00:00:00"/>
    <x v="0"/>
    <x v="60"/>
    <x v="4"/>
    <x v="4"/>
    <x v="7"/>
    <x v="6"/>
    <x v="1"/>
    <x v="7"/>
    <x v="1"/>
    <x v="3"/>
    <x v="90"/>
    <n v="20"/>
    <s v="N"/>
    <s v="NA"/>
    <s v="HDPK Dharmasena"/>
    <s v="S Ravi"/>
  </r>
  <r>
    <n v="598030"/>
    <x v="5"/>
    <x v="7"/>
    <d v="2013-04-25T00:00:00"/>
    <x v="0"/>
    <x v="13"/>
    <x v="7"/>
    <x v="7"/>
    <x v="10"/>
    <x v="10"/>
    <x v="1"/>
    <x v="1"/>
    <x v="1"/>
    <x v="3"/>
    <x v="90"/>
    <n v="20"/>
    <s v="N"/>
    <s v="NA"/>
    <s v="Aleem Dar"/>
    <s v="S Das"/>
  </r>
  <r>
    <n v="598031"/>
    <x v="5"/>
    <x v="4"/>
    <d v="2013-04-26T00:00:00"/>
    <x v="0"/>
    <x v="55"/>
    <x v="4"/>
    <x v="4"/>
    <x v="5"/>
    <x v="5"/>
    <x v="1"/>
    <x v="0"/>
    <x v="1"/>
    <x v="4"/>
    <x v="55"/>
    <n v="20"/>
    <s v="N"/>
    <s v="NA"/>
    <s v="CK Nandan"/>
    <s v="S Ravi"/>
  </r>
  <r>
    <n v="598032"/>
    <x v="5"/>
    <x v="5"/>
    <d v="2013-04-27T00:00:00"/>
    <x v="0"/>
    <x v="141"/>
    <x v="5"/>
    <x v="5"/>
    <x v="10"/>
    <x v="10"/>
    <x v="1"/>
    <x v="4"/>
    <x v="1"/>
    <x v="12"/>
    <x v="24"/>
    <n v="20"/>
    <s v="N"/>
    <s v="NA"/>
    <s v="VA Kulkarni"/>
    <s v="K Srinath"/>
  </r>
  <r>
    <n v="598033"/>
    <x v="5"/>
    <x v="3"/>
    <d v="2013-04-27T00:00:00"/>
    <x v="0"/>
    <x v="60"/>
    <x v="3"/>
    <x v="3"/>
    <x v="3"/>
    <x v="3"/>
    <x v="1"/>
    <x v="7"/>
    <x v="0"/>
    <x v="59"/>
    <x v="32"/>
    <n v="20"/>
    <s v="N"/>
    <s v="NA"/>
    <s v="Asad Rauf"/>
    <s v="S Asnani"/>
  </r>
  <r>
    <n v="598034"/>
    <x v="5"/>
    <x v="7"/>
    <d v="2013-04-28T00:00:00"/>
    <x v="0"/>
    <x v="1"/>
    <x v="7"/>
    <x v="7"/>
    <x v="0"/>
    <x v="6"/>
    <x v="0"/>
    <x v="1"/>
    <x v="0"/>
    <x v="20"/>
    <x v="89"/>
    <n v="20"/>
    <s v="N"/>
    <s v="NA"/>
    <s v="Aleem Dar"/>
    <s v="SJA Taufel"/>
  </r>
  <r>
    <n v="598035"/>
    <x v="5"/>
    <x v="24"/>
    <d v="2013-04-28T00:00:00"/>
    <x v="0"/>
    <x v="79"/>
    <x v="28"/>
    <x v="2"/>
    <x v="9"/>
    <x v="9"/>
    <x v="0"/>
    <x v="2"/>
    <x v="0"/>
    <x v="70"/>
    <x v="17"/>
    <n v="20"/>
    <s v="N"/>
    <s v="NA"/>
    <s v="CK Nandan"/>
    <s v="S Ravi"/>
  </r>
  <r>
    <n v="598036"/>
    <x v="5"/>
    <x v="5"/>
    <d v="2013-04-29T00:00:00"/>
    <x v="0"/>
    <x v="144"/>
    <x v="5"/>
    <x v="5"/>
    <x v="3"/>
    <x v="2"/>
    <x v="0"/>
    <x v="4"/>
    <x v="1"/>
    <x v="9"/>
    <x v="81"/>
    <n v="20"/>
    <s v="N"/>
    <s v="NA"/>
    <s v="M Erasmus"/>
    <s v="K Srinath"/>
  </r>
  <r>
    <n v="598037"/>
    <x v="5"/>
    <x v="3"/>
    <d v="2013-04-29T00:00:00"/>
    <x v="0"/>
    <x v="57"/>
    <x v="3"/>
    <x v="3"/>
    <x v="5"/>
    <x v="3"/>
    <x v="1"/>
    <x v="7"/>
    <x v="0"/>
    <x v="9"/>
    <x v="41"/>
    <n v="20"/>
    <s v="N"/>
    <s v="NA"/>
    <s v="Asad Rauf"/>
    <s v="AK Chaudhary"/>
  </r>
  <r>
    <n v="598038"/>
    <x v="5"/>
    <x v="23"/>
    <d v="2013-04-30T00:00:00"/>
    <x v="0"/>
    <x v="13"/>
    <x v="26"/>
    <x v="9"/>
    <x v="1"/>
    <x v="1"/>
    <x v="1"/>
    <x v="1"/>
    <x v="0"/>
    <x v="45"/>
    <x v="17"/>
    <n v="20"/>
    <s v="N"/>
    <s v="NA"/>
    <s v="S Das"/>
    <s v="SJA Taufel"/>
  </r>
  <r>
    <n v="598039"/>
    <x v="5"/>
    <x v="6"/>
    <d v="2013-05-01T00:00:00"/>
    <x v="0"/>
    <x v="105"/>
    <x v="6"/>
    <x v="10"/>
    <x v="7"/>
    <x v="3"/>
    <x v="1"/>
    <x v="11"/>
    <x v="1"/>
    <x v="7"/>
    <x v="2"/>
    <n v="20"/>
    <s v="N"/>
    <s v="NA"/>
    <s v="Asad Rauf"/>
    <s v="S Asnani"/>
  </r>
  <r>
    <n v="598040"/>
    <x v="5"/>
    <x v="24"/>
    <d v="2013-05-01T00:00:00"/>
    <x v="0"/>
    <x v="79"/>
    <x v="28"/>
    <x v="2"/>
    <x v="0"/>
    <x v="6"/>
    <x v="1"/>
    <x v="2"/>
    <x v="1"/>
    <x v="7"/>
    <x v="82"/>
    <n v="20"/>
    <s v="N"/>
    <s v="NA"/>
    <s v="HDPK Dharmasena"/>
    <s v="CK Nandan"/>
  </r>
  <r>
    <n v="598041"/>
    <x v="5"/>
    <x v="7"/>
    <d v="2013-05-02T00:00:00"/>
    <x v="0"/>
    <x v="38"/>
    <x v="7"/>
    <x v="7"/>
    <x v="5"/>
    <x v="1"/>
    <x v="1"/>
    <x v="1"/>
    <x v="0"/>
    <x v="70"/>
    <x v="62"/>
    <n v="20"/>
    <s v="N"/>
    <s v="NA"/>
    <s v="M Erasmus"/>
    <s v="VA Kulkarni"/>
  </r>
  <r>
    <n v="598042"/>
    <x v="5"/>
    <x v="23"/>
    <d v="2013-05-02T00:00:00"/>
    <x v="0"/>
    <x v="46"/>
    <x v="26"/>
    <x v="9"/>
    <x v="3"/>
    <x v="0"/>
    <x v="1"/>
    <x v="3"/>
    <x v="0"/>
    <x v="40"/>
    <x v="26"/>
    <n v="20"/>
    <s v="N"/>
    <s v="NA"/>
    <s v="Aleem Dar"/>
    <s v="C Shamshuddin"/>
  </r>
  <r>
    <n v="598043"/>
    <x v="5"/>
    <x v="4"/>
    <d v="2013-05-03T00:00:00"/>
    <x v="0"/>
    <x v="8"/>
    <x v="4"/>
    <x v="4"/>
    <x v="2"/>
    <x v="2"/>
    <x v="1"/>
    <x v="0"/>
    <x v="1"/>
    <x v="12"/>
    <x v="94"/>
    <n v="20"/>
    <s v="N"/>
    <s v="NA"/>
    <s v="HDPK Dharmasena"/>
    <s v="CK Nandan"/>
  </r>
  <r>
    <n v="598044"/>
    <x v="5"/>
    <x v="6"/>
    <d v="2013-05-04T00:00:00"/>
    <x v="0"/>
    <x v="145"/>
    <x v="6"/>
    <x v="10"/>
    <x v="6"/>
    <x v="7"/>
    <x v="1"/>
    <x v="11"/>
    <x v="1"/>
    <x v="4"/>
    <x v="123"/>
    <n v="20"/>
    <s v="N"/>
    <s v="NA"/>
    <s v="Asad Rauf"/>
    <s v="S Asnani"/>
  </r>
  <r>
    <n v="598046"/>
    <x v="5"/>
    <x v="3"/>
    <d v="2013-05-05T00:00:00"/>
    <x v="0"/>
    <x v="146"/>
    <x v="3"/>
    <x v="3"/>
    <x v="1"/>
    <x v="3"/>
    <x v="1"/>
    <x v="7"/>
    <x v="0"/>
    <x v="71"/>
    <x v="56"/>
    <n v="20"/>
    <s v="N"/>
    <s v="NA"/>
    <s v="HDPK Dharmasena"/>
    <s v="CK Nandan"/>
  </r>
  <r>
    <n v="598047"/>
    <x v="5"/>
    <x v="5"/>
    <d v="2013-05-05T00:00:00"/>
    <x v="0"/>
    <x v="119"/>
    <x v="5"/>
    <x v="5"/>
    <x v="9"/>
    <x v="9"/>
    <x v="1"/>
    <x v="4"/>
    <x v="1"/>
    <x v="3"/>
    <x v="14"/>
    <n v="20"/>
    <s v="N"/>
    <s v="NA"/>
    <s v="C Shamshuddin"/>
    <s v="RJ Tucker"/>
  </r>
  <r>
    <n v="598064"/>
    <x v="5"/>
    <x v="1"/>
    <d v="2013-05-06T00:00:00"/>
    <x v="0"/>
    <x v="143"/>
    <x v="1"/>
    <x v="1"/>
    <x v="3"/>
    <x v="5"/>
    <x v="0"/>
    <x v="5"/>
    <x v="1"/>
    <x v="4"/>
    <x v="75"/>
    <n v="20"/>
    <s v="N"/>
    <s v="NA"/>
    <s v="VA Kulkarni"/>
    <s v="NJ Llong"/>
  </r>
  <r>
    <n v="598049"/>
    <x v="5"/>
    <x v="5"/>
    <d v="2013-05-07T00:00:00"/>
    <x v="0"/>
    <x v="119"/>
    <x v="5"/>
    <x v="5"/>
    <x v="6"/>
    <x v="7"/>
    <x v="1"/>
    <x v="4"/>
    <x v="1"/>
    <x v="2"/>
    <x v="12"/>
    <n v="20"/>
    <s v="N"/>
    <s v="NA"/>
    <s v="Aleem Dar"/>
    <s v="RJ Tucker"/>
  </r>
  <r>
    <n v="598050"/>
    <x v="5"/>
    <x v="3"/>
    <d v="2013-05-07T00:00:00"/>
    <x v="0"/>
    <x v="40"/>
    <x v="3"/>
    <x v="3"/>
    <x v="0"/>
    <x v="3"/>
    <x v="1"/>
    <x v="7"/>
    <x v="0"/>
    <x v="17"/>
    <x v="71"/>
    <n v="20"/>
    <s v="N"/>
    <s v="NA"/>
    <s v="HDPK Dharmasena"/>
    <s v="S Ravi"/>
  </r>
  <r>
    <n v="598051"/>
    <x v="5"/>
    <x v="6"/>
    <d v="2013-05-08T00:00:00"/>
    <x v="0"/>
    <x v="38"/>
    <x v="6"/>
    <x v="10"/>
    <x v="1"/>
    <x v="10"/>
    <x v="0"/>
    <x v="1"/>
    <x v="0"/>
    <x v="72"/>
    <x v="124"/>
    <n v="20"/>
    <s v="N"/>
    <s v="NA"/>
    <s v="S Das"/>
    <s v="NJ Llong"/>
  </r>
  <r>
    <n v="598052"/>
    <x v="5"/>
    <x v="1"/>
    <d v="2013-05-09T00:00:00"/>
    <x v="0"/>
    <x v="147"/>
    <x v="1"/>
    <x v="1"/>
    <x v="2"/>
    <x v="2"/>
    <x v="0"/>
    <x v="4"/>
    <x v="1"/>
    <x v="12"/>
    <x v="42"/>
    <n v="20"/>
    <s v="N"/>
    <s v="NA"/>
    <s v="HDPK Dharmasena"/>
    <s v="S Ravi"/>
  </r>
  <r>
    <n v="598053"/>
    <x v="5"/>
    <x v="23"/>
    <d v="2013-05-09T00:00:00"/>
    <x v="0"/>
    <x v="56"/>
    <x v="26"/>
    <x v="9"/>
    <x v="0"/>
    <x v="6"/>
    <x v="1"/>
    <x v="0"/>
    <x v="0"/>
    <x v="64"/>
    <x v="107"/>
    <n v="20"/>
    <s v="N"/>
    <s v="NA"/>
    <s v="Asad Rauf"/>
    <s v="S Asnani"/>
  </r>
  <r>
    <n v="598054"/>
    <x v="5"/>
    <x v="2"/>
    <d v="2013-05-10T00:00:00"/>
    <x v="0"/>
    <x v="93"/>
    <x v="2"/>
    <x v="2"/>
    <x v="3"/>
    <x v="7"/>
    <x v="0"/>
    <x v="3"/>
    <x v="0"/>
    <x v="9"/>
    <x v="84"/>
    <n v="20"/>
    <s v="N"/>
    <s v="NA"/>
    <s v="NJ Llong"/>
    <s v="K Srinath"/>
  </r>
  <r>
    <n v="598055"/>
    <x v="5"/>
    <x v="23"/>
    <d v="2013-05-11T00:00:00"/>
    <x v="0"/>
    <x v="146"/>
    <x v="26"/>
    <x v="9"/>
    <x v="7"/>
    <x v="9"/>
    <x v="1"/>
    <x v="7"/>
    <x v="1"/>
    <x v="3"/>
    <x v="46"/>
    <n v="20"/>
    <s v="N"/>
    <s v="NA"/>
    <s v="Asad Rauf"/>
    <s v="AK Chaudhary"/>
  </r>
  <r>
    <n v="598056"/>
    <x v="5"/>
    <x v="1"/>
    <d v="2013-05-11T00:00:00"/>
    <x v="0"/>
    <x v="148"/>
    <x v="1"/>
    <x v="1"/>
    <x v="10"/>
    <x v="5"/>
    <x v="0"/>
    <x v="11"/>
    <x v="0"/>
    <x v="73"/>
    <x v="53"/>
    <n v="20"/>
    <s v="N"/>
    <s v="NA"/>
    <s v="S Das"/>
    <s v="RJ Tucker"/>
  </r>
  <r>
    <n v="598057"/>
    <x v="5"/>
    <x v="25"/>
    <d v="2013-05-12T00:00:00"/>
    <x v="0"/>
    <x v="55"/>
    <x v="29"/>
    <x v="4"/>
    <x v="3"/>
    <x v="6"/>
    <x v="0"/>
    <x v="0"/>
    <x v="1"/>
    <x v="3"/>
    <x v="112"/>
    <n v="20"/>
    <s v="N"/>
    <s v="NA"/>
    <s v="NJ Llong"/>
    <s v="K Srinath"/>
  </r>
  <r>
    <n v="598058"/>
    <x v="5"/>
    <x v="5"/>
    <d v="2013-05-12T00:00:00"/>
    <x v="0"/>
    <x v="5"/>
    <x v="5"/>
    <x v="5"/>
    <x v="1"/>
    <x v="2"/>
    <x v="0"/>
    <x v="4"/>
    <x v="1"/>
    <x v="3"/>
    <x v="59"/>
    <n v="20"/>
    <s v="N"/>
    <s v="NA"/>
    <s v="HDPK Dharmasena"/>
    <s v="CK Nandan"/>
  </r>
  <r>
    <n v="598060"/>
    <x v="5"/>
    <x v="3"/>
    <d v="2013-05-13T00:00:00"/>
    <x v="0"/>
    <x v="90"/>
    <x v="3"/>
    <x v="3"/>
    <x v="10"/>
    <x v="10"/>
    <x v="1"/>
    <x v="7"/>
    <x v="1"/>
    <x v="7"/>
    <x v="14"/>
    <n v="20"/>
    <s v="N"/>
    <s v="NA"/>
    <s v="AK Chaudhary"/>
    <s v="SJA Taufel"/>
  </r>
  <r>
    <n v="598045"/>
    <x v="5"/>
    <x v="0"/>
    <d v="2013-05-14T00:00:00"/>
    <x v="0"/>
    <x v="11"/>
    <x v="0"/>
    <x v="0"/>
    <x v="5"/>
    <x v="5"/>
    <x v="0"/>
    <x v="5"/>
    <x v="1"/>
    <x v="7"/>
    <x v="41"/>
    <n v="20"/>
    <s v="N"/>
    <s v="NA"/>
    <s v="HDPK Dharmasena"/>
    <s v="S Ravi"/>
  </r>
  <r>
    <n v="598062"/>
    <x v="5"/>
    <x v="7"/>
    <d v="2013-05-14T00:00:00"/>
    <x v="0"/>
    <x v="13"/>
    <x v="7"/>
    <x v="7"/>
    <x v="6"/>
    <x v="1"/>
    <x v="1"/>
    <x v="1"/>
    <x v="0"/>
    <x v="1"/>
    <x v="54"/>
    <n v="20"/>
    <s v="N"/>
    <s v="NA"/>
    <s v="C Shamshuddin"/>
    <s v="RJ Tucker"/>
  </r>
  <r>
    <n v="598061"/>
    <x v="5"/>
    <x v="25"/>
    <d v="2013-05-15T00:00:00"/>
    <x v="0"/>
    <x v="68"/>
    <x v="29"/>
    <x v="4"/>
    <x v="9"/>
    <x v="6"/>
    <x v="0"/>
    <x v="8"/>
    <x v="0"/>
    <x v="7"/>
    <x v="71"/>
    <n v="20"/>
    <s v="N"/>
    <s v="NA"/>
    <s v="NJ Llong"/>
    <s v="K Srinath"/>
  </r>
  <r>
    <n v="598063"/>
    <x v="5"/>
    <x v="3"/>
    <d v="2013-05-15T00:00:00"/>
    <x v="0"/>
    <x v="149"/>
    <x v="3"/>
    <x v="3"/>
    <x v="2"/>
    <x v="2"/>
    <x v="0"/>
    <x v="7"/>
    <x v="0"/>
    <x v="20"/>
    <x v="5"/>
    <n v="20"/>
    <s v="N"/>
    <s v="NA"/>
    <s v="Asad Rauf"/>
    <s v="S Asnani"/>
  </r>
  <r>
    <n v="598028"/>
    <x v="5"/>
    <x v="19"/>
    <d v="2013-05-16T00:00:00"/>
    <x v="0"/>
    <x v="143"/>
    <x v="22"/>
    <x v="1"/>
    <x v="6"/>
    <x v="7"/>
    <x v="0"/>
    <x v="5"/>
    <x v="0"/>
    <x v="7"/>
    <x v="81"/>
    <n v="20"/>
    <s v="N"/>
    <s v="NA"/>
    <s v="HDPK Dharmasena"/>
    <s v="S Ravi"/>
  </r>
  <r>
    <n v="598065"/>
    <x v="5"/>
    <x v="6"/>
    <d v="2013-05-17T00:00:00"/>
    <x v="0"/>
    <x v="27"/>
    <x v="6"/>
    <x v="10"/>
    <x v="2"/>
    <x v="10"/>
    <x v="1"/>
    <x v="11"/>
    <x v="0"/>
    <x v="15"/>
    <x v="82"/>
    <n v="20"/>
    <s v="N"/>
    <s v="NA"/>
    <s v="Asad Rauf"/>
    <s v="AK Chaudhary"/>
  </r>
  <r>
    <n v="598066"/>
    <x v="5"/>
    <x v="19"/>
    <d v="2013-05-18T00:00:00"/>
    <x v="0"/>
    <x v="133"/>
    <x v="22"/>
    <x v="1"/>
    <x v="7"/>
    <x v="3"/>
    <x v="0"/>
    <x v="5"/>
    <x v="0"/>
    <x v="74"/>
    <x v="84"/>
    <n v="20"/>
    <s v="N"/>
    <s v="NA"/>
    <s v="HDPK Dharmasena"/>
    <s v="CK Nandan"/>
  </r>
  <r>
    <n v="598068"/>
    <x v="5"/>
    <x v="0"/>
    <d v="2013-05-18T00:00:00"/>
    <x v="0"/>
    <x v="104"/>
    <x v="0"/>
    <x v="0"/>
    <x v="1"/>
    <x v="1"/>
    <x v="0"/>
    <x v="3"/>
    <x v="0"/>
    <x v="27"/>
    <x v="125"/>
    <n v="8"/>
    <s v="N"/>
    <s v="NA"/>
    <s v="C Shamshuddin"/>
    <s v="RJ Tucker"/>
  </r>
  <r>
    <n v="598067"/>
    <x v="5"/>
    <x v="23"/>
    <d v="2013-05-19T00:00:00"/>
    <x v="0"/>
    <x v="150"/>
    <x v="26"/>
    <x v="9"/>
    <x v="6"/>
    <x v="9"/>
    <x v="1"/>
    <x v="8"/>
    <x v="0"/>
    <x v="30"/>
    <x v="87"/>
    <n v="20"/>
    <s v="N"/>
    <s v="NA"/>
    <s v="NJ Llong"/>
    <s v="SJA Taufel"/>
  </r>
  <r>
    <n v="598069"/>
    <x v="5"/>
    <x v="6"/>
    <d v="2013-05-19T00:00:00"/>
    <x v="0"/>
    <x v="148"/>
    <x v="6"/>
    <x v="10"/>
    <x v="0"/>
    <x v="6"/>
    <x v="1"/>
    <x v="11"/>
    <x v="1"/>
    <x v="3"/>
    <x v="93"/>
    <n v="20"/>
    <s v="N"/>
    <s v="NA"/>
    <s v="Asad Rauf"/>
    <s v="S Asnani"/>
  </r>
  <r>
    <n v="598070"/>
    <x v="5"/>
    <x v="2"/>
    <d v="2013-05-21T00:00:00"/>
    <x v="4"/>
    <x v="1"/>
    <x v="2"/>
    <x v="7"/>
    <x v="7"/>
    <x v="1"/>
    <x v="1"/>
    <x v="1"/>
    <x v="0"/>
    <x v="50"/>
    <x v="45"/>
    <n v="20"/>
    <s v="N"/>
    <s v="NA"/>
    <s v="NJ Llong"/>
    <s v="RJ Tucker"/>
  </r>
  <r>
    <n v="598071"/>
    <x v="5"/>
    <x v="2"/>
    <d v="2013-05-22T00:00:00"/>
    <x v="7"/>
    <x v="66"/>
    <x v="2"/>
    <x v="5"/>
    <x v="10"/>
    <x v="10"/>
    <x v="1"/>
    <x v="4"/>
    <x v="1"/>
    <x v="9"/>
    <x v="94"/>
    <n v="20"/>
    <s v="N"/>
    <s v="NA"/>
    <s v="S Ravi"/>
    <s v="RJ Tucker"/>
  </r>
  <r>
    <n v="598072"/>
    <x v="5"/>
    <x v="4"/>
    <d v="2013-05-24T00:00:00"/>
    <x v="6"/>
    <x v="62"/>
    <x v="4"/>
    <x v="3"/>
    <x v="2"/>
    <x v="2"/>
    <x v="1"/>
    <x v="7"/>
    <x v="1"/>
    <x v="9"/>
    <x v="3"/>
    <n v="20"/>
    <s v="N"/>
    <s v="NA"/>
    <s v="C Shamshuddin"/>
    <s v="SJA Taufel"/>
  </r>
  <r>
    <n v="598073"/>
    <x v="5"/>
    <x v="4"/>
    <d v="2013-05-26T00:00:00"/>
    <x v="2"/>
    <x v="90"/>
    <x v="4"/>
    <x v="7"/>
    <x v="7"/>
    <x v="3"/>
    <x v="1"/>
    <x v="7"/>
    <x v="0"/>
    <x v="15"/>
    <x v="58"/>
    <n v="20"/>
    <s v="N"/>
    <s v="NA"/>
    <s v="HDPK Dharmasena"/>
    <s v="SJA Taufel"/>
  </r>
  <r>
    <n v="729279"/>
    <x v="6"/>
    <x v="26"/>
    <d v="2014-04-16T00:00:00"/>
    <x v="0"/>
    <x v="55"/>
    <x v="30"/>
    <x v="3"/>
    <x v="0"/>
    <x v="6"/>
    <x v="1"/>
    <x v="0"/>
    <x v="0"/>
    <x v="21"/>
    <x v="47"/>
    <n v="20"/>
    <s v="N"/>
    <s v="NA"/>
    <s v="M Erasmus"/>
    <s v="RK Illingworth"/>
  </r>
  <r>
    <n v="729281"/>
    <x v="6"/>
    <x v="27"/>
    <d v="2014-04-17T00:00:00"/>
    <x v="0"/>
    <x v="151"/>
    <x v="31"/>
    <x v="2"/>
    <x v="3"/>
    <x v="0"/>
    <x v="0"/>
    <x v="3"/>
    <x v="1"/>
    <x v="12"/>
    <x v="42"/>
    <n v="20"/>
    <s v="N"/>
    <s v="NA"/>
    <s v="Aleem Dar"/>
    <s v="S Ravi"/>
  </r>
  <r>
    <n v="729283"/>
    <x v="6"/>
    <x v="26"/>
    <d v="2014-04-18T00:00:00"/>
    <x v="0"/>
    <x v="152"/>
    <x v="30"/>
    <x v="7"/>
    <x v="5"/>
    <x v="1"/>
    <x v="1"/>
    <x v="5"/>
    <x v="1"/>
    <x v="4"/>
    <x v="102"/>
    <n v="20"/>
    <s v="N"/>
    <s v="NA"/>
    <s v="RK Illingworth"/>
    <s v="C Shamshuddin"/>
  </r>
  <r>
    <n v="729285"/>
    <x v="6"/>
    <x v="26"/>
    <d v="2014-04-18T00:00:00"/>
    <x v="0"/>
    <x v="119"/>
    <x v="30"/>
    <x v="10"/>
    <x v="2"/>
    <x v="2"/>
    <x v="0"/>
    <x v="4"/>
    <x v="1"/>
    <x v="9"/>
    <x v="31"/>
    <n v="20"/>
    <s v="N"/>
    <s v="NA"/>
    <s v="BF Bowden"/>
    <s v="RK Illingworth"/>
  </r>
  <r>
    <n v="729287"/>
    <x v="6"/>
    <x v="27"/>
    <d v="2014-04-19T00:00:00"/>
    <x v="0"/>
    <x v="148"/>
    <x v="32"/>
    <x v="0"/>
    <x v="7"/>
    <x v="0"/>
    <x v="0"/>
    <x v="3"/>
    <x v="1"/>
    <x v="7"/>
    <x v="112"/>
    <n v="20"/>
    <s v="N"/>
    <s v="NA"/>
    <s v="Aleem Dar"/>
    <s v="AK Chaudhary"/>
  </r>
  <r>
    <n v="729289"/>
    <x v="6"/>
    <x v="27"/>
    <d v="2014-04-19T00:00:00"/>
    <x v="0"/>
    <x v="52"/>
    <x v="32"/>
    <x v="4"/>
    <x v="6"/>
    <x v="6"/>
    <x v="1"/>
    <x v="2"/>
    <x v="1"/>
    <x v="9"/>
    <x v="5"/>
    <n v="20"/>
    <s v="N"/>
    <s v="NA"/>
    <s v="Aleem Dar"/>
    <s v="VA Kulkarni"/>
  </r>
  <r>
    <n v="729291"/>
    <x v="6"/>
    <x v="27"/>
    <d v="2014-04-20T00:00:00"/>
    <x v="0"/>
    <x v="152"/>
    <x v="31"/>
    <x v="5"/>
    <x v="5"/>
    <x v="5"/>
    <x v="0"/>
    <x v="5"/>
    <x v="1"/>
    <x v="7"/>
    <x v="16"/>
    <n v="20"/>
    <s v="N"/>
    <s v="NA"/>
    <s v="BF Bowden"/>
    <s v="M Erasmus"/>
  </r>
  <r>
    <n v="729293"/>
    <x v="6"/>
    <x v="26"/>
    <d v="2014-04-21T00:00:00"/>
    <x v="0"/>
    <x v="38"/>
    <x v="30"/>
    <x v="7"/>
    <x v="6"/>
    <x v="1"/>
    <x v="1"/>
    <x v="1"/>
    <x v="0"/>
    <x v="75"/>
    <x v="86"/>
    <n v="20"/>
    <s v="N"/>
    <s v="NA"/>
    <s v="RK Illingworth"/>
    <s v="C Shamshuddin"/>
  </r>
  <r>
    <n v="729295"/>
    <x v="6"/>
    <x v="27"/>
    <d v="2014-04-22T00:00:00"/>
    <x v="0"/>
    <x v="152"/>
    <x v="31"/>
    <x v="1"/>
    <x v="10"/>
    <x v="10"/>
    <x v="0"/>
    <x v="5"/>
    <x v="0"/>
    <x v="76"/>
    <x v="111"/>
    <n v="20"/>
    <s v="N"/>
    <s v="NA"/>
    <s v="M Erasmus"/>
    <s v="S Ravi"/>
  </r>
  <r>
    <n v="729297"/>
    <x v="6"/>
    <x v="27"/>
    <d v="2014-04-23T00:00:00"/>
    <x v="0"/>
    <x v="120"/>
    <x v="32"/>
    <x v="5"/>
    <x v="1"/>
    <x v="2"/>
    <x v="0"/>
    <x v="1"/>
    <x v="0"/>
    <x v="7"/>
    <x v="27"/>
    <n v="20"/>
    <s v="N"/>
    <s v="NA"/>
    <s v="HDPK Dharmasena"/>
    <s v="RK Illingworth"/>
  </r>
  <r>
    <n v="729299"/>
    <x v="6"/>
    <x v="27"/>
    <d v="2014-04-24T00:00:00"/>
    <x v="0"/>
    <x v="153"/>
    <x v="31"/>
    <x v="0"/>
    <x v="0"/>
    <x v="0"/>
    <x v="0"/>
    <x v="0"/>
    <x v="0"/>
    <x v="34"/>
    <x v="53"/>
    <n v="20"/>
    <s v="N"/>
    <s v="NA"/>
    <s v="Aleem Dar"/>
    <s v="VA Kulkarni"/>
  </r>
  <r>
    <n v="729301"/>
    <x v="6"/>
    <x v="27"/>
    <d v="2014-04-25T00:00:00"/>
    <x v="0"/>
    <x v="140"/>
    <x v="32"/>
    <x v="10"/>
    <x v="6"/>
    <x v="10"/>
    <x v="1"/>
    <x v="11"/>
    <x v="0"/>
    <x v="9"/>
    <x v="52"/>
    <n v="20"/>
    <s v="N"/>
    <s v="NA"/>
    <s v="M Erasmus"/>
    <s v="S Ravi"/>
  </r>
  <r>
    <n v="729303"/>
    <x v="6"/>
    <x v="27"/>
    <d v="2014-04-25T00:00:00"/>
    <x v="0"/>
    <x v="154"/>
    <x v="32"/>
    <x v="7"/>
    <x v="7"/>
    <x v="3"/>
    <x v="1"/>
    <x v="1"/>
    <x v="1"/>
    <x v="7"/>
    <x v="59"/>
    <n v="20"/>
    <s v="N"/>
    <s v="NA"/>
    <s v="BF Bowden"/>
    <s v="M Erasmus"/>
  </r>
  <r>
    <n v="729305"/>
    <x v="6"/>
    <x v="26"/>
    <d v="2014-04-26T00:00:00"/>
    <x v="0"/>
    <x v="155"/>
    <x v="30"/>
    <x v="5"/>
    <x v="3"/>
    <x v="2"/>
    <x v="0"/>
    <x v="4"/>
    <x v="1"/>
    <x v="4"/>
    <x v="126"/>
    <n v="20"/>
    <s v="N"/>
    <s v="NA"/>
    <s v="HDPK Dharmasena"/>
    <s v="C Shamshuddin"/>
  </r>
  <r>
    <n v="729307"/>
    <x v="6"/>
    <x v="26"/>
    <d v="2014-04-26T00:00:00"/>
    <x v="0"/>
    <x v="156"/>
    <x v="30"/>
    <x v="4"/>
    <x v="5"/>
    <x v="6"/>
    <x v="0"/>
    <x v="5"/>
    <x v="0"/>
    <x v="15"/>
    <x v="94"/>
    <n v="20"/>
    <s v="N"/>
    <s v="NA"/>
    <s v="HDPK Dharmasena"/>
    <s v="RK Illingworth"/>
  </r>
  <r>
    <n v="729309"/>
    <x v="6"/>
    <x v="27"/>
    <d v="2014-04-27T00:00:00"/>
    <x v="0"/>
    <x v="81"/>
    <x v="31"/>
    <x v="2"/>
    <x v="7"/>
    <x v="3"/>
    <x v="1"/>
    <x v="2"/>
    <x v="1"/>
    <x v="4"/>
    <x v="104"/>
    <n v="20"/>
    <s v="N"/>
    <s v="NA"/>
    <s v="Aleem Dar"/>
    <s v="VA Kulkarni"/>
  </r>
  <r>
    <n v="729311"/>
    <x v="6"/>
    <x v="27"/>
    <d v="2014-04-27T00:00:00"/>
    <x v="0"/>
    <x v="60"/>
    <x v="31"/>
    <x v="10"/>
    <x v="1"/>
    <x v="10"/>
    <x v="1"/>
    <x v="1"/>
    <x v="1"/>
    <x v="3"/>
    <x v="42"/>
    <n v="20"/>
    <s v="N"/>
    <s v="NA"/>
    <s v="AK Chaudhary"/>
    <s v="VA Kulkarni"/>
  </r>
  <r>
    <n v="729313"/>
    <x v="6"/>
    <x v="27"/>
    <d v="2014-04-28T00:00:00"/>
    <x v="0"/>
    <x v="156"/>
    <x v="32"/>
    <x v="1"/>
    <x v="3"/>
    <x v="5"/>
    <x v="0"/>
    <x v="5"/>
    <x v="1"/>
    <x v="3"/>
    <x v="114"/>
    <n v="20"/>
    <s v="N"/>
    <s v="NA"/>
    <s v="BF Bowden"/>
    <s v="S Ravi"/>
  </r>
  <r>
    <n v="729315"/>
    <x v="6"/>
    <x v="26"/>
    <d v="2014-04-29T00:00:00"/>
    <x v="0"/>
    <x v="141"/>
    <x v="30"/>
    <x v="4"/>
    <x v="2"/>
    <x v="2"/>
    <x v="1"/>
    <x v="4"/>
    <x v="2"/>
    <x v="28"/>
    <x v="107"/>
    <n v="20"/>
    <s v="Y"/>
    <s v="NA"/>
    <s v="Aleem Dar"/>
    <s v="AK Chaudhary"/>
  </r>
  <r>
    <n v="729317"/>
    <x v="6"/>
    <x v="27"/>
    <d v="2014-04-30T00:00:00"/>
    <x v="0"/>
    <x v="157"/>
    <x v="32"/>
    <x v="3"/>
    <x v="10"/>
    <x v="3"/>
    <x v="0"/>
    <x v="11"/>
    <x v="0"/>
    <x v="70"/>
    <x v="87"/>
    <n v="20"/>
    <s v="N"/>
    <s v="NA"/>
    <s v="HDPK Dharmasena"/>
    <s v="M Erasmus"/>
  </r>
  <r>
    <n v="733971"/>
    <x v="6"/>
    <x v="25"/>
    <d v="2014-05-02T00:00:00"/>
    <x v="0"/>
    <x v="120"/>
    <x v="29"/>
    <x v="7"/>
    <x v="0"/>
    <x v="1"/>
    <x v="1"/>
    <x v="1"/>
    <x v="0"/>
    <x v="38"/>
    <x v="58"/>
    <n v="17"/>
    <s v="N"/>
    <s v="NA"/>
    <s v="AK Chaudhary"/>
    <s v="NJ Llong"/>
  </r>
  <r>
    <n v="733973"/>
    <x v="6"/>
    <x v="3"/>
    <d v="2014-05-03T00:00:00"/>
    <x v="0"/>
    <x v="158"/>
    <x v="3"/>
    <x v="3"/>
    <x v="5"/>
    <x v="5"/>
    <x v="1"/>
    <x v="7"/>
    <x v="1"/>
    <x v="3"/>
    <x v="54"/>
    <n v="20"/>
    <s v="N"/>
    <s v="NA"/>
    <s v="BNJ Oxenford"/>
    <s v="C Shamshuddin"/>
  </r>
  <r>
    <n v="733975"/>
    <x v="6"/>
    <x v="2"/>
    <d v="2014-05-03T00:00:00"/>
    <x v="0"/>
    <x v="159"/>
    <x v="2"/>
    <x v="2"/>
    <x v="2"/>
    <x v="2"/>
    <x v="0"/>
    <x v="4"/>
    <x v="1"/>
    <x v="7"/>
    <x v="107"/>
    <n v="20"/>
    <s v="N"/>
    <s v="NA"/>
    <s v="SS Hazare"/>
    <s v="S Ravi"/>
  </r>
  <r>
    <n v="733977"/>
    <x v="6"/>
    <x v="0"/>
    <d v="2014-05-04T00:00:00"/>
    <x v="0"/>
    <x v="46"/>
    <x v="0"/>
    <x v="0"/>
    <x v="10"/>
    <x v="0"/>
    <x v="0"/>
    <x v="3"/>
    <x v="1"/>
    <x v="9"/>
    <x v="83"/>
    <n v="20"/>
    <s v="N"/>
    <s v="NA"/>
    <s v="HDPK Dharmasena"/>
    <s v="VA Kulkarni"/>
  </r>
  <r>
    <n v="733979"/>
    <x v="6"/>
    <x v="16"/>
    <d v="2014-05-05T00:00:00"/>
    <x v="0"/>
    <x v="155"/>
    <x v="18"/>
    <x v="5"/>
    <x v="0"/>
    <x v="6"/>
    <x v="0"/>
    <x v="4"/>
    <x v="0"/>
    <x v="8"/>
    <x v="71"/>
    <n v="20"/>
    <s v="N"/>
    <s v="NA"/>
    <s v="NJ Llong"/>
    <s v="CK Nandan"/>
  </r>
  <r>
    <n v="733981"/>
    <x v="6"/>
    <x v="2"/>
    <d v="2014-05-05T00:00:00"/>
    <x v="0"/>
    <x v="60"/>
    <x v="2"/>
    <x v="2"/>
    <x v="1"/>
    <x v="1"/>
    <x v="0"/>
    <x v="1"/>
    <x v="1"/>
    <x v="12"/>
    <x v="14"/>
    <n v="20"/>
    <s v="N"/>
    <s v="NA"/>
    <s v="RM Deshpande"/>
    <s v="BNJ Oxenford"/>
  </r>
  <r>
    <n v="733983"/>
    <x v="6"/>
    <x v="3"/>
    <d v="2014-05-06T00:00:00"/>
    <x v="0"/>
    <x v="57"/>
    <x v="3"/>
    <x v="3"/>
    <x v="3"/>
    <x v="0"/>
    <x v="0"/>
    <x v="7"/>
    <x v="0"/>
    <x v="23"/>
    <x v="26"/>
    <n v="20"/>
    <s v="N"/>
    <s v="NA"/>
    <s v="S Ravi"/>
    <s v="K Srinath"/>
  </r>
  <r>
    <n v="733985"/>
    <x v="6"/>
    <x v="2"/>
    <d v="2014-05-07T00:00:00"/>
    <x v="0"/>
    <x v="56"/>
    <x v="2"/>
    <x v="2"/>
    <x v="0"/>
    <x v="7"/>
    <x v="1"/>
    <x v="0"/>
    <x v="1"/>
    <x v="12"/>
    <x v="68"/>
    <n v="20"/>
    <s v="N"/>
    <s v="NA"/>
    <s v="BNJ Oxenford"/>
    <s v="C Shamshuddin"/>
  </r>
  <r>
    <n v="733987"/>
    <x v="6"/>
    <x v="17"/>
    <d v="2014-05-07T00:00:00"/>
    <x v="0"/>
    <x v="152"/>
    <x v="19"/>
    <x v="1"/>
    <x v="1"/>
    <x v="1"/>
    <x v="0"/>
    <x v="5"/>
    <x v="0"/>
    <x v="67"/>
    <x v="100"/>
    <n v="20"/>
    <s v="N"/>
    <s v="NA"/>
    <s v="HDPK Dharmasena"/>
    <s v="PG Pathak"/>
  </r>
  <r>
    <n v="733989"/>
    <x v="6"/>
    <x v="16"/>
    <d v="2014-05-08T00:00:00"/>
    <x v="0"/>
    <x v="157"/>
    <x v="18"/>
    <x v="5"/>
    <x v="10"/>
    <x v="2"/>
    <x v="0"/>
    <x v="11"/>
    <x v="0"/>
    <x v="54"/>
    <x v="69"/>
    <n v="20"/>
    <s v="N"/>
    <s v="NA"/>
    <s v="AK Chaudhary"/>
    <s v="NJ Llong"/>
  </r>
  <r>
    <n v="733991"/>
    <x v="6"/>
    <x v="0"/>
    <d v="2014-05-09T00:00:00"/>
    <x v="0"/>
    <x v="156"/>
    <x v="0"/>
    <x v="0"/>
    <x v="5"/>
    <x v="0"/>
    <x v="0"/>
    <x v="5"/>
    <x v="0"/>
    <x v="54"/>
    <x v="108"/>
    <n v="20"/>
    <s v="N"/>
    <s v="NA"/>
    <s v="S Ravi"/>
    <s v="K Srinath"/>
  </r>
  <r>
    <n v="733993"/>
    <x v="6"/>
    <x v="2"/>
    <d v="2014-05-10T00:00:00"/>
    <x v="0"/>
    <x v="101"/>
    <x v="2"/>
    <x v="2"/>
    <x v="10"/>
    <x v="10"/>
    <x v="0"/>
    <x v="11"/>
    <x v="1"/>
    <x v="12"/>
    <x v="127"/>
    <n v="5"/>
    <s v="N"/>
    <s v="D/L"/>
    <s v="RM Deshpande"/>
    <s v="BNJ Oxenford"/>
  </r>
  <r>
    <n v="733995"/>
    <x v="6"/>
    <x v="3"/>
    <d v="2014-05-10T00:00:00"/>
    <x v="0"/>
    <x v="60"/>
    <x v="3"/>
    <x v="3"/>
    <x v="1"/>
    <x v="1"/>
    <x v="0"/>
    <x v="1"/>
    <x v="1"/>
    <x v="9"/>
    <x v="64"/>
    <n v="20"/>
    <s v="N"/>
    <s v="NA"/>
    <s v="HDPK Dharmasena"/>
    <s v="VA Kulkarni"/>
  </r>
  <r>
    <n v="733997"/>
    <x v="6"/>
    <x v="17"/>
    <d v="2014-05-11T00:00:00"/>
    <x v="0"/>
    <x v="56"/>
    <x v="19"/>
    <x v="1"/>
    <x v="0"/>
    <x v="6"/>
    <x v="0"/>
    <x v="0"/>
    <x v="1"/>
    <x v="2"/>
    <x v="55"/>
    <n v="20"/>
    <s v="N"/>
    <s v="NA"/>
    <s v="NJ Llong"/>
    <s v="CK Nandan"/>
  </r>
  <r>
    <n v="733999"/>
    <x v="6"/>
    <x v="0"/>
    <d v="2014-05-11T00:00:00"/>
    <x v="0"/>
    <x v="141"/>
    <x v="0"/>
    <x v="0"/>
    <x v="2"/>
    <x v="0"/>
    <x v="1"/>
    <x v="4"/>
    <x v="1"/>
    <x v="3"/>
    <x v="75"/>
    <n v="20"/>
    <s v="N"/>
    <s v="NA"/>
    <s v="S Ravi"/>
    <s v="RJ Tucker"/>
  </r>
  <r>
    <n v="734001"/>
    <x v="6"/>
    <x v="6"/>
    <d v="2014-05-12T00:00:00"/>
    <x v="0"/>
    <x v="83"/>
    <x v="6"/>
    <x v="10"/>
    <x v="7"/>
    <x v="10"/>
    <x v="1"/>
    <x v="7"/>
    <x v="1"/>
    <x v="7"/>
    <x v="64"/>
    <n v="20"/>
    <s v="N"/>
    <s v="NA"/>
    <s v="HDPK Dharmasena"/>
    <s v="VA Kulkarni"/>
  </r>
  <r>
    <n v="734003"/>
    <x v="6"/>
    <x v="25"/>
    <d v="2014-05-13T00:00:00"/>
    <x v="0"/>
    <x v="120"/>
    <x v="29"/>
    <x v="7"/>
    <x v="2"/>
    <x v="2"/>
    <x v="1"/>
    <x v="1"/>
    <x v="1"/>
    <x v="3"/>
    <x v="58"/>
    <n v="20"/>
    <s v="N"/>
    <s v="NA"/>
    <s v="BNJ Oxenford"/>
    <s v="C Shamshuddin"/>
  </r>
  <r>
    <n v="734005"/>
    <x v="6"/>
    <x v="0"/>
    <d v="2014-05-13T00:00:00"/>
    <x v="0"/>
    <x v="53"/>
    <x v="0"/>
    <x v="0"/>
    <x v="6"/>
    <x v="7"/>
    <x v="0"/>
    <x v="3"/>
    <x v="0"/>
    <x v="32"/>
    <x v="62"/>
    <n v="20"/>
    <s v="N"/>
    <s v="NA"/>
    <s v="K Srinath"/>
    <s v="RJ Tucker"/>
  </r>
  <r>
    <n v="734007"/>
    <x v="6"/>
    <x v="6"/>
    <d v="2014-05-14T00:00:00"/>
    <x v="0"/>
    <x v="113"/>
    <x v="6"/>
    <x v="10"/>
    <x v="5"/>
    <x v="5"/>
    <x v="0"/>
    <x v="5"/>
    <x v="1"/>
    <x v="4"/>
    <x v="102"/>
    <n v="20"/>
    <s v="N"/>
    <s v="NA"/>
    <s v="VA Kulkarni"/>
    <s v="PG Pathak"/>
  </r>
  <r>
    <n v="734009"/>
    <x v="6"/>
    <x v="17"/>
    <d v="2014-05-14T00:00:00"/>
    <x v="0"/>
    <x v="75"/>
    <x v="19"/>
    <x v="4"/>
    <x v="7"/>
    <x v="6"/>
    <x v="0"/>
    <x v="0"/>
    <x v="1"/>
    <x v="4"/>
    <x v="59"/>
    <n v="20"/>
    <s v="N"/>
    <s v="NA"/>
    <s v="AK Chaudhary"/>
    <s v="NJ Llong"/>
  </r>
  <r>
    <n v="734011"/>
    <x v="6"/>
    <x v="16"/>
    <d v="2014-05-15T00:00:00"/>
    <x v="0"/>
    <x v="119"/>
    <x v="18"/>
    <x v="5"/>
    <x v="6"/>
    <x v="7"/>
    <x v="0"/>
    <x v="4"/>
    <x v="0"/>
    <x v="77"/>
    <x v="128"/>
    <n v="20"/>
    <s v="N"/>
    <s v="NA"/>
    <s v="S Ravi"/>
    <s v="RJ Tucker"/>
  </r>
  <r>
    <n v="734013"/>
    <x v="6"/>
    <x v="25"/>
    <d v="2014-05-18T00:00:00"/>
    <x v="0"/>
    <x v="46"/>
    <x v="29"/>
    <x v="7"/>
    <x v="3"/>
    <x v="1"/>
    <x v="1"/>
    <x v="3"/>
    <x v="1"/>
    <x v="3"/>
    <x v="91"/>
    <n v="20"/>
    <s v="N"/>
    <s v="NA"/>
    <s v="BNJ Oxenford"/>
    <s v="C Shamshuddin"/>
  </r>
  <r>
    <n v="734015"/>
    <x v="6"/>
    <x v="6"/>
    <d v="2014-05-18T00:00:00"/>
    <x v="0"/>
    <x v="136"/>
    <x v="6"/>
    <x v="10"/>
    <x v="0"/>
    <x v="10"/>
    <x v="1"/>
    <x v="0"/>
    <x v="1"/>
    <x v="7"/>
    <x v="6"/>
    <n v="20"/>
    <s v="N"/>
    <s v="NA"/>
    <s v="NJ Llong"/>
    <s v="CK Nandan"/>
  </r>
  <r>
    <n v="734017"/>
    <x v="6"/>
    <x v="16"/>
    <d v="2014-05-19T00:00:00"/>
    <x v="0"/>
    <x v="1"/>
    <x v="18"/>
    <x v="5"/>
    <x v="7"/>
    <x v="3"/>
    <x v="1"/>
    <x v="7"/>
    <x v="0"/>
    <x v="18"/>
    <x v="14"/>
    <n v="20"/>
    <s v="N"/>
    <s v="NA"/>
    <s v="S Ravi"/>
    <s v="RJ Tucker"/>
  </r>
  <r>
    <n v="734019"/>
    <x v="6"/>
    <x v="2"/>
    <d v="2014-05-19T00:00:00"/>
    <x v="0"/>
    <x v="160"/>
    <x v="2"/>
    <x v="2"/>
    <x v="5"/>
    <x v="5"/>
    <x v="0"/>
    <x v="5"/>
    <x v="1"/>
    <x v="9"/>
    <x v="17"/>
    <n v="20"/>
    <s v="N"/>
    <s v="NA"/>
    <s v="HDPK Dharmasena"/>
    <s v="PG Pathak"/>
  </r>
  <r>
    <n v="734021"/>
    <x v="6"/>
    <x v="6"/>
    <d v="2014-05-20T00:00:00"/>
    <x v="0"/>
    <x v="79"/>
    <x v="6"/>
    <x v="10"/>
    <x v="3"/>
    <x v="0"/>
    <x v="1"/>
    <x v="11"/>
    <x v="1"/>
    <x v="7"/>
    <x v="68"/>
    <n v="20"/>
    <s v="N"/>
    <s v="NA"/>
    <s v="AK Chaudhary"/>
    <s v="NJ Llong"/>
  </r>
  <r>
    <n v="734023"/>
    <x v="6"/>
    <x v="4"/>
    <d v="2014-05-20T00:00:00"/>
    <x v="0"/>
    <x v="75"/>
    <x v="4"/>
    <x v="4"/>
    <x v="1"/>
    <x v="6"/>
    <x v="0"/>
    <x v="0"/>
    <x v="1"/>
    <x v="12"/>
    <x v="12"/>
    <n v="20"/>
    <s v="N"/>
    <s v="NA"/>
    <s v="RM Deshpande"/>
    <s v="C Shamshuddin"/>
  </r>
  <r>
    <n v="734025"/>
    <x v="6"/>
    <x v="1"/>
    <d v="2014-05-21T00:00:00"/>
    <x v="0"/>
    <x v="161"/>
    <x v="1"/>
    <x v="1"/>
    <x v="7"/>
    <x v="3"/>
    <x v="0"/>
    <x v="7"/>
    <x v="1"/>
    <x v="7"/>
    <x v="20"/>
    <n v="20"/>
    <s v="N"/>
    <s v="NA"/>
    <s v="HDPK Dharmasena"/>
    <s v="VA Kulkarni"/>
  </r>
  <r>
    <n v="734027"/>
    <x v="6"/>
    <x v="4"/>
    <d v="2014-05-22T00:00:00"/>
    <x v="0"/>
    <x v="75"/>
    <x v="4"/>
    <x v="4"/>
    <x v="3"/>
    <x v="0"/>
    <x v="0"/>
    <x v="0"/>
    <x v="0"/>
    <x v="73"/>
    <x v="99"/>
    <n v="20"/>
    <s v="N"/>
    <s v="NA"/>
    <s v="AK Chaudhary"/>
    <s v="CK Nandan"/>
  </r>
  <r>
    <n v="734029"/>
    <x v="6"/>
    <x v="25"/>
    <d v="2014-05-22T00:00:00"/>
    <x v="0"/>
    <x v="79"/>
    <x v="29"/>
    <x v="7"/>
    <x v="10"/>
    <x v="10"/>
    <x v="0"/>
    <x v="11"/>
    <x v="1"/>
    <x v="4"/>
    <x v="79"/>
    <n v="20"/>
    <s v="N"/>
    <s v="NA"/>
    <s v="BNJ Oxenford"/>
    <s v="C Shamshuddin"/>
  </r>
  <r>
    <n v="734031"/>
    <x v="6"/>
    <x v="3"/>
    <d v="2014-05-23T00:00:00"/>
    <x v="0"/>
    <x v="1"/>
    <x v="3"/>
    <x v="3"/>
    <x v="6"/>
    <x v="7"/>
    <x v="0"/>
    <x v="7"/>
    <x v="0"/>
    <x v="70"/>
    <x v="66"/>
    <n v="20"/>
    <s v="N"/>
    <s v="NA"/>
    <s v="S Ravi"/>
    <s v="RJ Tucker"/>
  </r>
  <r>
    <n v="734033"/>
    <x v="6"/>
    <x v="1"/>
    <d v="2014-05-23T00:00:00"/>
    <x v="0"/>
    <x v="16"/>
    <x v="1"/>
    <x v="1"/>
    <x v="2"/>
    <x v="2"/>
    <x v="0"/>
    <x v="5"/>
    <x v="0"/>
    <x v="32"/>
    <x v="50"/>
    <n v="20"/>
    <s v="N"/>
    <s v="NA"/>
    <s v="HDPK Dharmasena"/>
    <s v="PG Pathak"/>
  </r>
  <r>
    <n v="734035"/>
    <x v="6"/>
    <x v="0"/>
    <d v="2014-05-24T00:00:00"/>
    <x v="0"/>
    <x v="13"/>
    <x v="0"/>
    <x v="0"/>
    <x v="1"/>
    <x v="1"/>
    <x v="0"/>
    <x v="1"/>
    <x v="1"/>
    <x v="12"/>
    <x v="12"/>
    <n v="20"/>
    <s v="N"/>
    <s v="NA"/>
    <s v="AK Chaudhary"/>
    <s v="NJ Llong"/>
  </r>
  <r>
    <n v="734037"/>
    <x v="6"/>
    <x v="4"/>
    <d v="2014-05-24T00:00:00"/>
    <x v="0"/>
    <x v="8"/>
    <x v="4"/>
    <x v="4"/>
    <x v="10"/>
    <x v="6"/>
    <x v="0"/>
    <x v="0"/>
    <x v="1"/>
    <x v="9"/>
    <x v="68"/>
    <n v="20"/>
    <s v="N"/>
    <s v="NA"/>
    <s v="RM Deshpande"/>
    <s v="BNJ Oxenford"/>
  </r>
  <r>
    <n v="734039"/>
    <x v="6"/>
    <x v="1"/>
    <d v="2014-05-25T00:00:00"/>
    <x v="0"/>
    <x v="138"/>
    <x v="1"/>
    <x v="1"/>
    <x v="6"/>
    <x v="5"/>
    <x v="0"/>
    <x v="5"/>
    <x v="1"/>
    <x v="7"/>
    <x v="112"/>
    <n v="20"/>
    <s v="N"/>
    <s v="NA"/>
    <s v="HDPK Dharmasena"/>
    <s v="VA Kulkarni"/>
  </r>
  <r>
    <n v="734041"/>
    <x v="6"/>
    <x v="3"/>
    <d v="2014-05-25T00:00:00"/>
    <x v="0"/>
    <x v="158"/>
    <x v="3"/>
    <x v="3"/>
    <x v="2"/>
    <x v="3"/>
    <x v="0"/>
    <x v="7"/>
    <x v="1"/>
    <x v="3"/>
    <x v="37"/>
    <n v="20"/>
    <s v="N"/>
    <s v="NA"/>
    <s v="K Srinath"/>
    <s v="RJ Tucker"/>
  </r>
  <r>
    <n v="734043"/>
    <x v="6"/>
    <x v="4"/>
    <d v="2014-05-27T00:00:00"/>
    <x v="4"/>
    <x v="136"/>
    <x v="4"/>
    <x v="1"/>
    <x v="0"/>
    <x v="5"/>
    <x v="0"/>
    <x v="0"/>
    <x v="0"/>
    <x v="60"/>
    <x v="47"/>
    <n v="20"/>
    <s v="N"/>
    <s v="NA"/>
    <s v="NJ Llong"/>
    <s v="S Ravi"/>
  </r>
  <r>
    <n v="734045"/>
    <x v="6"/>
    <x v="3"/>
    <d v="2014-05-28T00:00:00"/>
    <x v="7"/>
    <x v="38"/>
    <x v="17"/>
    <x v="7"/>
    <x v="7"/>
    <x v="1"/>
    <x v="0"/>
    <x v="1"/>
    <x v="1"/>
    <x v="7"/>
    <x v="66"/>
    <n v="20"/>
    <s v="N"/>
    <s v="NA"/>
    <s v="VA Kulkarni"/>
    <s v="BNJ Oxenford"/>
  </r>
  <r>
    <n v="734047"/>
    <x v="6"/>
    <x v="3"/>
    <d v="2014-05-30T00:00:00"/>
    <x v="6"/>
    <x v="6"/>
    <x v="3"/>
    <x v="7"/>
    <x v="5"/>
    <x v="1"/>
    <x v="0"/>
    <x v="5"/>
    <x v="0"/>
    <x v="27"/>
    <x v="129"/>
    <n v="20"/>
    <s v="N"/>
    <s v="NA"/>
    <s v="HDPK Dharmasena"/>
    <s v="RJ Tucker"/>
  </r>
  <r>
    <n v="734049"/>
    <x v="6"/>
    <x v="0"/>
    <d v="2014-06-01T00:00:00"/>
    <x v="2"/>
    <x v="68"/>
    <x v="0"/>
    <x v="4"/>
    <x v="5"/>
    <x v="6"/>
    <x v="0"/>
    <x v="0"/>
    <x v="1"/>
    <x v="5"/>
    <x v="130"/>
    <n v="20"/>
    <s v="N"/>
    <s v="NA"/>
    <s v="HDPK Dharmasena"/>
    <s v="BNJ Oxenford"/>
  </r>
  <r>
    <n v="829705"/>
    <x v="7"/>
    <x v="4"/>
    <d v="2015-04-08T00:00:00"/>
    <x v="0"/>
    <x v="122"/>
    <x v="4"/>
    <x v="4"/>
    <x v="7"/>
    <x v="6"/>
    <x v="0"/>
    <x v="0"/>
    <x v="1"/>
    <x v="7"/>
    <x v="54"/>
    <n v="20"/>
    <s v="N"/>
    <s v="NA"/>
    <s v="S Ravi"/>
    <s v="C Shamshuddin"/>
  </r>
  <r>
    <n v="829707"/>
    <x v="7"/>
    <x v="7"/>
    <d v="2015-04-09T00:00:00"/>
    <x v="0"/>
    <x v="23"/>
    <x v="7"/>
    <x v="7"/>
    <x v="6"/>
    <x v="7"/>
    <x v="0"/>
    <x v="1"/>
    <x v="0"/>
    <x v="19"/>
    <x v="53"/>
    <n v="20"/>
    <s v="N"/>
    <s v="NA"/>
    <s v="RK Illingworth"/>
    <s v="VA Kulkarni"/>
  </r>
  <r>
    <n v="829709"/>
    <x v="7"/>
    <x v="23"/>
    <d v="2015-04-10T00:00:00"/>
    <x v="0"/>
    <x v="141"/>
    <x v="27"/>
    <x v="1"/>
    <x v="2"/>
    <x v="5"/>
    <x v="0"/>
    <x v="4"/>
    <x v="0"/>
    <x v="51"/>
    <x v="21"/>
    <n v="20"/>
    <s v="N"/>
    <s v="NA"/>
    <s v="SD Fry"/>
    <s v="CB Gaffaney"/>
  </r>
  <r>
    <n v="829711"/>
    <x v="7"/>
    <x v="7"/>
    <d v="2015-04-11T00:00:00"/>
    <x v="0"/>
    <x v="0"/>
    <x v="7"/>
    <x v="7"/>
    <x v="10"/>
    <x v="1"/>
    <x v="1"/>
    <x v="1"/>
    <x v="0"/>
    <x v="11"/>
    <x v="120"/>
    <n v="20"/>
    <s v="N"/>
    <s v="NA"/>
    <s v="RK Illingworth"/>
    <s v="VA Kulkarni"/>
  </r>
  <r>
    <n v="829713"/>
    <x v="7"/>
    <x v="4"/>
    <d v="2015-04-11T00:00:00"/>
    <x v="0"/>
    <x v="45"/>
    <x v="4"/>
    <x v="4"/>
    <x v="3"/>
    <x v="0"/>
    <x v="0"/>
    <x v="3"/>
    <x v="1"/>
    <x v="5"/>
    <x v="86"/>
    <n v="20"/>
    <s v="N"/>
    <s v="NA"/>
    <s v="S Ravi"/>
    <s v="C Shamshuddin"/>
  </r>
  <r>
    <n v="829715"/>
    <x v="7"/>
    <x v="2"/>
    <d v="2015-04-12T00:00:00"/>
    <x v="0"/>
    <x v="162"/>
    <x v="2"/>
    <x v="2"/>
    <x v="2"/>
    <x v="2"/>
    <x v="0"/>
    <x v="4"/>
    <x v="1"/>
    <x v="5"/>
    <x v="52"/>
    <n v="20"/>
    <s v="N"/>
    <s v="NA"/>
    <s v="SD Fry"/>
    <s v="CB Gaffaney"/>
  </r>
  <r>
    <n v="829717"/>
    <x v="7"/>
    <x v="3"/>
    <d v="2015-04-12T00:00:00"/>
    <x v="0"/>
    <x v="163"/>
    <x v="3"/>
    <x v="3"/>
    <x v="5"/>
    <x v="3"/>
    <x v="0"/>
    <x v="5"/>
    <x v="0"/>
    <x v="14"/>
    <x v="86"/>
    <n v="20"/>
    <s v="N"/>
    <s v="NA"/>
    <s v="AK Chaudhary"/>
    <s v="K Srinivasan"/>
  </r>
  <r>
    <n v="829719"/>
    <x v="7"/>
    <x v="0"/>
    <d v="2015-04-13T00:00:00"/>
    <x v="0"/>
    <x v="79"/>
    <x v="0"/>
    <x v="0"/>
    <x v="10"/>
    <x v="10"/>
    <x v="0"/>
    <x v="11"/>
    <x v="1"/>
    <x v="12"/>
    <x v="5"/>
    <n v="20"/>
    <s v="N"/>
    <s v="NA"/>
    <s v="RM Deshpande"/>
    <s v="RK Illingworth"/>
  </r>
  <r>
    <n v="829721"/>
    <x v="7"/>
    <x v="16"/>
    <d v="2015-04-14T00:00:00"/>
    <x v="0"/>
    <x v="118"/>
    <x v="18"/>
    <x v="5"/>
    <x v="7"/>
    <x v="3"/>
    <x v="1"/>
    <x v="4"/>
    <x v="1"/>
    <x v="7"/>
    <x v="17"/>
    <n v="20"/>
    <s v="N"/>
    <s v="NA"/>
    <s v="AK Chaudhary"/>
    <s v="SD Fry"/>
  </r>
  <r>
    <n v="829725"/>
    <x v="7"/>
    <x v="23"/>
    <d v="2015-04-15T00:00:00"/>
    <x v="0"/>
    <x v="164"/>
    <x v="27"/>
    <x v="1"/>
    <x v="6"/>
    <x v="5"/>
    <x v="1"/>
    <x v="2"/>
    <x v="1"/>
    <x v="3"/>
    <x v="3"/>
    <n v="20"/>
    <s v="N"/>
    <s v="NA"/>
    <s v="CB Gaffaney"/>
    <s v="K Srinath"/>
  </r>
  <r>
    <n v="829727"/>
    <x v="7"/>
    <x v="22"/>
    <d v="2015-04-16T00:00:00"/>
    <x v="0"/>
    <x v="119"/>
    <x v="25"/>
    <x v="10"/>
    <x v="2"/>
    <x v="2"/>
    <x v="0"/>
    <x v="4"/>
    <x v="1"/>
    <x v="4"/>
    <x v="131"/>
    <n v="20"/>
    <s v="N"/>
    <s v="NA"/>
    <s v="PG Pathak"/>
    <s v="S Ravi"/>
  </r>
  <r>
    <n v="829729"/>
    <x v="7"/>
    <x v="3"/>
    <d v="2015-04-17T00:00:00"/>
    <x v="0"/>
    <x v="23"/>
    <x v="3"/>
    <x v="3"/>
    <x v="1"/>
    <x v="3"/>
    <x v="1"/>
    <x v="1"/>
    <x v="1"/>
    <x v="4"/>
    <x v="84"/>
    <n v="20"/>
    <s v="N"/>
    <s v="NA"/>
    <s v="AK Chaudhary"/>
    <s v="M Erasmus"/>
  </r>
  <r>
    <n v="829731"/>
    <x v="7"/>
    <x v="22"/>
    <d v="2015-04-18T00:00:00"/>
    <x v="0"/>
    <x v="52"/>
    <x v="25"/>
    <x v="10"/>
    <x v="6"/>
    <x v="7"/>
    <x v="1"/>
    <x v="2"/>
    <x v="0"/>
    <x v="9"/>
    <x v="132"/>
    <n v="20"/>
    <s v="N"/>
    <s v="NA"/>
    <s v="PG Pathak"/>
    <s v="S Ravi"/>
  </r>
  <r>
    <n v="829733"/>
    <x v="7"/>
    <x v="23"/>
    <d v="2015-04-18T00:00:00"/>
    <x v="0"/>
    <x v="165"/>
    <x v="27"/>
    <x v="1"/>
    <x v="0"/>
    <x v="6"/>
    <x v="0"/>
    <x v="0"/>
    <x v="1"/>
    <x v="9"/>
    <x v="83"/>
    <n v="20"/>
    <s v="N"/>
    <s v="NA"/>
    <s v="SD Fry"/>
    <s v="CK Nandan"/>
  </r>
  <r>
    <n v="829735"/>
    <x v="7"/>
    <x v="16"/>
    <d v="2015-04-19T00:00:00"/>
    <x v="0"/>
    <x v="119"/>
    <x v="18"/>
    <x v="5"/>
    <x v="1"/>
    <x v="1"/>
    <x v="1"/>
    <x v="4"/>
    <x v="1"/>
    <x v="12"/>
    <x v="20"/>
    <n v="20"/>
    <s v="N"/>
    <s v="NA"/>
    <s v="AK Chaudhary"/>
    <s v="M Erasmus"/>
  </r>
  <r>
    <n v="829737"/>
    <x v="7"/>
    <x v="0"/>
    <d v="2015-04-19T00:00:00"/>
    <x v="0"/>
    <x v="62"/>
    <x v="0"/>
    <x v="0"/>
    <x v="7"/>
    <x v="0"/>
    <x v="0"/>
    <x v="7"/>
    <x v="0"/>
    <x v="14"/>
    <x v="120"/>
    <n v="20"/>
    <s v="N"/>
    <s v="NA"/>
    <s v="RK Illingworth"/>
    <s v="VA Kulkarni"/>
  </r>
  <r>
    <n v="829739"/>
    <x v="7"/>
    <x v="2"/>
    <d v="2015-04-20T00:00:00"/>
    <x v="0"/>
    <x v="136"/>
    <x v="2"/>
    <x v="2"/>
    <x v="0"/>
    <x v="6"/>
    <x v="0"/>
    <x v="0"/>
    <x v="1"/>
    <x v="4"/>
    <x v="72"/>
    <n v="20"/>
    <s v="N"/>
    <s v="NA"/>
    <s v="SD Fry"/>
    <s v="CB Gaffaney"/>
  </r>
  <r>
    <n v="829741"/>
    <x v="7"/>
    <x v="16"/>
    <d v="2015-04-21T00:00:00"/>
    <x v="0"/>
    <x v="16"/>
    <x v="18"/>
    <x v="5"/>
    <x v="5"/>
    <x v="5"/>
    <x v="0"/>
    <x v="5"/>
    <x v="2"/>
    <x v="28"/>
    <x v="16"/>
    <n v="20"/>
    <s v="Y"/>
    <s v="NA"/>
    <s v="M Erasmus"/>
    <s v="S Ravi"/>
  </r>
  <r>
    <n v="829743"/>
    <x v="7"/>
    <x v="22"/>
    <d v="2015-04-22T00:00:00"/>
    <x v="0"/>
    <x v="79"/>
    <x v="25"/>
    <x v="10"/>
    <x v="0"/>
    <x v="6"/>
    <x v="0"/>
    <x v="11"/>
    <x v="0"/>
    <x v="32"/>
    <x v="121"/>
    <n v="12"/>
    <s v="N"/>
    <s v="D/L"/>
    <s v="RK Illingworth"/>
    <s v="VA Kulkarni"/>
  </r>
  <r>
    <n v="829745"/>
    <x v="7"/>
    <x v="0"/>
    <d v="2015-04-22T00:00:00"/>
    <x v="0"/>
    <x v="38"/>
    <x v="0"/>
    <x v="0"/>
    <x v="1"/>
    <x v="0"/>
    <x v="0"/>
    <x v="1"/>
    <x v="0"/>
    <x v="29"/>
    <x v="28"/>
    <n v="20"/>
    <s v="N"/>
    <s v="NA"/>
    <s v="JD Cloete"/>
    <s v="C Shamshuddin"/>
  </r>
  <r>
    <n v="829747"/>
    <x v="7"/>
    <x v="2"/>
    <d v="2015-04-23T00:00:00"/>
    <x v="0"/>
    <x v="166"/>
    <x v="2"/>
    <x v="2"/>
    <x v="7"/>
    <x v="3"/>
    <x v="0"/>
    <x v="2"/>
    <x v="0"/>
    <x v="45"/>
    <x v="75"/>
    <n v="20"/>
    <s v="N"/>
    <s v="NA"/>
    <s v="SD Fry"/>
    <s v="CK Nandan"/>
  </r>
  <r>
    <n v="829749"/>
    <x v="7"/>
    <x v="16"/>
    <d v="2015-04-24T00:00:00"/>
    <x v="0"/>
    <x v="167"/>
    <x v="18"/>
    <x v="5"/>
    <x v="3"/>
    <x v="0"/>
    <x v="0"/>
    <x v="3"/>
    <x v="1"/>
    <x v="2"/>
    <x v="93"/>
    <n v="20"/>
    <s v="N"/>
    <s v="NA"/>
    <s v="M Erasmus"/>
    <s v="S Ravi"/>
  </r>
  <r>
    <n v="829751"/>
    <x v="7"/>
    <x v="3"/>
    <d v="2015-04-25T00:00:00"/>
    <x v="0"/>
    <x v="80"/>
    <x v="3"/>
    <x v="3"/>
    <x v="10"/>
    <x v="3"/>
    <x v="1"/>
    <x v="7"/>
    <x v="0"/>
    <x v="52"/>
    <x v="64"/>
    <n v="20"/>
    <s v="N"/>
    <s v="NA"/>
    <s v="HDPK Dharmasena"/>
    <s v="CB Gaffaney"/>
  </r>
  <r>
    <n v="829753"/>
    <x v="7"/>
    <x v="7"/>
    <d v="2015-04-25T00:00:00"/>
    <x v="0"/>
    <x v="0"/>
    <x v="7"/>
    <x v="7"/>
    <x v="5"/>
    <x v="1"/>
    <x v="1"/>
    <x v="1"/>
    <x v="0"/>
    <x v="78"/>
    <x v="45"/>
    <n v="20"/>
    <s v="N"/>
    <s v="NA"/>
    <s v="JD Cloete"/>
    <s v="C Shamshuddin"/>
  </r>
  <r>
    <n v="829757"/>
    <x v="7"/>
    <x v="2"/>
    <d v="2015-04-26T00:00:00"/>
    <x v="0"/>
    <x v="168"/>
    <x v="2"/>
    <x v="2"/>
    <x v="3"/>
    <x v="0"/>
    <x v="0"/>
    <x v="3"/>
    <x v="1"/>
    <x v="8"/>
    <x v="96"/>
    <n v="20"/>
    <s v="N"/>
    <s v="NA"/>
    <s v="M Erasmus"/>
    <s v="S Ravi"/>
  </r>
  <r>
    <n v="829759"/>
    <x v="7"/>
    <x v="1"/>
    <d v="2015-04-27T00:00:00"/>
    <x v="0"/>
    <x v="169"/>
    <x v="1"/>
    <x v="1"/>
    <x v="10"/>
    <x v="5"/>
    <x v="0"/>
    <x v="11"/>
    <x v="0"/>
    <x v="52"/>
    <x v="53"/>
    <n v="20"/>
    <s v="N"/>
    <s v="NA"/>
    <s v="HDPK Dharmasena"/>
    <s v="CB Gaffaney"/>
  </r>
  <r>
    <n v="829765"/>
    <x v="7"/>
    <x v="7"/>
    <d v="2015-04-28T00:00:00"/>
    <x v="0"/>
    <x v="30"/>
    <x v="7"/>
    <x v="7"/>
    <x v="0"/>
    <x v="6"/>
    <x v="0"/>
    <x v="1"/>
    <x v="0"/>
    <x v="34"/>
    <x v="69"/>
    <n v="20"/>
    <s v="N"/>
    <s v="NA"/>
    <s v="RM Deshpande"/>
    <s v="VA Kulkarni"/>
  </r>
  <r>
    <n v="829763"/>
    <x v="7"/>
    <x v="0"/>
    <d v="2015-04-29T00:00:00"/>
    <x v="0"/>
    <x v="115"/>
    <x v="0"/>
    <x v="0"/>
    <x v="2"/>
    <x v="2"/>
    <x v="0"/>
    <x v="10"/>
    <x v="3"/>
    <x v="28"/>
    <x v="109"/>
    <m/>
    <s v="N"/>
    <s v="NA"/>
    <s v="JD Cloete"/>
    <s v="PG Pathak"/>
  </r>
  <r>
    <n v="829723"/>
    <x v="7"/>
    <x v="4"/>
    <d v="2015-04-30T00:00:00"/>
    <x v="0"/>
    <x v="165"/>
    <x v="4"/>
    <x v="4"/>
    <x v="1"/>
    <x v="6"/>
    <x v="0"/>
    <x v="0"/>
    <x v="1"/>
    <x v="7"/>
    <x v="3"/>
    <n v="20"/>
    <s v="N"/>
    <s v="NA"/>
    <s v="AK Chaudhary"/>
    <s v="M Erasmus"/>
  </r>
  <r>
    <n v="829767"/>
    <x v="7"/>
    <x v="2"/>
    <d v="2015-05-01T00:00:00"/>
    <x v="0"/>
    <x v="170"/>
    <x v="2"/>
    <x v="2"/>
    <x v="5"/>
    <x v="7"/>
    <x v="0"/>
    <x v="2"/>
    <x v="1"/>
    <x v="2"/>
    <x v="98"/>
    <n v="20"/>
    <s v="N"/>
    <s v="NA"/>
    <s v="RK Illingworth"/>
    <s v="S Ravi"/>
  </r>
  <r>
    <n v="829769"/>
    <x v="7"/>
    <x v="3"/>
    <d v="2015-05-01T00:00:00"/>
    <x v="0"/>
    <x v="83"/>
    <x v="3"/>
    <x v="3"/>
    <x v="2"/>
    <x v="2"/>
    <x v="0"/>
    <x v="7"/>
    <x v="0"/>
    <x v="12"/>
    <x v="26"/>
    <n v="20"/>
    <s v="N"/>
    <s v="NA"/>
    <s v="HDPK Dharmasena"/>
    <s v="CK Nandan"/>
  </r>
  <r>
    <n v="829771"/>
    <x v="7"/>
    <x v="0"/>
    <d v="2015-05-02T00:00:00"/>
    <x v="0"/>
    <x v="131"/>
    <x v="0"/>
    <x v="0"/>
    <x v="0"/>
    <x v="0"/>
    <x v="0"/>
    <x v="3"/>
    <x v="1"/>
    <x v="7"/>
    <x v="92"/>
    <n v="10"/>
    <s v="N"/>
    <s v="NA"/>
    <s v="JD Cloete"/>
    <s v="PG Pathak"/>
  </r>
  <r>
    <n v="829773"/>
    <x v="7"/>
    <x v="6"/>
    <d v="2015-05-02T00:00:00"/>
    <x v="0"/>
    <x v="79"/>
    <x v="6"/>
    <x v="10"/>
    <x v="1"/>
    <x v="1"/>
    <x v="0"/>
    <x v="11"/>
    <x v="0"/>
    <x v="48"/>
    <x v="45"/>
    <n v="20"/>
    <s v="N"/>
    <s v="NA"/>
    <s v="AK Chaudhary"/>
    <s v="K Srinivasan"/>
  </r>
  <r>
    <n v="829775"/>
    <x v="7"/>
    <x v="1"/>
    <d v="2015-05-03T00:00:00"/>
    <x v="0"/>
    <x v="161"/>
    <x v="1"/>
    <x v="1"/>
    <x v="7"/>
    <x v="3"/>
    <x v="1"/>
    <x v="7"/>
    <x v="0"/>
    <x v="15"/>
    <x v="87"/>
    <n v="20"/>
    <s v="N"/>
    <s v="NA"/>
    <s v="RK Illingworth"/>
    <s v="VA Kulkarni"/>
  </r>
  <r>
    <n v="829777"/>
    <x v="7"/>
    <x v="3"/>
    <d v="2015-05-03T00:00:00"/>
    <x v="0"/>
    <x v="119"/>
    <x v="17"/>
    <x v="5"/>
    <x v="6"/>
    <x v="7"/>
    <x v="0"/>
    <x v="4"/>
    <x v="0"/>
    <x v="20"/>
    <x v="37"/>
    <n v="20"/>
    <s v="N"/>
    <s v="NA"/>
    <s v="HDPK Dharmasena"/>
    <s v="CB Gaffaney"/>
  </r>
  <r>
    <n v="829779"/>
    <x v="7"/>
    <x v="7"/>
    <d v="2015-05-04T00:00:00"/>
    <x v="0"/>
    <x v="38"/>
    <x v="7"/>
    <x v="7"/>
    <x v="3"/>
    <x v="1"/>
    <x v="1"/>
    <x v="1"/>
    <x v="0"/>
    <x v="27"/>
    <x v="58"/>
    <n v="20"/>
    <s v="N"/>
    <s v="NA"/>
    <s v="C Shamshuddin"/>
    <s v="K Srinath"/>
  </r>
  <r>
    <n v="829781"/>
    <x v="7"/>
    <x v="4"/>
    <d v="2015-05-04T00:00:00"/>
    <x v="0"/>
    <x v="136"/>
    <x v="4"/>
    <x v="4"/>
    <x v="10"/>
    <x v="10"/>
    <x v="0"/>
    <x v="0"/>
    <x v="0"/>
    <x v="47"/>
    <x v="132"/>
    <n v="20"/>
    <s v="N"/>
    <s v="NA"/>
    <s v="AK Chaudhary"/>
    <s v="M Erasmus"/>
  </r>
  <r>
    <n v="829783"/>
    <x v="7"/>
    <x v="3"/>
    <d v="2015-05-05T00:00:00"/>
    <x v="0"/>
    <x v="62"/>
    <x v="3"/>
    <x v="3"/>
    <x v="6"/>
    <x v="7"/>
    <x v="1"/>
    <x v="7"/>
    <x v="1"/>
    <x v="3"/>
    <x v="107"/>
    <n v="20"/>
    <s v="N"/>
    <s v="NA"/>
    <s v="HDPK Dharmasena"/>
    <s v="CB Gaffaney"/>
  </r>
  <r>
    <n v="829785"/>
    <x v="7"/>
    <x v="0"/>
    <d v="2015-05-06T00:00:00"/>
    <x v="0"/>
    <x v="45"/>
    <x v="0"/>
    <x v="0"/>
    <x v="5"/>
    <x v="5"/>
    <x v="0"/>
    <x v="3"/>
    <x v="0"/>
    <x v="79"/>
    <x v="129"/>
    <n v="20"/>
    <s v="N"/>
    <s v="NA"/>
    <s v="RK Illingworth"/>
    <s v="VA Kulkarni"/>
  </r>
  <r>
    <n v="829761"/>
    <x v="7"/>
    <x v="4"/>
    <d v="2015-05-07T00:00:00"/>
    <x v="0"/>
    <x v="88"/>
    <x v="4"/>
    <x v="4"/>
    <x v="6"/>
    <x v="6"/>
    <x v="1"/>
    <x v="0"/>
    <x v="0"/>
    <x v="10"/>
    <x v="81"/>
    <n v="20"/>
    <s v="N"/>
    <s v="NA"/>
    <s v="AK Chaudhary"/>
    <s v="M Erasmus"/>
  </r>
  <r>
    <n v="829787"/>
    <x v="7"/>
    <x v="3"/>
    <d v="2015-05-07T00:00:00"/>
    <x v="0"/>
    <x v="171"/>
    <x v="17"/>
    <x v="5"/>
    <x v="10"/>
    <x v="2"/>
    <x v="0"/>
    <x v="11"/>
    <x v="0"/>
    <x v="7"/>
    <x v="128"/>
    <n v="20"/>
    <s v="N"/>
    <s v="NA"/>
    <s v="JD Cloete"/>
    <s v="C Shamshuddin"/>
  </r>
  <r>
    <n v="829789"/>
    <x v="7"/>
    <x v="7"/>
    <d v="2015-05-08T00:00:00"/>
    <x v="0"/>
    <x v="172"/>
    <x v="7"/>
    <x v="7"/>
    <x v="7"/>
    <x v="1"/>
    <x v="1"/>
    <x v="7"/>
    <x v="1"/>
    <x v="4"/>
    <x v="13"/>
    <n v="20"/>
    <s v="N"/>
    <s v="NA"/>
    <s v="CB Gaffaney"/>
    <s v="CK Nandan"/>
  </r>
  <r>
    <n v="829791"/>
    <x v="7"/>
    <x v="4"/>
    <d v="2015-05-09T00:00:00"/>
    <x v="0"/>
    <x v="165"/>
    <x v="4"/>
    <x v="4"/>
    <x v="5"/>
    <x v="5"/>
    <x v="1"/>
    <x v="0"/>
    <x v="1"/>
    <x v="19"/>
    <x v="84"/>
    <n v="20"/>
    <s v="N"/>
    <s v="NA"/>
    <s v="AK Chaudhary"/>
    <s v="HDPK Dharmasena"/>
  </r>
  <r>
    <n v="829793"/>
    <x v="7"/>
    <x v="24"/>
    <d v="2015-05-09T00:00:00"/>
    <x v="0"/>
    <x v="173"/>
    <x v="28"/>
    <x v="2"/>
    <x v="10"/>
    <x v="10"/>
    <x v="1"/>
    <x v="11"/>
    <x v="0"/>
    <x v="4"/>
    <x v="47"/>
    <n v="20"/>
    <s v="N"/>
    <s v="NA"/>
    <s v="VA Kulkarni"/>
    <s v="S Ravi"/>
  </r>
  <r>
    <n v="829795"/>
    <x v="7"/>
    <x v="3"/>
    <d v="2015-05-10T00:00:00"/>
    <x v="0"/>
    <x v="46"/>
    <x v="3"/>
    <x v="3"/>
    <x v="3"/>
    <x v="0"/>
    <x v="1"/>
    <x v="3"/>
    <x v="0"/>
    <x v="41"/>
    <x v="133"/>
    <n v="20"/>
    <s v="N"/>
    <s v="NA"/>
    <s v="JD Cloete"/>
    <s v="C Shamshuddin"/>
  </r>
  <r>
    <n v="829797"/>
    <x v="7"/>
    <x v="7"/>
    <d v="2015-05-10T00:00:00"/>
    <x v="0"/>
    <x v="120"/>
    <x v="7"/>
    <x v="7"/>
    <x v="2"/>
    <x v="1"/>
    <x v="1"/>
    <x v="1"/>
    <x v="0"/>
    <x v="16"/>
    <x v="64"/>
    <n v="20"/>
    <s v="N"/>
    <s v="NA"/>
    <s v="M Erasmus"/>
    <s v="CK Nandan"/>
  </r>
  <r>
    <n v="829799"/>
    <x v="7"/>
    <x v="6"/>
    <d v="2015-05-11T00:00:00"/>
    <x v="0"/>
    <x v="79"/>
    <x v="6"/>
    <x v="10"/>
    <x v="5"/>
    <x v="10"/>
    <x v="1"/>
    <x v="11"/>
    <x v="0"/>
    <x v="3"/>
    <x v="79"/>
    <n v="20"/>
    <s v="N"/>
    <s v="NA"/>
    <s v="AK Chaudhary"/>
    <s v="HDPK Dharmasena"/>
  </r>
  <r>
    <n v="829801"/>
    <x v="7"/>
    <x v="24"/>
    <d v="2015-05-12T00:00:00"/>
    <x v="0"/>
    <x v="174"/>
    <x v="28"/>
    <x v="2"/>
    <x v="1"/>
    <x v="1"/>
    <x v="1"/>
    <x v="2"/>
    <x v="1"/>
    <x v="4"/>
    <x v="57"/>
    <n v="20"/>
    <s v="N"/>
    <s v="NA"/>
    <s v="RK Illingworth"/>
    <s v="VA Kulkarni"/>
  </r>
  <r>
    <n v="829803"/>
    <x v="7"/>
    <x v="1"/>
    <d v="2015-05-13T00:00:00"/>
    <x v="0"/>
    <x v="160"/>
    <x v="1"/>
    <x v="1"/>
    <x v="3"/>
    <x v="0"/>
    <x v="0"/>
    <x v="5"/>
    <x v="0"/>
    <x v="48"/>
    <x v="125"/>
    <n v="10"/>
    <s v="N"/>
    <s v="NA"/>
    <s v="JD Cloete"/>
    <s v="C Shamshuddin"/>
  </r>
  <r>
    <n v="829805"/>
    <x v="7"/>
    <x v="3"/>
    <d v="2015-05-14T00:00:00"/>
    <x v="0"/>
    <x v="172"/>
    <x v="3"/>
    <x v="3"/>
    <x v="0"/>
    <x v="6"/>
    <x v="0"/>
    <x v="7"/>
    <x v="0"/>
    <x v="3"/>
    <x v="81"/>
    <n v="20"/>
    <s v="N"/>
    <s v="NA"/>
    <s v="RK Illingworth"/>
    <s v="VA Kulkarni"/>
  </r>
  <r>
    <n v="829807"/>
    <x v="7"/>
    <x v="6"/>
    <d v="2015-05-15T00:00:00"/>
    <x v="0"/>
    <x v="104"/>
    <x v="6"/>
    <x v="10"/>
    <x v="3"/>
    <x v="10"/>
    <x v="1"/>
    <x v="3"/>
    <x v="1"/>
    <x v="4"/>
    <x v="123"/>
    <n v="6"/>
    <s v="N"/>
    <s v="D/L"/>
    <s v="AK Chaudhary"/>
    <s v="HDPK Dharmasena"/>
  </r>
  <r>
    <n v="829809"/>
    <x v="7"/>
    <x v="1"/>
    <d v="2015-05-16T00:00:00"/>
    <x v="0"/>
    <x v="132"/>
    <x v="1"/>
    <x v="1"/>
    <x v="1"/>
    <x v="5"/>
    <x v="1"/>
    <x v="1"/>
    <x v="1"/>
    <x v="7"/>
    <x v="93"/>
    <n v="20"/>
    <s v="N"/>
    <s v="NA"/>
    <s v="CK Nandan"/>
    <s v="C Shamshuddin"/>
  </r>
  <r>
    <n v="829811"/>
    <x v="7"/>
    <x v="3"/>
    <d v="2015-05-16T00:00:00"/>
    <x v="0"/>
    <x v="5"/>
    <x v="17"/>
    <x v="5"/>
    <x v="0"/>
    <x v="2"/>
    <x v="1"/>
    <x v="4"/>
    <x v="0"/>
    <x v="2"/>
    <x v="130"/>
    <n v="20"/>
    <s v="N"/>
    <s v="NA"/>
    <s v="RM Deshpande"/>
    <s v="RK Illingworth"/>
  </r>
  <r>
    <n v="829813"/>
    <x v="7"/>
    <x v="0"/>
    <d v="2015-05-17T00:00:00"/>
    <x v="0"/>
    <x v="115"/>
    <x v="0"/>
    <x v="0"/>
    <x v="6"/>
    <x v="0"/>
    <x v="0"/>
    <x v="10"/>
    <x v="3"/>
    <x v="28"/>
    <x v="26"/>
    <n v="20"/>
    <s v="N"/>
    <s v="NA"/>
    <s v="HDPK Dharmasena"/>
    <s v="K Srinivasan"/>
  </r>
  <r>
    <n v="829815"/>
    <x v="7"/>
    <x v="6"/>
    <d v="2015-05-17T00:00:00"/>
    <x v="0"/>
    <x v="175"/>
    <x v="6"/>
    <x v="10"/>
    <x v="7"/>
    <x v="10"/>
    <x v="1"/>
    <x v="7"/>
    <x v="1"/>
    <x v="2"/>
    <x v="134"/>
    <n v="20"/>
    <s v="N"/>
    <s v="NA"/>
    <s v="CB Gaffaney"/>
    <s v="K Srinath"/>
  </r>
  <r>
    <n v="829817"/>
    <x v="7"/>
    <x v="3"/>
    <d v="2015-05-19T00:00:00"/>
    <x v="4"/>
    <x v="90"/>
    <x v="3"/>
    <x v="7"/>
    <x v="7"/>
    <x v="3"/>
    <x v="1"/>
    <x v="7"/>
    <x v="0"/>
    <x v="18"/>
    <x v="26"/>
    <n v="20"/>
    <s v="N"/>
    <s v="NA"/>
    <s v="HDPK Dharmasena"/>
    <s v="RK Illingworth"/>
  </r>
  <r>
    <n v="829819"/>
    <x v="7"/>
    <x v="23"/>
    <d v="2015-05-20T00:00:00"/>
    <x v="7"/>
    <x v="46"/>
    <x v="27"/>
    <x v="0"/>
    <x v="2"/>
    <x v="0"/>
    <x v="1"/>
    <x v="3"/>
    <x v="0"/>
    <x v="80"/>
    <x v="85"/>
    <n v="20"/>
    <s v="N"/>
    <s v="NA"/>
    <s v="AK Chaudhary"/>
    <s v="C Shamshuddin"/>
  </r>
  <r>
    <n v="829821"/>
    <x v="7"/>
    <x v="25"/>
    <d v="2015-05-22T00:00:00"/>
    <x v="6"/>
    <x v="23"/>
    <x v="29"/>
    <x v="7"/>
    <x v="3"/>
    <x v="1"/>
    <x v="0"/>
    <x v="1"/>
    <x v="1"/>
    <x v="5"/>
    <x v="56"/>
    <n v="20"/>
    <s v="N"/>
    <s v="NA"/>
    <s v="AK Chaudhary"/>
    <s v="CB Gaffaney"/>
  </r>
  <r>
    <n v="829823"/>
    <x v="7"/>
    <x v="4"/>
    <d v="2015-05-24T00:00:00"/>
    <x v="2"/>
    <x v="57"/>
    <x v="4"/>
    <x v="3"/>
    <x v="1"/>
    <x v="1"/>
    <x v="0"/>
    <x v="7"/>
    <x v="0"/>
    <x v="21"/>
    <x v="135"/>
    <n v="20"/>
    <s v="N"/>
    <s v="NA"/>
    <s v="HDPK Dharmasena"/>
    <s v="RK Illingworth"/>
  </r>
  <r>
    <n v="980901"/>
    <x v="8"/>
    <x v="3"/>
    <d v="2016-04-09T00:00:00"/>
    <x v="0"/>
    <x v="119"/>
    <x v="3"/>
    <x v="3"/>
    <x v="11"/>
    <x v="3"/>
    <x v="1"/>
    <x v="12"/>
    <x v="1"/>
    <x v="2"/>
    <x v="136"/>
    <n v="20"/>
    <s v="N"/>
    <s v="NA"/>
    <s v="HDPK Dharmasena"/>
    <s v="CK Nandan"/>
  </r>
  <r>
    <n v="980903"/>
    <x v="8"/>
    <x v="4"/>
    <d v="2016-04-10T00:00:00"/>
    <x v="0"/>
    <x v="165"/>
    <x v="4"/>
    <x v="4"/>
    <x v="6"/>
    <x v="6"/>
    <x v="0"/>
    <x v="0"/>
    <x v="1"/>
    <x v="2"/>
    <x v="137"/>
    <n v="20"/>
    <s v="N"/>
    <s v="NA"/>
    <s v="S Ravi"/>
    <s v="C Shamshuddin"/>
  </r>
  <r>
    <n v="980905"/>
    <x v="8"/>
    <x v="1"/>
    <d v="2016-04-11T00:00:00"/>
    <x v="0"/>
    <x v="140"/>
    <x v="33"/>
    <x v="1"/>
    <x v="12"/>
    <x v="11"/>
    <x v="0"/>
    <x v="13"/>
    <x v="1"/>
    <x v="3"/>
    <x v="73"/>
    <n v="20"/>
    <s v="N"/>
    <s v="NA"/>
    <s v="AK Chaudhary"/>
    <s v="VA Kulkarni"/>
  </r>
  <r>
    <n v="980907"/>
    <x v="8"/>
    <x v="0"/>
    <d v="2016-04-12T00:00:00"/>
    <x v="0"/>
    <x v="46"/>
    <x v="0"/>
    <x v="0"/>
    <x v="10"/>
    <x v="10"/>
    <x v="0"/>
    <x v="3"/>
    <x v="0"/>
    <x v="11"/>
    <x v="138"/>
    <n v="20"/>
    <s v="N"/>
    <s v="NA"/>
    <s v="HDPK Dharmasena"/>
    <s v="VK Sharma"/>
  </r>
  <r>
    <n v="980909"/>
    <x v="8"/>
    <x v="4"/>
    <d v="2016-04-13T00:00:00"/>
    <x v="0"/>
    <x v="57"/>
    <x v="4"/>
    <x v="4"/>
    <x v="7"/>
    <x v="3"/>
    <x v="0"/>
    <x v="7"/>
    <x v="1"/>
    <x v="4"/>
    <x v="26"/>
    <n v="20"/>
    <s v="N"/>
    <s v="NA"/>
    <s v="Nitin Menon"/>
    <s v="S Ravi"/>
  </r>
  <r>
    <n v="980911"/>
    <x v="8"/>
    <x v="28"/>
    <d v="2016-04-14T00:00:00"/>
    <x v="0"/>
    <x v="140"/>
    <x v="34"/>
    <x v="11"/>
    <x v="11"/>
    <x v="12"/>
    <x v="1"/>
    <x v="13"/>
    <x v="1"/>
    <x v="7"/>
    <x v="47"/>
    <n v="20"/>
    <s v="N"/>
    <s v="NA"/>
    <s v="VA Kulkarni"/>
    <s v="CK Nandan"/>
  </r>
  <r>
    <n v="980913"/>
    <x v="8"/>
    <x v="2"/>
    <d v="2016-04-15T00:00:00"/>
    <x v="0"/>
    <x v="27"/>
    <x v="2"/>
    <x v="2"/>
    <x v="5"/>
    <x v="7"/>
    <x v="0"/>
    <x v="2"/>
    <x v="1"/>
    <x v="12"/>
    <x v="92"/>
    <n v="20"/>
    <s v="N"/>
    <s v="NA"/>
    <s v="S Ravi"/>
    <s v="C Shamshuddin"/>
  </r>
  <r>
    <n v="980915"/>
    <x v="8"/>
    <x v="6"/>
    <d v="2016-04-16T00:00:00"/>
    <x v="0"/>
    <x v="56"/>
    <x v="6"/>
    <x v="10"/>
    <x v="0"/>
    <x v="10"/>
    <x v="1"/>
    <x v="0"/>
    <x v="1"/>
    <x v="12"/>
    <x v="6"/>
    <n v="20"/>
    <s v="N"/>
    <s v="NA"/>
    <s v="AK Chaudhary"/>
    <s v="CK Nandan"/>
  </r>
  <r>
    <n v="980917"/>
    <x v="8"/>
    <x v="3"/>
    <d v="2016-04-16T00:00:00"/>
    <x v="0"/>
    <x v="140"/>
    <x v="3"/>
    <x v="3"/>
    <x v="12"/>
    <x v="11"/>
    <x v="0"/>
    <x v="13"/>
    <x v="1"/>
    <x v="5"/>
    <x v="30"/>
    <n v="20"/>
    <s v="N"/>
    <s v="NA"/>
    <s v="HDPK Dharmasena"/>
    <s v="VK Sharma"/>
  </r>
  <r>
    <n v="980919"/>
    <x v="8"/>
    <x v="1"/>
    <d v="2016-04-17T00:00:00"/>
    <x v="0"/>
    <x v="138"/>
    <x v="33"/>
    <x v="1"/>
    <x v="11"/>
    <x v="12"/>
    <x v="1"/>
    <x v="5"/>
    <x v="1"/>
    <x v="4"/>
    <x v="107"/>
    <n v="20"/>
    <s v="N"/>
    <s v="NA"/>
    <s v="S Ravi"/>
    <s v="C Shamshuddin"/>
  </r>
  <r>
    <n v="980921"/>
    <x v="8"/>
    <x v="0"/>
    <d v="2016-04-17T00:00:00"/>
    <x v="0"/>
    <x v="176"/>
    <x v="0"/>
    <x v="0"/>
    <x v="6"/>
    <x v="7"/>
    <x v="0"/>
    <x v="2"/>
    <x v="1"/>
    <x v="7"/>
    <x v="16"/>
    <n v="20"/>
    <s v="N"/>
    <s v="NA"/>
    <s v="VA Kulkarni"/>
    <s v="A Nand Kishore"/>
  </r>
  <r>
    <n v="980923"/>
    <x v="8"/>
    <x v="6"/>
    <d v="2016-04-18T00:00:00"/>
    <x v="0"/>
    <x v="79"/>
    <x v="6"/>
    <x v="10"/>
    <x v="7"/>
    <x v="10"/>
    <x v="0"/>
    <x v="11"/>
    <x v="1"/>
    <x v="7"/>
    <x v="6"/>
    <n v="20"/>
    <s v="N"/>
    <s v="NA"/>
    <s v="HDPK Dharmasena"/>
    <s v="VK Sharma"/>
  </r>
  <r>
    <n v="980925"/>
    <x v="8"/>
    <x v="1"/>
    <d v="2016-04-19T00:00:00"/>
    <x v="0"/>
    <x v="75"/>
    <x v="33"/>
    <x v="1"/>
    <x v="0"/>
    <x v="6"/>
    <x v="0"/>
    <x v="0"/>
    <x v="1"/>
    <x v="4"/>
    <x v="91"/>
    <n v="20"/>
    <s v="N"/>
    <s v="NA"/>
    <s v="S Ravi"/>
    <s v="C Shamshuddin"/>
  </r>
  <r>
    <n v="980927"/>
    <x v="8"/>
    <x v="3"/>
    <d v="2016-04-20T00:00:00"/>
    <x v="0"/>
    <x v="57"/>
    <x v="3"/>
    <x v="3"/>
    <x v="3"/>
    <x v="3"/>
    <x v="0"/>
    <x v="7"/>
    <x v="1"/>
    <x v="4"/>
    <x v="71"/>
    <n v="20"/>
    <s v="N"/>
    <s v="NA"/>
    <s v="AK Chaudhary"/>
    <s v="CK Nandan"/>
  </r>
  <r>
    <n v="980929"/>
    <x v="8"/>
    <x v="28"/>
    <d v="2016-04-21T00:00:00"/>
    <x v="0"/>
    <x v="157"/>
    <x v="34"/>
    <x v="11"/>
    <x v="10"/>
    <x v="10"/>
    <x v="0"/>
    <x v="11"/>
    <x v="1"/>
    <x v="8"/>
    <x v="10"/>
    <n v="20"/>
    <s v="N"/>
    <s v="NA"/>
    <s v="K Bharatan"/>
    <s v="HDPK Dharmasena"/>
  </r>
  <r>
    <n v="980931"/>
    <x v="8"/>
    <x v="23"/>
    <d v="2016-04-22T00:00:00"/>
    <x v="0"/>
    <x v="46"/>
    <x v="27"/>
    <x v="12"/>
    <x v="3"/>
    <x v="12"/>
    <x v="0"/>
    <x v="3"/>
    <x v="0"/>
    <x v="10"/>
    <x v="79"/>
    <n v="20"/>
    <s v="N"/>
    <s v="NA"/>
    <s v="CB Gaffaney"/>
    <s v="VK Sharma"/>
  </r>
  <r>
    <n v="980933"/>
    <x v="8"/>
    <x v="2"/>
    <d v="2016-04-23T00:00:00"/>
    <x v="0"/>
    <x v="144"/>
    <x v="2"/>
    <x v="2"/>
    <x v="7"/>
    <x v="3"/>
    <x v="0"/>
    <x v="2"/>
    <x v="0"/>
    <x v="8"/>
    <x v="17"/>
    <n v="20"/>
    <s v="N"/>
    <s v="NA"/>
    <s v="S Ravi"/>
    <s v="C Shamshuddin"/>
  </r>
  <r>
    <n v="980935"/>
    <x v="8"/>
    <x v="6"/>
    <d v="2016-04-23T00:00:00"/>
    <x v="0"/>
    <x v="177"/>
    <x v="6"/>
    <x v="10"/>
    <x v="5"/>
    <x v="10"/>
    <x v="0"/>
    <x v="11"/>
    <x v="1"/>
    <x v="3"/>
    <x v="30"/>
    <n v="20"/>
    <s v="N"/>
    <s v="NA"/>
    <s v="AK Chaudhary"/>
    <s v="CK Nandan"/>
  </r>
  <r>
    <n v="980937"/>
    <x v="8"/>
    <x v="28"/>
    <d v="2016-04-24T00:00:00"/>
    <x v="0"/>
    <x v="104"/>
    <x v="34"/>
    <x v="11"/>
    <x v="3"/>
    <x v="0"/>
    <x v="1"/>
    <x v="13"/>
    <x v="1"/>
    <x v="4"/>
    <x v="85"/>
    <n v="20"/>
    <s v="N"/>
    <s v="NA"/>
    <s v="K Bharatan"/>
    <s v="BNJ Oxenford"/>
  </r>
  <r>
    <n v="980939"/>
    <x v="8"/>
    <x v="23"/>
    <d v="2016-04-24T00:00:00"/>
    <x v="0"/>
    <x v="178"/>
    <x v="27"/>
    <x v="12"/>
    <x v="0"/>
    <x v="6"/>
    <x v="0"/>
    <x v="0"/>
    <x v="1"/>
    <x v="34"/>
    <x v="68"/>
    <n v="20"/>
    <s v="N"/>
    <s v="NA"/>
    <s v="CB Gaffaney"/>
    <s v="A Nand Kishore"/>
  </r>
  <r>
    <n v="980941"/>
    <x v="8"/>
    <x v="1"/>
    <d v="2016-04-25T00:00:00"/>
    <x v="0"/>
    <x v="148"/>
    <x v="33"/>
    <x v="1"/>
    <x v="7"/>
    <x v="5"/>
    <x v="0"/>
    <x v="7"/>
    <x v="0"/>
    <x v="18"/>
    <x v="37"/>
    <n v="20"/>
    <s v="N"/>
    <s v="NA"/>
    <s v="Nitin Menon"/>
    <s v="RJ Tucker"/>
  </r>
  <r>
    <n v="980943"/>
    <x v="8"/>
    <x v="6"/>
    <d v="2016-04-26T00:00:00"/>
    <x v="0"/>
    <x v="179"/>
    <x v="6"/>
    <x v="10"/>
    <x v="11"/>
    <x v="12"/>
    <x v="0"/>
    <x v="12"/>
    <x v="0"/>
    <x v="38"/>
    <x v="139"/>
    <n v="11"/>
    <s v="N"/>
    <s v="D/L"/>
    <s v="AY Dandekar"/>
    <s v="CK Nandan"/>
  </r>
  <r>
    <n v="980945"/>
    <x v="8"/>
    <x v="2"/>
    <d v="2016-04-27T00:00:00"/>
    <x v="0"/>
    <x v="180"/>
    <x v="2"/>
    <x v="2"/>
    <x v="12"/>
    <x v="7"/>
    <x v="0"/>
    <x v="13"/>
    <x v="0"/>
    <x v="19"/>
    <x v="87"/>
    <n v="20"/>
    <s v="N"/>
    <s v="NA"/>
    <s v="M Erasmus"/>
    <s v="S Ravi"/>
  </r>
  <r>
    <n v="980947"/>
    <x v="8"/>
    <x v="3"/>
    <d v="2016-04-28T00:00:00"/>
    <x v="0"/>
    <x v="57"/>
    <x v="3"/>
    <x v="3"/>
    <x v="0"/>
    <x v="3"/>
    <x v="0"/>
    <x v="7"/>
    <x v="1"/>
    <x v="4"/>
    <x v="41"/>
    <n v="20"/>
    <s v="N"/>
    <s v="NA"/>
    <s v="Nitin Menon"/>
    <s v="RJ Tucker"/>
  </r>
  <r>
    <n v="980949"/>
    <x v="8"/>
    <x v="23"/>
    <d v="2016-04-29T00:00:00"/>
    <x v="0"/>
    <x v="60"/>
    <x v="27"/>
    <x v="12"/>
    <x v="12"/>
    <x v="11"/>
    <x v="0"/>
    <x v="13"/>
    <x v="1"/>
    <x v="5"/>
    <x v="99"/>
    <n v="20"/>
    <s v="N"/>
    <s v="NA"/>
    <s v="CB Gaffaney"/>
    <s v="BNJ Oxenford"/>
  </r>
  <r>
    <n v="980951"/>
    <x v="8"/>
    <x v="2"/>
    <d v="2016-04-30T00:00:00"/>
    <x v="0"/>
    <x v="181"/>
    <x v="2"/>
    <x v="2"/>
    <x v="0"/>
    <x v="6"/>
    <x v="0"/>
    <x v="2"/>
    <x v="0"/>
    <x v="29"/>
    <x v="62"/>
    <n v="20"/>
    <s v="N"/>
    <s v="NA"/>
    <s v="KN Ananthapadmanabhan"/>
    <s v="M Erasmus"/>
  </r>
  <r>
    <n v="980953"/>
    <x v="8"/>
    <x v="6"/>
    <d v="2016-04-30T00:00:00"/>
    <x v="0"/>
    <x v="79"/>
    <x v="6"/>
    <x v="10"/>
    <x v="3"/>
    <x v="0"/>
    <x v="0"/>
    <x v="11"/>
    <x v="0"/>
    <x v="70"/>
    <x v="32"/>
    <n v="20"/>
    <s v="N"/>
    <s v="NA"/>
    <s v="AK Chaudhary"/>
    <s v="HDPK Dharmasena"/>
  </r>
  <r>
    <n v="980955"/>
    <x v="8"/>
    <x v="28"/>
    <d v="2016-05-01T00:00:00"/>
    <x v="0"/>
    <x v="160"/>
    <x v="34"/>
    <x v="11"/>
    <x v="5"/>
    <x v="11"/>
    <x v="0"/>
    <x v="5"/>
    <x v="0"/>
    <x v="15"/>
    <x v="12"/>
    <n v="20"/>
    <s v="N"/>
    <s v="NA"/>
    <s v="BNJ Oxenford"/>
    <s v="VK Sharma"/>
  </r>
  <r>
    <n v="980957"/>
    <x v="8"/>
    <x v="23"/>
    <d v="2016-05-01T00:00:00"/>
    <x v="0"/>
    <x v="57"/>
    <x v="27"/>
    <x v="12"/>
    <x v="7"/>
    <x v="3"/>
    <x v="0"/>
    <x v="7"/>
    <x v="1"/>
    <x v="12"/>
    <x v="90"/>
    <n v="20"/>
    <s v="N"/>
    <s v="NA"/>
    <s v="AY Dandekar"/>
    <s v="RJ Tucker"/>
  </r>
  <r>
    <n v="980959"/>
    <x v="8"/>
    <x v="0"/>
    <d v="2016-05-02T00:00:00"/>
    <x v="0"/>
    <x v="165"/>
    <x v="0"/>
    <x v="0"/>
    <x v="0"/>
    <x v="6"/>
    <x v="0"/>
    <x v="0"/>
    <x v="1"/>
    <x v="3"/>
    <x v="79"/>
    <n v="20"/>
    <s v="N"/>
    <s v="NA"/>
    <s v="M Erasmus"/>
    <s v="S Ravi"/>
  </r>
  <r>
    <n v="980961"/>
    <x v="8"/>
    <x v="28"/>
    <d v="2016-05-03T00:00:00"/>
    <x v="0"/>
    <x v="182"/>
    <x v="34"/>
    <x v="11"/>
    <x v="6"/>
    <x v="7"/>
    <x v="0"/>
    <x v="2"/>
    <x v="1"/>
    <x v="12"/>
    <x v="55"/>
    <n v="20"/>
    <s v="N"/>
    <s v="NA"/>
    <s v="CB Gaffaney"/>
    <s v="BNJ Oxenford"/>
  </r>
  <r>
    <n v="980963"/>
    <x v="8"/>
    <x v="4"/>
    <d v="2016-05-04T00:00:00"/>
    <x v="0"/>
    <x v="165"/>
    <x v="4"/>
    <x v="4"/>
    <x v="5"/>
    <x v="5"/>
    <x v="0"/>
    <x v="0"/>
    <x v="0"/>
    <x v="7"/>
    <x v="17"/>
    <n v="20"/>
    <s v="N"/>
    <s v="NA"/>
    <s v="AK Chaudhary"/>
    <s v="HDPK Dharmasena"/>
  </r>
  <r>
    <n v="980965"/>
    <x v="8"/>
    <x v="2"/>
    <d v="2016-05-05T00:00:00"/>
    <x v="0"/>
    <x v="119"/>
    <x v="2"/>
    <x v="2"/>
    <x v="11"/>
    <x v="12"/>
    <x v="0"/>
    <x v="12"/>
    <x v="1"/>
    <x v="7"/>
    <x v="21"/>
    <n v="20"/>
    <s v="N"/>
    <s v="NA"/>
    <s v="C Shamshuddin"/>
    <s v="RJ Tucker"/>
  </r>
  <r>
    <n v="980967"/>
    <x v="8"/>
    <x v="6"/>
    <d v="2016-05-06T00:00:00"/>
    <x v="0"/>
    <x v="157"/>
    <x v="6"/>
    <x v="10"/>
    <x v="12"/>
    <x v="10"/>
    <x v="0"/>
    <x v="11"/>
    <x v="1"/>
    <x v="3"/>
    <x v="23"/>
    <n v="20"/>
    <s v="N"/>
    <s v="NA"/>
    <s v="M Erasmus"/>
    <s v="S Ravi"/>
  </r>
  <r>
    <n v="980969"/>
    <x v="8"/>
    <x v="0"/>
    <d v="2016-05-07T00:00:00"/>
    <x v="0"/>
    <x v="104"/>
    <x v="0"/>
    <x v="0"/>
    <x v="11"/>
    <x v="0"/>
    <x v="0"/>
    <x v="3"/>
    <x v="1"/>
    <x v="7"/>
    <x v="16"/>
    <n v="20"/>
    <s v="N"/>
    <s v="NA"/>
    <s v="CB Gaffaney"/>
    <s v="BNJ Oxenford"/>
  </r>
  <r>
    <n v="980971"/>
    <x v="8"/>
    <x v="1"/>
    <d v="2016-05-07T00:00:00"/>
    <x v="0"/>
    <x v="183"/>
    <x v="33"/>
    <x v="1"/>
    <x v="6"/>
    <x v="7"/>
    <x v="0"/>
    <x v="5"/>
    <x v="0"/>
    <x v="2"/>
    <x v="28"/>
    <n v="20"/>
    <s v="N"/>
    <s v="NA"/>
    <s v="HDPK Dharmasena"/>
    <s v="CK Nandan"/>
  </r>
  <r>
    <n v="980973"/>
    <x v="8"/>
    <x v="22"/>
    <d v="2016-05-08T00:00:00"/>
    <x v="0"/>
    <x v="23"/>
    <x v="25"/>
    <x v="3"/>
    <x v="10"/>
    <x v="3"/>
    <x v="0"/>
    <x v="11"/>
    <x v="0"/>
    <x v="53"/>
    <x v="86"/>
    <n v="20"/>
    <s v="N"/>
    <s v="NA"/>
    <s v="S Ravi"/>
    <s v="C Shamshuddin"/>
  </r>
  <r>
    <n v="980975"/>
    <x v="8"/>
    <x v="4"/>
    <d v="2016-05-08T00:00:00"/>
    <x v="0"/>
    <x v="19"/>
    <x v="4"/>
    <x v="4"/>
    <x v="12"/>
    <x v="11"/>
    <x v="0"/>
    <x v="13"/>
    <x v="1"/>
    <x v="3"/>
    <x v="13"/>
    <n v="20"/>
    <s v="N"/>
    <s v="NA"/>
    <s v="M Erasmus"/>
    <s v="RJ Tucker"/>
  </r>
  <r>
    <n v="980977"/>
    <x v="8"/>
    <x v="1"/>
    <d v="2016-05-09T00:00:00"/>
    <x v="0"/>
    <x v="5"/>
    <x v="33"/>
    <x v="1"/>
    <x v="3"/>
    <x v="5"/>
    <x v="0"/>
    <x v="3"/>
    <x v="0"/>
    <x v="19"/>
    <x v="38"/>
    <n v="20"/>
    <s v="N"/>
    <s v="NA"/>
    <s v="AK Chaudhary"/>
    <s v="HDPK Dharmasena"/>
  </r>
  <r>
    <n v="980979"/>
    <x v="8"/>
    <x v="22"/>
    <d v="2016-05-10T00:00:00"/>
    <x v="0"/>
    <x v="184"/>
    <x v="25"/>
    <x v="12"/>
    <x v="10"/>
    <x v="10"/>
    <x v="1"/>
    <x v="11"/>
    <x v="0"/>
    <x v="9"/>
    <x v="15"/>
    <n v="20"/>
    <s v="N"/>
    <s v="NA"/>
    <s v="CB Gaffaney"/>
    <s v="VK Sharma"/>
  </r>
  <r>
    <n v="980981"/>
    <x v="8"/>
    <x v="0"/>
    <d v="2016-05-11T00:00:00"/>
    <x v="0"/>
    <x v="185"/>
    <x v="0"/>
    <x v="0"/>
    <x v="7"/>
    <x v="3"/>
    <x v="0"/>
    <x v="7"/>
    <x v="1"/>
    <x v="4"/>
    <x v="80"/>
    <n v="20"/>
    <s v="N"/>
    <s v="NA"/>
    <s v="AY Dandekar"/>
    <s v="C Shamshuddin"/>
  </r>
  <r>
    <n v="980983"/>
    <x v="8"/>
    <x v="6"/>
    <d v="2016-05-12T00:00:00"/>
    <x v="0"/>
    <x v="180"/>
    <x v="6"/>
    <x v="10"/>
    <x v="6"/>
    <x v="7"/>
    <x v="0"/>
    <x v="2"/>
    <x v="1"/>
    <x v="7"/>
    <x v="72"/>
    <n v="20"/>
    <s v="N"/>
    <s v="NA"/>
    <s v="K Bharatan"/>
    <s v="M Erasmus"/>
  </r>
  <r>
    <n v="980985"/>
    <x v="8"/>
    <x v="22"/>
    <d v="2016-05-13T00:00:00"/>
    <x v="0"/>
    <x v="183"/>
    <x v="25"/>
    <x v="3"/>
    <x v="5"/>
    <x v="3"/>
    <x v="1"/>
    <x v="5"/>
    <x v="1"/>
    <x v="7"/>
    <x v="114"/>
    <n v="20"/>
    <s v="N"/>
    <s v="NA"/>
    <s v="HDPK Dharmasena"/>
    <s v="CK Nandan"/>
  </r>
  <r>
    <n v="980987"/>
    <x v="8"/>
    <x v="0"/>
    <d v="2016-05-14T00:00:00"/>
    <x v="0"/>
    <x v="46"/>
    <x v="0"/>
    <x v="0"/>
    <x v="12"/>
    <x v="11"/>
    <x v="0"/>
    <x v="3"/>
    <x v="0"/>
    <x v="81"/>
    <x v="140"/>
    <n v="20"/>
    <s v="N"/>
    <s v="NA"/>
    <s v="AY Dandekar"/>
    <s v="VK Sharma"/>
  </r>
  <r>
    <n v="980989"/>
    <x v="8"/>
    <x v="4"/>
    <d v="2016-05-14T00:00:00"/>
    <x v="0"/>
    <x v="8"/>
    <x v="4"/>
    <x v="4"/>
    <x v="11"/>
    <x v="12"/>
    <x v="1"/>
    <x v="0"/>
    <x v="1"/>
    <x v="12"/>
    <x v="141"/>
    <n v="9"/>
    <s v="N"/>
    <s v="D/L"/>
    <s v="A Nand Kishore"/>
    <s v="BNJ Oxenford"/>
  </r>
  <r>
    <n v="980991"/>
    <x v="8"/>
    <x v="1"/>
    <d v="2016-05-15T00:00:00"/>
    <x v="0"/>
    <x v="186"/>
    <x v="33"/>
    <x v="1"/>
    <x v="10"/>
    <x v="5"/>
    <x v="1"/>
    <x v="11"/>
    <x v="1"/>
    <x v="7"/>
    <x v="50"/>
    <n v="20"/>
    <s v="N"/>
    <s v="NA"/>
    <s v="KN Ananthapadmanabhan"/>
    <s v="M Erasmus"/>
  </r>
  <r>
    <n v="980993"/>
    <x v="8"/>
    <x v="22"/>
    <d v="2016-05-15T00:00:00"/>
    <x v="0"/>
    <x v="185"/>
    <x v="25"/>
    <x v="3"/>
    <x v="6"/>
    <x v="7"/>
    <x v="0"/>
    <x v="7"/>
    <x v="0"/>
    <x v="82"/>
    <x v="142"/>
    <n v="20"/>
    <s v="N"/>
    <s v="NA"/>
    <s v="Nitin Menon"/>
    <s v="CK Nandan"/>
  </r>
  <r>
    <n v="980995"/>
    <x v="8"/>
    <x v="4"/>
    <d v="2016-05-16T00:00:00"/>
    <x v="0"/>
    <x v="104"/>
    <x v="4"/>
    <x v="4"/>
    <x v="3"/>
    <x v="0"/>
    <x v="0"/>
    <x v="3"/>
    <x v="1"/>
    <x v="2"/>
    <x v="84"/>
    <n v="20"/>
    <s v="N"/>
    <s v="NA"/>
    <s v="CB Gaffaney"/>
    <s v="A Nand Kishore"/>
  </r>
  <r>
    <n v="980997"/>
    <x v="8"/>
    <x v="22"/>
    <d v="2016-05-17T00:00:00"/>
    <x v="0"/>
    <x v="179"/>
    <x v="25"/>
    <x v="12"/>
    <x v="6"/>
    <x v="12"/>
    <x v="0"/>
    <x v="12"/>
    <x v="0"/>
    <x v="23"/>
    <x v="143"/>
    <n v="11"/>
    <s v="N"/>
    <s v="D/L"/>
    <s v="Nitin Menon"/>
    <s v="C Shamshuddin"/>
  </r>
  <r>
    <n v="980999"/>
    <x v="8"/>
    <x v="0"/>
    <d v="2016-05-18T00:00:00"/>
    <x v="0"/>
    <x v="104"/>
    <x v="0"/>
    <x v="0"/>
    <x v="5"/>
    <x v="5"/>
    <x v="0"/>
    <x v="3"/>
    <x v="0"/>
    <x v="57"/>
    <x v="135"/>
    <n v="14"/>
    <s v="N"/>
    <s v="D/L"/>
    <s v="KN Ananthapadmanabhan"/>
    <s v="M Erasmus"/>
  </r>
  <r>
    <n v="981001"/>
    <x v="8"/>
    <x v="29"/>
    <d v="2016-05-19T00:00:00"/>
    <x v="0"/>
    <x v="60"/>
    <x v="35"/>
    <x v="11"/>
    <x v="0"/>
    <x v="11"/>
    <x v="0"/>
    <x v="13"/>
    <x v="1"/>
    <x v="4"/>
    <x v="114"/>
    <n v="20"/>
    <s v="N"/>
    <s v="NA"/>
    <s v="AK Chaudhary"/>
    <s v="CK Nandan"/>
  </r>
  <r>
    <n v="981003"/>
    <x v="8"/>
    <x v="24"/>
    <d v="2016-05-20T00:00:00"/>
    <x v="0"/>
    <x v="159"/>
    <x v="28"/>
    <x v="2"/>
    <x v="10"/>
    <x v="7"/>
    <x v="0"/>
    <x v="2"/>
    <x v="1"/>
    <x v="4"/>
    <x v="13"/>
    <n v="20"/>
    <s v="N"/>
    <s v="NA"/>
    <s v="A Nand Kishore"/>
    <s v="BNJ Oxenford"/>
  </r>
  <r>
    <n v="981005"/>
    <x v="8"/>
    <x v="22"/>
    <d v="2016-05-21T00:00:00"/>
    <x v="0"/>
    <x v="13"/>
    <x v="25"/>
    <x v="12"/>
    <x v="5"/>
    <x v="5"/>
    <x v="1"/>
    <x v="12"/>
    <x v="1"/>
    <x v="9"/>
    <x v="87"/>
    <n v="20"/>
    <s v="N"/>
    <s v="NA"/>
    <s v="HDPK Dharmasena"/>
    <s v="Nitin Menon"/>
  </r>
  <r>
    <n v="981007"/>
    <x v="8"/>
    <x v="29"/>
    <d v="2016-05-21T00:00:00"/>
    <x v="0"/>
    <x v="38"/>
    <x v="35"/>
    <x v="11"/>
    <x v="7"/>
    <x v="11"/>
    <x v="0"/>
    <x v="13"/>
    <x v="1"/>
    <x v="4"/>
    <x v="87"/>
    <n v="20"/>
    <s v="N"/>
    <s v="NA"/>
    <s v="AK Chaudhary"/>
    <s v="CK Nandan"/>
  </r>
  <r>
    <n v="981009"/>
    <x v="8"/>
    <x v="4"/>
    <d v="2016-05-22T00:00:00"/>
    <x v="0"/>
    <x v="8"/>
    <x v="4"/>
    <x v="4"/>
    <x v="10"/>
    <x v="10"/>
    <x v="0"/>
    <x v="0"/>
    <x v="0"/>
    <x v="48"/>
    <x v="81"/>
    <n v="20"/>
    <s v="N"/>
    <s v="NA"/>
    <s v="KN Ananthapadmanabhan"/>
    <s v="M Erasmus"/>
  </r>
  <r>
    <n v="981011"/>
    <x v="8"/>
    <x v="24"/>
    <d v="2016-05-22T00:00:00"/>
    <x v="0"/>
    <x v="104"/>
    <x v="28"/>
    <x v="2"/>
    <x v="3"/>
    <x v="0"/>
    <x v="0"/>
    <x v="3"/>
    <x v="1"/>
    <x v="4"/>
    <x v="91"/>
    <n v="20"/>
    <s v="N"/>
    <s v="NA"/>
    <s v="A Nand Kishore"/>
    <s v="BNJ Oxenford"/>
  </r>
  <r>
    <n v="981013"/>
    <x v="8"/>
    <x v="0"/>
    <d v="2016-05-24T00:00:00"/>
    <x v="4"/>
    <x v="46"/>
    <x v="0"/>
    <x v="11"/>
    <x v="3"/>
    <x v="0"/>
    <x v="0"/>
    <x v="3"/>
    <x v="1"/>
    <x v="9"/>
    <x v="13"/>
    <n v="20"/>
    <s v="N"/>
    <s v="NA"/>
    <s v="AK Chaudhary"/>
    <s v="HDPK Dharmasena"/>
  </r>
  <r>
    <n v="981015"/>
    <x v="8"/>
    <x v="2"/>
    <d v="2016-05-25T00:00:00"/>
    <x v="5"/>
    <x v="173"/>
    <x v="2"/>
    <x v="10"/>
    <x v="0"/>
    <x v="6"/>
    <x v="0"/>
    <x v="11"/>
    <x v="0"/>
    <x v="48"/>
    <x v="21"/>
    <n v="20"/>
    <s v="N"/>
    <s v="NA"/>
    <s v="M Erasmus"/>
    <s v="C Shamshuddin"/>
  </r>
  <r>
    <n v="981017"/>
    <x v="8"/>
    <x v="2"/>
    <d v="2016-05-27T00:00:00"/>
    <x v="6"/>
    <x v="79"/>
    <x v="2"/>
    <x v="11"/>
    <x v="10"/>
    <x v="10"/>
    <x v="0"/>
    <x v="11"/>
    <x v="1"/>
    <x v="9"/>
    <x v="21"/>
    <n v="20"/>
    <s v="N"/>
    <s v="NA"/>
    <s v="M Erasmus"/>
    <s v="CK Nandan"/>
  </r>
  <r>
    <n v="981019"/>
    <x v="8"/>
    <x v="0"/>
    <d v="2016-05-29T00:00:00"/>
    <x v="2"/>
    <x v="187"/>
    <x v="0"/>
    <x v="0"/>
    <x v="10"/>
    <x v="10"/>
    <x v="1"/>
    <x v="11"/>
    <x v="0"/>
    <x v="12"/>
    <x v="7"/>
    <n v="20"/>
    <s v="N"/>
    <s v="NA"/>
    <s v="HDPK Dharmasena"/>
    <s v="BNJ Oxenford"/>
  </r>
  <r>
    <n v="1082591"/>
    <x v="9"/>
    <x v="6"/>
    <d v="2017-04-05T00:00:00"/>
    <x v="0"/>
    <x v="53"/>
    <x v="6"/>
    <x v="10"/>
    <x v="3"/>
    <x v="0"/>
    <x v="0"/>
    <x v="11"/>
    <x v="0"/>
    <x v="47"/>
    <x v="115"/>
    <n v="20"/>
    <s v="N"/>
    <s v="NA"/>
    <s v="AY Dandekar"/>
    <s v="NJ Llong"/>
  </r>
  <r>
    <n v="1082592"/>
    <x v="9"/>
    <x v="23"/>
    <d v="2017-04-06T00:00:00"/>
    <x v="0"/>
    <x v="118"/>
    <x v="27"/>
    <x v="13"/>
    <x v="7"/>
    <x v="13"/>
    <x v="0"/>
    <x v="14"/>
    <x v="1"/>
    <x v="7"/>
    <x v="52"/>
    <n v="20"/>
    <s v="N"/>
    <s v="NA"/>
    <s v="A Nand Kishore"/>
    <s v="S Ravi"/>
  </r>
  <r>
    <n v="1082593"/>
    <x v="9"/>
    <x v="28"/>
    <d v="2017-04-07T00:00:00"/>
    <x v="0"/>
    <x v="153"/>
    <x v="34"/>
    <x v="11"/>
    <x v="0"/>
    <x v="6"/>
    <x v="0"/>
    <x v="0"/>
    <x v="1"/>
    <x v="8"/>
    <x v="84"/>
    <n v="20"/>
    <s v="N"/>
    <s v="NA"/>
    <s v="Nitin Menon"/>
    <s v="CK Nandan"/>
  </r>
  <r>
    <n v="1082594"/>
    <x v="9"/>
    <x v="21"/>
    <d v="2017-04-08T00:00:00"/>
    <x v="0"/>
    <x v="152"/>
    <x v="24"/>
    <x v="1"/>
    <x v="13"/>
    <x v="5"/>
    <x v="0"/>
    <x v="5"/>
    <x v="1"/>
    <x v="4"/>
    <x v="47"/>
    <n v="20"/>
    <s v="N"/>
    <s v="NA"/>
    <s v="AK Chaudhary"/>
    <s v="C Shamshuddin"/>
  </r>
  <r>
    <n v="1082595"/>
    <x v="9"/>
    <x v="30"/>
    <d v="2017-04-08T00:00:00"/>
    <x v="0"/>
    <x v="77"/>
    <x v="36"/>
    <x v="0"/>
    <x v="6"/>
    <x v="0"/>
    <x v="1"/>
    <x v="3"/>
    <x v="0"/>
    <x v="70"/>
    <x v="64"/>
    <n v="20"/>
    <s v="N"/>
    <s v="NA"/>
    <s v="S Ravi"/>
    <s v="VK Sharma"/>
  </r>
  <r>
    <n v="1082596"/>
    <x v="9"/>
    <x v="6"/>
    <d v="2017-04-09T00:00:00"/>
    <x v="0"/>
    <x v="188"/>
    <x v="6"/>
    <x v="10"/>
    <x v="12"/>
    <x v="10"/>
    <x v="0"/>
    <x v="11"/>
    <x v="1"/>
    <x v="2"/>
    <x v="10"/>
    <n v="20"/>
    <s v="N"/>
    <s v="NA"/>
    <s v="A Deshmukh"/>
    <s v="NJ Llong"/>
  </r>
  <r>
    <n v="1082597"/>
    <x v="9"/>
    <x v="3"/>
    <d v="2017-04-09T00:00:00"/>
    <x v="0"/>
    <x v="189"/>
    <x v="3"/>
    <x v="3"/>
    <x v="0"/>
    <x v="3"/>
    <x v="0"/>
    <x v="7"/>
    <x v="1"/>
    <x v="9"/>
    <x v="14"/>
    <n v="20"/>
    <s v="N"/>
    <s v="NA"/>
    <s v="Nitin Menon"/>
    <s v="CK Nandan"/>
  </r>
  <r>
    <n v="1082598"/>
    <x v="9"/>
    <x v="21"/>
    <d v="2017-04-10T00:00:00"/>
    <x v="0"/>
    <x v="160"/>
    <x v="24"/>
    <x v="1"/>
    <x v="3"/>
    <x v="0"/>
    <x v="1"/>
    <x v="5"/>
    <x v="1"/>
    <x v="12"/>
    <x v="58"/>
    <n v="20"/>
    <s v="N"/>
    <s v="NA"/>
    <s v="AK Chaudhary"/>
    <s v="C Shamshuddin"/>
  </r>
  <r>
    <n v="1082599"/>
    <x v="9"/>
    <x v="23"/>
    <d v="2017-04-11T00:00:00"/>
    <x v="0"/>
    <x v="144"/>
    <x v="27"/>
    <x v="13"/>
    <x v="6"/>
    <x v="13"/>
    <x v="0"/>
    <x v="2"/>
    <x v="0"/>
    <x v="78"/>
    <x v="102"/>
    <n v="20"/>
    <s v="N"/>
    <s v="NA"/>
    <s v="AY Dandekar"/>
    <s v="S Ravi"/>
  </r>
  <r>
    <n v="1082600"/>
    <x v="9"/>
    <x v="3"/>
    <d v="2017-04-12T00:00:00"/>
    <x v="0"/>
    <x v="190"/>
    <x v="3"/>
    <x v="3"/>
    <x v="10"/>
    <x v="3"/>
    <x v="0"/>
    <x v="7"/>
    <x v="1"/>
    <x v="9"/>
    <x v="13"/>
    <n v="20"/>
    <s v="N"/>
    <s v="NA"/>
    <s v="Nitin Menon"/>
    <s v="CK Nandan"/>
  </r>
  <r>
    <n v="1082601"/>
    <x v="9"/>
    <x v="4"/>
    <d v="2017-04-13T00:00:00"/>
    <x v="0"/>
    <x v="127"/>
    <x v="4"/>
    <x v="4"/>
    <x v="5"/>
    <x v="6"/>
    <x v="0"/>
    <x v="0"/>
    <x v="1"/>
    <x v="12"/>
    <x v="71"/>
    <n v="20"/>
    <s v="N"/>
    <s v="NA"/>
    <s v="A Deshmukh"/>
    <s v="NJ Llong"/>
  </r>
  <r>
    <n v="1082602"/>
    <x v="9"/>
    <x v="0"/>
    <d v="2017-04-14T00:00:00"/>
    <x v="0"/>
    <x v="90"/>
    <x v="0"/>
    <x v="0"/>
    <x v="7"/>
    <x v="3"/>
    <x v="0"/>
    <x v="7"/>
    <x v="1"/>
    <x v="9"/>
    <x v="6"/>
    <n v="20"/>
    <s v="N"/>
    <s v="NA"/>
    <s v="KN Ananthapadmanabhan"/>
    <s v="AK Chaudhary"/>
  </r>
  <r>
    <n v="1082603"/>
    <x v="9"/>
    <x v="28"/>
    <d v="2017-04-14T00:00:00"/>
    <x v="0"/>
    <x v="191"/>
    <x v="34"/>
    <x v="11"/>
    <x v="13"/>
    <x v="11"/>
    <x v="0"/>
    <x v="13"/>
    <x v="1"/>
    <x v="7"/>
    <x v="81"/>
    <n v="20"/>
    <s v="N"/>
    <s v="NA"/>
    <s v="A Nand Kishore"/>
    <s v="S Ravi"/>
  </r>
  <r>
    <n v="1082604"/>
    <x v="9"/>
    <x v="4"/>
    <d v="2017-04-15T00:00:00"/>
    <x v="0"/>
    <x v="75"/>
    <x v="4"/>
    <x v="4"/>
    <x v="10"/>
    <x v="10"/>
    <x v="0"/>
    <x v="0"/>
    <x v="0"/>
    <x v="40"/>
    <x v="87"/>
    <n v="20"/>
    <s v="N"/>
    <s v="NA"/>
    <s v="AY Dandekar"/>
    <s v="NJ Llong"/>
  </r>
  <r>
    <n v="1082605"/>
    <x v="9"/>
    <x v="2"/>
    <d v="2017-04-15T00:00:00"/>
    <x v="0"/>
    <x v="158"/>
    <x v="2"/>
    <x v="2"/>
    <x v="5"/>
    <x v="7"/>
    <x v="1"/>
    <x v="2"/>
    <x v="0"/>
    <x v="83"/>
    <x v="70"/>
    <n v="20"/>
    <s v="N"/>
    <s v="NA"/>
    <s v="YC Barde"/>
    <s v="Nitin Menon"/>
  </r>
  <r>
    <n v="1082606"/>
    <x v="9"/>
    <x v="3"/>
    <d v="2017-04-16T00:00:00"/>
    <x v="0"/>
    <x v="189"/>
    <x v="3"/>
    <x v="3"/>
    <x v="12"/>
    <x v="3"/>
    <x v="0"/>
    <x v="7"/>
    <x v="1"/>
    <x v="4"/>
    <x v="39"/>
    <n v="20"/>
    <s v="N"/>
    <s v="NA"/>
    <s v="A Nand Kishore"/>
    <s v="S Ravi"/>
  </r>
  <r>
    <n v="1082607"/>
    <x v="9"/>
    <x v="0"/>
    <d v="2017-04-16T00:00:00"/>
    <x v="0"/>
    <x v="192"/>
    <x v="0"/>
    <x v="0"/>
    <x v="13"/>
    <x v="0"/>
    <x v="0"/>
    <x v="14"/>
    <x v="0"/>
    <x v="29"/>
    <x v="73"/>
    <n v="20"/>
    <s v="N"/>
    <s v="NA"/>
    <s v="KN Ananthapadmanabhan"/>
    <s v="C Shamshuddin"/>
  </r>
  <r>
    <n v="1082608"/>
    <x v="9"/>
    <x v="2"/>
    <d v="2017-04-17T00:00:00"/>
    <x v="0"/>
    <x v="170"/>
    <x v="2"/>
    <x v="2"/>
    <x v="0"/>
    <x v="7"/>
    <x v="1"/>
    <x v="0"/>
    <x v="1"/>
    <x v="9"/>
    <x v="54"/>
    <n v="20"/>
    <s v="N"/>
    <s v="NA"/>
    <s v="Nitin Menon"/>
    <s v="CK Nandan"/>
  </r>
  <r>
    <n v="1082609"/>
    <x v="9"/>
    <x v="6"/>
    <d v="2017-04-17T00:00:00"/>
    <x v="0"/>
    <x v="157"/>
    <x v="6"/>
    <x v="10"/>
    <x v="5"/>
    <x v="5"/>
    <x v="0"/>
    <x v="11"/>
    <x v="0"/>
    <x v="3"/>
    <x v="90"/>
    <n v="20"/>
    <s v="N"/>
    <s v="NA"/>
    <s v="AY Dandekar"/>
    <s v="A Deshmukh"/>
  </r>
  <r>
    <n v="1082610"/>
    <x v="9"/>
    <x v="28"/>
    <d v="2017-04-18T00:00:00"/>
    <x v="0"/>
    <x v="45"/>
    <x v="34"/>
    <x v="11"/>
    <x v="3"/>
    <x v="11"/>
    <x v="0"/>
    <x v="3"/>
    <x v="0"/>
    <x v="49"/>
    <x v="144"/>
    <n v="20"/>
    <s v="N"/>
    <s v="NA"/>
    <s v="S Ravi"/>
    <s v="VK Sharma"/>
  </r>
  <r>
    <n v="1082611"/>
    <x v="9"/>
    <x v="6"/>
    <d v="2017-04-19T00:00:00"/>
    <x v="0"/>
    <x v="193"/>
    <x v="6"/>
    <x v="10"/>
    <x v="6"/>
    <x v="10"/>
    <x v="1"/>
    <x v="11"/>
    <x v="0"/>
    <x v="70"/>
    <x v="16"/>
    <n v="20"/>
    <s v="N"/>
    <s v="NA"/>
    <s v="CB Gaffaney"/>
    <s v="NJ Llong"/>
  </r>
  <r>
    <n v="1082612"/>
    <x v="9"/>
    <x v="21"/>
    <d v="2017-04-20T00:00:00"/>
    <x v="0"/>
    <x v="194"/>
    <x v="24"/>
    <x v="1"/>
    <x v="7"/>
    <x v="3"/>
    <x v="0"/>
    <x v="7"/>
    <x v="1"/>
    <x v="12"/>
    <x v="108"/>
    <n v="20"/>
    <s v="N"/>
    <s v="NA"/>
    <s v="M Erasmus"/>
    <s v="C Shamshuddin"/>
  </r>
  <r>
    <n v="1082613"/>
    <x v="9"/>
    <x v="4"/>
    <d v="2017-04-21T00:00:00"/>
    <x v="0"/>
    <x v="38"/>
    <x v="4"/>
    <x v="4"/>
    <x v="12"/>
    <x v="11"/>
    <x v="0"/>
    <x v="13"/>
    <x v="1"/>
    <x v="9"/>
    <x v="26"/>
    <n v="20"/>
    <s v="N"/>
    <s v="NA"/>
    <s v="CB Gaffaney"/>
    <s v="Nitin Menon"/>
  </r>
  <r>
    <n v="1082614"/>
    <x v="9"/>
    <x v="3"/>
    <d v="2017-04-22T00:00:00"/>
    <x v="0"/>
    <x v="175"/>
    <x v="3"/>
    <x v="3"/>
    <x v="6"/>
    <x v="7"/>
    <x v="0"/>
    <x v="7"/>
    <x v="0"/>
    <x v="20"/>
    <x v="6"/>
    <n v="20"/>
    <s v="N"/>
    <s v="NA"/>
    <s v="A Nand Kishore"/>
    <s v="S Ravi"/>
  </r>
  <r>
    <n v="1082615"/>
    <x v="9"/>
    <x v="23"/>
    <d v="2017-04-22T00:00:00"/>
    <x v="0"/>
    <x v="13"/>
    <x v="27"/>
    <x v="13"/>
    <x v="10"/>
    <x v="13"/>
    <x v="0"/>
    <x v="14"/>
    <x v="1"/>
    <x v="4"/>
    <x v="39"/>
    <n v="20"/>
    <s v="N"/>
    <s v="NA"/>
    <s v="AY Dandekar"/>
    <s v="A Deshmukh"/>
  </r>
  <r>
    <n v="1082616"/>
    <x v="9"/>
    <x v="28"/>
    <d v="2017-04-23T00:00:00"/>
    <x v="0"/>
    <x v="186"/>
    <x v="34"/>
    <x v="11"/>
    <x v="5"/>
    <x v="11"/>
    <x v="0"/>
    <x v="5"/>
    <x v="0"/>
    <x v="51"/>
    <x v="70"/>
    <n v="20"/>
    <s v="N"/>
    <s v="NA"/>
    <s v="AK Chaudhary"/>
    <s v="M Erasmus"/>
  </r>
  <r>
    <n v="1082617"/>
    <x v="9"/>
    <x v="4"/>
    <d v="2017-04-23T00:00:00"/>
    <x v="0"/>
    <x v="170"/>
    <x v="4"/>
    <x v="4"/>
    <x v="3"/>
    <x v="0"/>
    <x v="0"/>
    <x v="0"/>
    <x v="0"/>
    <x v="57"/>
    <x v="113"/>
    <n v="20"/>
    <s v="N"/>
    <s v="NA"/>
    <s v="CB Gaffaney"/>
    <s v="CK Nandan"/>
  </r>
  <r>
    <n v="1082618"/>
    <x v="9"/>
    <x v="3"/>
    <d v="2017-04-24T00:00:00"/>
    <x v="0"/>
    <x v="192"/>
    <x v="3"/>
    <x v="3"/>
    <x v="13"/>
    <x v="3"/>
    <x v="0"/>
    <x v="14"/>
    <x v="0"/>
    <x v="5"/>
    <x v="68"/>
    <n v="20"/>
    <s v="N"/>
    <s v="NA"/>
    <s v="A Nand Kishore"/>
    <s v="S Ravi"/>
  </r>
  <r>
    <n v="1082620"/>
    <x v="9"/>
    <x v="23"/>
    <d v="2017-04-26T00:00:00"/>
    <x v="0"/>
    <x v="75"/>
    <x v="27"/>
    <x v="13"/>
    <x v="0"/>
    <x v="6"/>
    <x v="0"/>
    <x v="0"/>
    <x v="1"/>
    <x v="7"/>
    <x v="9"/>
    <n v="20"/>
    <s v="N"/>
    <s v="NA"/>
    <s v="AY Dandekar"/>
    <s v="NJ Llong"/>
  </r>
  <r>
    <n v="1082621"/>
    <x v="9"/>
    <x v="0"/>
    <d v="2017-04-27T00:00:00"/>
    <x v="0"/>
    <x v="191"/>
    <x v="0"/>
    <x v="0"/>
    <x v="12"/>
    <x v="11"/>
    <x v="0"/>
    <x v="13"/>
    <x v="1"/>
    <x v="7"/>
    <x v="69"/>
    <n v="20"/>
    <s v="N"/>
    <s v="NA"/>
    <s v="AK Chaudhary"/>
    <s v="C Shamshuddin"/>
  </r>
  <r>
    <n v="1082622"/>
    <x v="9"/>
    <x v="4"/>
    <d v="2017-04-28T00:00:00"/>
    <x v="0"/>
    <x v="56"/>
    <x v="4"/>
    <x v="4"/>
    <x v="6"/>
    <x v="6"/>
    <x v="0"/>
    <x v="0"/>
    <x v="1"/>
    <x v="7"/>
    <x v="68"/>
    <n v="20"/>
    <s v="N"/>
    <s v="NA"/>
    <s v="NJ Llong"/>
    <s v="S Ravi"/>
  </r>
  <r>
    <n v="1082623"/>
    <x v="9"/>
    <x v="1"/>
    <d v="2017-04-28T00:00:00"/>
    <x v="0"/>
    <x v="188"/>
    <x v="33"/>
    <x v="1"/>
    <x v="10"/>
    <x v="5"/>
    <x v="0"/>
    <x v="11"/>
    <x v="0"/>
    <x v="51"/>
    <x v="115"/>
    <n v="20"/>
    <s v="N"/>
    <s v="NA"/>
    <s v="Nitin Menon"/>
    <s v="CK Nandan"/>
  </r>
  <r>
    <n v="1082624"/>
    <x v="9"/>
    <x v="23"/>
    <d v="2017-04-29T00:00:00"/>
    <x v="0"/>
    <x v="195"/>
    <x v="27"/>
    <x v="13"/>
    <x v="3"/>
    <x v="0"/>
    <x v="0"/>
    <x v="14"/>
    <x v="0"/>
    <x v="84"/>
    <x v="64"/>
    <n v="20"/>
    <s v="N"/>
    <s v="NA"/>
    <s v="KN Ananthapadmanabhan"/>
    <s v="M Erasmus"/>
  </r>
  <r>
    <n v="1082625"/>
    <x v="9"/>
    <x v="28"/>
    <d v="2017-04-29T00:00:00"/>
    <x v="0"/>
    <x v="185"/>
    <x v="34"/>
    <x v="11"/>
    <x v="7"/>
    <x v="11"/>
    <x v="1"/>
    <x v="7"/>
    <x v="2"/>
    <x v="28"/>
    <x v="60"/>
    <n v="20"/>
    <s v="Y"/>
    <s v="NA"/>
    <s v="AK Chaudhary"/>
    <s v="CB Gaffaney"/>
  </r>
  <r>
    <n v="1082626"/>
    <x v="9"/>
    <x v="1"/>
    <d v="2017-04-30T00:00:00"/>
    <x v="0"/>
    <x v="156"/>
    <x v="33"/>
    <x v="1"/>
    <x v="6"/>
    <x v="5"/>
    <x v="0"/>
    <x v="5"/>
    <x v="1"/>
    <x v="8"/>
    <x v="33"/>
    <n v="20"/>
    <s v="N"/>
    <s v="NA"/>
    <s v="YC Barde"/>
    <s v="CK Nandan"/>
  </r>
  <r>
    <n v="1082627"/>
    <x v="9"/>
    <x v="6"/>
    <d v="2017-04-30T00:00:00"/>
    <x v="0"/>
    <x v="79"/>
    <x v="6"/>
    <x v="10"/>
    <x v="0"/>
    <x v="6"/>
    <x v="0"/>
    <x v="11"/>
    <x v="0"/>
    <x v="50"/>
    <x v="120"/>
    <n v="20"/>
    <s v="N"/>
    <s v="NA"/>
    <s v="AY Dandekar"/>
    <s v="S Ravi"/>
  </r>
  <r>
    <n v="1082628"/>
    <x v="9"/>
    <x v="3"/>
    <d v="2017-05-01T00:00:00"/>
    <x v="0"/>
    <x v="57"/>
    <x v="3"/>
    <x v="3"/>
    <x v="3"/>
    <x v="0"/>
    <x v="1"/>
    <x v="7"/>
    <x v="1"/>
    <x v="3"/>
    <x v="21"/>
    <n v="20"/>
    <s v="N"/>
    <s v="NA"/>
    <s v="AK Chaudhary"/>
    <s v="CB Gaffaney"/>
  </r>
  <r>
    <n v="1082629"/>
    <x v="9"/>
    <x v="23"/>
    <d v="2017-05-01T00:00:00"/>
    <x v="0"/>
    <x v="192"/>
    <x v="27"/>
    <x v="13"/>
    <x v="12"/>
    <x v="13"/>
    <x v="0"/>
    <x v="14"/>
    <x v="1"/>
    <x v="3"/>
    <x v="73"/>
    <n v="20"/>
    <s v="N"/>
    <s v="NA"/>
    <s v="M Erasmus"/>
    <s v="C Shamshuddin"/>
  </r>
  <r>
    <n v="1082630"/>
    <x v="9"/>
    <x v="2"/>
    <d v="2017-05-02T00:00:00"/>
    <x v="0"/>
    <x v="196"/>
    <x v="2"/>
    <x v="2"/>
    <x v="10"/>
    <x v="7"/>
    <x v="0"/>
    <x v="2"/>
    <x v="1"/>
    <x v="4"/>
    <x v="79"/>
    <n v="20"/>
    <s v="N"/>
    <s v="NA"/>
    <s v="YC Barde"/>
    <s v="Nitin Menon"/>
  </r>
  <r>
    <n v="1082631"/>
    <x v="9"/>
    <x v="4"/>
    <d v="2017-05-03T00:00:00"/>
    <x v="0"/>
    <x v="197"/>
    <x v="4"/>
    <x v="4"/>
    <x v="13"/>
    <x v="13"/>
    <x v="0"/>
    <x v="14"/>
    <x v="1"/>
    <x v="9"/>
    <x v="83"/>
    <n v="20"/>
    <s v="N"/>
    <s v="NA"/>
    <s v="KN Ananthapadmanabhan"/>
    <s v="A Nand Kishore"/>
  </r>
  <r>
    <n v="1082632"/>
    <x v="9"/>
    <x v="2"/>
    <d v="2017-05-04T00:00:00"/>
    <x v="0"/>
    <x v="182"/>
    <x v="2"/>
    <x v="2"/>
    <x v="12"/>
    <x v="7"/>
    <x v="0"/>
    <x v="2"/>
    <x v="1"/>
    <x v="7"/>
    <x v="7"/>
    <n v="20"/>
    <s v="N"/>
    <s v="NA"/>
    <s v="M Erasmus"/>
    <s v="Nitin Menon"/>
  </r>
  <r>
    <n v="1082633"/>
    <x v="9"/>
    <x v="0"/>
    <d v="2017-05-05T00:00:00"/>
    <x v="0"/>
    <x v="156"/>
    <x v="0"/>
    <x v="0"/>
    <x v="5"/>
    <x v="0"/>
    <x v="0"/>
    <x v="5"/>
    <x v="0"/>
    <x v="23"/>
    <x v="91"/>
    <n v="20"/>
    <s v="N"/>
    <s v="NA"/>
    <s v="CB Gaffaney"/>
    <s v="C Shamshuddin"/>
  </r>
  <r>
    <n v="1082634"/>
    <x v="9"/>
    <x v="6"/>
    <d v="2017-05-06T00:00:00"/>
    <x v="0"/>
    <x v="93"/>
    <x v="6"/>
    <x v="10"/>
    <x v="13"/>
    <x v="10"/>
    <x v="0"/>
    <x v="14"/>
    <x v="0"/>
    <x v="16"/>
    <x v="58"/>
    <n v="20"/>
    <s v="N"/>
    <s v="NA"/>
    <s v="KN Ananthapadmanabhan"/>
    <s v="AK Chaudhary"/>
  </r>
  <r>
    <n v="1082635"/>
    <x v="9"/>
    <x v="2"/>
    <d v="2017-05-06T00:00:00"/>
    <x v="0"/>
    <x v="161"/>
    <x v="2"/>
    <x v="2"/>
    <x v="7"/>
    <x v="7"/>
    <x v="0"/>
    <x v="7"/>
    <x v="0"/>
    <x v="85"/>
    <x v="74"/>
    <n v="20"/>
    <s v="N"/>
    <s v="NA"/>
    <s v="Nitin Menon"/>
    <s v="CK Nandan"/>
  </r>
  <r>
    <n v="1082636"/>
    <x v="9"/>
    <x v="0"/>
    <d v="2017-05-07T00:00:00"/>
    <x v="0"/>
    <x v="127"/>
    <x v="0"/>
    <x v="0"/>
    <x v="0"/>
    <x v="6"/>
    <x v="0"/>
    <x v="0"/>
    <x v="1"/>
    <x v="4"/>
    <x v="13"/>
    <n v="20"/>
    <s v="N"/>
    <s v="NA"/>
    <s v="AY Dandekar"/>
    <s v="C Shamshuddin"/>
  </r>
  <r>
    <n v="1082637"/>
    <x v="9"/>
    <x v="1"/>
    <d v="2017-05-07T00:00:00"/>
    <x v="0"/>
    <x v="60"/>
    <x v="33"/>
    <x v="1"/>
    <x v="12"/>
    <x v="11"/>
    <x v="0"/>
    <x v="13"/>
    <x v="1"/>
    <x v="4"/>
    <x v="37"/>
    <n v="20"/>
    <s v="N"/>
    <s v="NA"/>
    <s v="A Nand Kishore"/>
    <s v="VK Sharma"/>
  </r>
  <r>
    <n v="1082638"/>
    <x v="9"/>
    <x v="6"/>
    <d v="2017-05-08T00:00:00"/>
    <x v="0"/>
    <x v="114"/>
    <x v="6"/>
    <x v="10"/>
    <x v="7"/>
    <x v="3"/>
    <x v="1"/>
    <x v="11"/>
    <x v="1"/>
    <x v="7"/>
    <x v="91"/>
    <n v="20"/>
    <s v="N"/>
    <s v="NA"/>
    <s v="KN Ananthapadmanabhan"/>
    <s v="M Erasmus"/>
  </r>
  <r>
    <n v="1082639"/>
    <x v="9"/>
    <x v="1"/>
    <d v="2017-05-09T00:00:00"/>
    <x v="0"/>
    <x v="154"/>
    <x v="33"/>
    <x v="1"/>
    <x v="0"/>
    <x v="6"/>
    <x v="0"/>
    <x v="5"/>
    <x v="0"/>
    <x v="20"/>
    <x v="132"/>
    <n v="20"/>
    <s v="N"/>
    <s v="NA"/>
    <s v="A Nand Kishore"/>
    <s v="S Ravi"/>
  </r>
  <r>
    <n v="1082640"/>
    <x v="9"/>
    <x v="29"/>
    <d v="2017-05-10T00:00:00"/>
    <x v="0"/>
    <x v="166"/>
    <x v="35"/>
    <x v="11"/>
    <x v="6"/>
    <x v="7"/>
    <x v="0"/>
    <x v="2"/>
    <x v="1"/>
    <x v="34"/>
    <x v="99"/>
    <n v="20"/>
    <s v="N"/>
    <s v="NA"/>
    <s v="YC Barde"/>
    <s v="AK Chaudhary"/>
  </r>
  <r>
    <n v="1082641"/>
    <x v="9"/>
    <x v="3"/>
    <d v="2017-05-11T00:00:00"/>
    <x v="0"/>
    <x v="113"/>
    <x v="3"/>
    <x v="3"/>
    <x v="5"/>
    <x v="3"/>
    <x v="0"/>
    <x v="5"/>
    <x v="0"/>
    <x v="7"/>
    <x v="145"/>
    <n v="20"/>
    <s v="N"/>
    <s v="NA"/>
    <s v="A Deshmukh"/>
    <s v="A Nand Kishore"/>
  </r>
  <r>
    <n v="1082642"/>
    <x v="9"/>
    <x v="2"/>
    <d v="2017-05-12T00:00:00"/>
    <x v="0"/>
    <x v="159"/>
    <x v="2"/>
    <x v="2"/>
    <x v="13"/>
    <x v="7"/>
    <x v="1"/>
    <x v="2"/>
    <x v="0"/>
    <x v="7"/>
    <x v="54"/>
    <n v="20"/>
    <s v="N"/>
    <s v="NA"/>
    <s v="KN Ananthapadmanabhan"/>
    <s v="CK Nandan"/>
  </r>
  <r>
    <n v="1082643"/>
    <x v="9"/>
    <x v="29"/>
    <d v="2017-05-13T00:00:00"/>
    <x v="0"/>
    <x v="198"/>
    <x v="35"/>
    <x v="11"/>
    <x v="10"/>
    <x v="10"/>
    <x v="0"/>
    <x v="11"/>
    <x v="1"/>
    <x v="12"/>
    <x v="12"/>
    <n v="20"/>
    <s v="N"/>
    <s v="NA"/>
    <s v="AK Chaudhary"/>
    <s v="Nitin Menon"/>
  </r>
  <r>
    <n v="1082644"/>
    <x v="9"/>
    <x v="4"/>
    <d v="2017-05-13T00:00:00"/>
    <x v="0"/>
    <x v="83"/>
    <x v="4"/>
    <x v="4"/>
    <x v="7"/>
    <x v="6"/>
    <x v="0"/>
    <x v="7"/>
    <x v="0"/>
    <x v="2"/>
    <x v="66"/>
    <n v="20"/>
    <s v="N"/>
    <s v="NA"/>
    <s v="A Nand Kishore"/>
    <s v="S Ravi"/>
  </r>
  <r>
    <n v="1082645"/>
    <x v="9"/>
    <x v="23"/>
    <d v="2017-05-14T00:00:00"/>
    <x v="0"/>
    <x v="93"/>
    <x v="27"/>
    <x v="13"/>
    <x v="5"/>
    <x v="13"/>
    <x v="0"/>
    <x v="14"/>
    <x v="1"/>
    <x v="2"/>
    <x v="146"/>
    <n v="20"/>
    <s v="N"/>
    <s v="NA"/>
    <s v="AY Dandekar"/>
    <s v="A Deshmukh"/>
  </r>
  <r>
    <n v="1082646"/>
    <x v="9"/>
    <x v="2"/>
    <d v="2017-05-14T00:00:00"/>
    <x v="0"/>
    <x v="199"/>
    <x v="2"/>
    <x v="2"/>
    <x v="3"/>
    <x v="0"/>
    <x v="1"/>
    <x v="3"/>
    <x v="0"/>
    <x v="8"/>
    <x v="73"/>
    <n v="20"/>
    <s v="N"/>
    <s v="NA"/>
    <s v="CK Nandan"/>
    <s v="C Shamshuddin"/>
  </r>
  <r>
    <n v="1082647"/>
    <x v="9"/>
    <x v="3"/>
    <d v="2017-05-16T00:00:00"/>
    <x v="4"/>
    <x v="200"/>
    <x v="3"/>
    <x v="3"/>
    <x v="13"/>
    <x v="3"/>
    <x v="0"/>
    <x v="14"/>
    <x v="0"/>
    <x v="52"/>
    <x v="21"/>
    <n v="20"/>
    <s v="N"/>
    <s v="NA"/>
    <s v="S Ravi"/>
    <s v="C Shamshuddin"/>
  </r>
  <r>
    <n v="1082648"/>
    <x v="9"/>
    <x v="0"/>
    <d v="2017-05-17T00:00:00"/>
    <x v="7"/>
    <x v="170"/>
    <x v="0"/>
    <x v="10"/>
    <x v="0"/>
    <x v="6"/>
    <x v="0"/>
    <x v="0"/>
    <x v="1"/>
    <x v="7"/>
    <x v="147"/>
    <n v="6"/>
    <s v="N"/>
    <s v="D/L"/>
    <s v="AK Chaudhary"/>
    <s v="Nitin Menon"/>
  </r>
  <r>
    <n v="1082649"/>
    <x v="9"/>
    <x v="0"/>
    <d v="2017-05-19T00:00:00"/>
    <x v="6"/>
    <x v="201"/>
    <x v="0"/>
    <x v="3"/>
    <x v="0"/>
    <x v="3"/>
    <x v="0"/>
    <x v="7"/>
    <x v="1"/>
    <x v="4"/>
    <x v="148"/>
    <n v="20"/>
    <s v="N"/>
    <s v="NA"/>
    <s v="NJ Llong"/>
    <s v="Nitin Menon"/>
  </r>
  <r>
    <n v="1082650"/>
    <x v="9"/>
    <x v="6"/>
    <d v="2017-05-21T00:00:00"/>
    <x v="2"/>
    <x v="185"/>
    <x v="6"/>
    <x v="3"/>
    <x v="13"/>
    <x v="3"/>
    <x v="1"/>
    <x v="7"/>
    <x v="0"/>
    <x v="19"/>
    <x v="2"/>
    <n v="20"/>
    <s v="N"/>
    <s v="NA"/>
    <s v="NJ Llong"/>
    <s v="S Ravi"/>
  </r>
  <r>
    <n v="1136561"/>
    <x v="10"/>
    <x v="3"/>
    <d v="2018-04-07T00:00:00"/>
    <x v="0"/>
    <x v="30"/>
    <x v="3"/>
    <x v="3"/>
    <x v="1"/>
    <x v="1"/>
    <x v="0"/>
    <x v="1"/>
    <x v="1"/>
    <x v="19"/>
    <x v="3"/>
    <n v="20"/>
    <s v="N"/>
    <s v="NA"/>
    <s v="CB Gaffaney"/>
    <s v="A Nand Kishore"/>
  </r>
  <r>
    <n v="1136562"/>
    <x v="10"/>
    <x v="1"/>
    <d v="2018-04-08T00:00:00"/>
    <x v="0"/>
    <x v="202"/>
    <x v="37"/>
    <x v="2"/>
    <x v="5"/>
    <x v="5"/>
    <x v="0"/>
    <x v="5"/>
    <x v="1"/>
    <x v="4"/>
    <x v="5"/>
    <n v="20"/>
    <s v="N"/>
    <s v="NA"/>
    <s v="KN Ananthapadmanabhan"/>
    <s v="RJ Tucker"/>
  </r>
  <r>
    <n v="1136563"/>
    <x v="10"/>
    <x v="4"/>
    <d v="2018-04-08T00:00:00"/>
    <x v="0"/>
    <x v="127"/>
    <x v="4"/>
    <x v="0"/>
    <x v="0"/>
    <x v="6"/>
    <x v="0"/>
    <x v="0"/>
    <x v="1"/>
    <x v="9"/>
    <x v="39"/>
    <n v="20"/>
    <s v="N"/>
    <s v="NA"/>
    <s v="A Deshmukh"/>
    <s v="C Shamshuddin"/>
  </r>
  <r>
    <n v="1136564"/>
    <x v="10"/>
    <x v="6"/>
    <d v="2018-04-09T00:00:00"/>
    <x v="0"/>
    <x v="114"/>
    <x v="38"/>
    <x v="5"/>
    <x v="10"/>
    <x v="10"/>
    <x v="0"/>
    <x v="11"/>
    <x v="1"/>
    <x v="2"/>
    <x v="104"/>
    <n v="20"/>
    <s v="N"/>
    <s v="NA"/>
    <s v="NJ Llong"/>
    <s v="VA Kulkarni"/>
  </r>
  <r>
    <n v="1136565"/>
    <x v="10"/>
    <x v="7"/>
    <d v="2018-04-10T00:00:00"/>
    <x v="0"/>
    <x v="203"/>
    <x v="39"/>
    <x v="4"/>
    <x v="1"/>
    <x v="1"/>
    <x v="0"/>
    <x v="1"/>
    <x v="1"/>
    <x v="3"/>
    <x v="135"/>
    <n v="20"/>
    <s v="N"/>
    <s v="NA"/>
    <s v="AK Chaudhary"/>
    <s v="CB Gaffaney"/>
  </r>
  <r>
    <n v="1136566"/>
    <x v="10"/>
    <x v="5"/>
    <d v="2018-04-11T00:00:00"/>
    <x v="0"/>
    <x v="144"/>
    <x v="5"/>
    <x v="5"/>
    <x v="6"/>
    <x v="7"/>
    <x v="0"/>
    <x v="4"/>
    <x v="0"/>
    <x v="8"/>
    <x v="126"/>
    <n v="6"/>
    <s v="N"/>
    <s v="D/L"/>
    <s v="KN Ananthapadmanabhan"/>
    <s v="Nitin Menon"/>
  </r>
  <r>
    <n v="1136567"/>
    <x v="10"/>
    <x v="6"/>
    <d v="2018-04-12T00:00:00"/>
    <x v="0"/>
    <x v="188"/>
    <x v="38"/>
    <x v="3"/>
    <x v="10"/>
    <x v="10"/>
    <x v="0"/>
    <x v="11"/>
    <x v="1"/>
    <x v="19"/>
    <x v="11"/>
    <n v="20"/>
    <s v="N"/>
    <s v="NA"/>
    <s v="CK Nandan"/>
    <s v="NJ Llong"/>
  </r>
  <r>
    <n v="1136568"/>
    <x v="10"/>
    <x v="30"/>
    <d v="2018-04-13T00:00:00"/>
    <x v="0"/>
    <x v="136"/>
    <x v="36"/>
    <x v="1"/>
    <x v="3"/>
    <x v="0"/>
    <x v="0"/>
    <x v="3"/>
    <x v="1"/>
    <x v="9"/>
    <x v="83"/>
    <n v="20"/>
    <s v="N"/>
    <s v="NA"/>
    <s v="A Deshmukh"/>
    <s v="S Ravi"/>
  </r>
  <r>
    <n v="1136569"/>
    <x v="10"/>
    <x v="3"/>
    <d v="2018-04-14T00:00:00"/>
    <x v="0"/>
    <x v="204"/>
    <x v="3"/>
    <x v="3"/>
    <x v="6"/>
    <x v="7"/>
    <x v="0"/>
    <x v="2"/>
    <x v="1"/>
    <x v="7"/>
    <x v="32"/>
    <n v="20"/>
    <s v="N"/>
    <s v="NA"/>
    <s v="KN Ananthapadmanabhan"/>
    <s v="Nitin Menon"/>
  </r>
  <r>
    <n v="1136570"/>
    <x v="10"/>
    <x v="4"/>
    <d v="2018-04-14T00:00:00"/>
    <x v="0"/>
    <x v="205"/>
    <x v="4"/>
    <x v="4"/>
    <x v="10"/>
    <x v="10"/>
    <x v="0"/>
    <x v="11"/>
    <x v="1"/>
    <x v="3"/>
    <x v="91"/>
    <n v="20"/>
    <s v="N"/>
    <s v="NA"/>
    <s v="AK Chaudhary"/>
    <s v="A Nand Kishore"/>
  </r>
  <r>
    <n v="1136571"/>
    <x v="10"/>
    <x v="30"/>
    <d v="2018-04-15T00:00:00"/>
    <x v="0"/>
    <x v="144"/>
    <x v="36"/>
    <x v="5"/>
    <x v="3"/>
    <x v="0"/>
    <x v="0"/>
    <x v="4"/>
    <x v="0"/>
    <x v="23"/>
    <x v="149"/>
    <n v="20"/>
    <s v="N"/>
    <s v="NA"/>
    <s v="C Shamshuddin"/>
    <s v="S Ravi"/>
  </r>
  <r>
    <n v="1136572"/>
    <x v="10"/>
    <x v="1"/>
    <d v="2018-04-15T00:00:00"/>
    <x v="0"/>
    <x v="45"/>
    <x v="37"/>
    <x v="1"/>
    <x v="1"/>
    <x v="1"/>
    <x v="0"/>
    <x v="5"/>
    <x v="0"/>
    <x v="9"/>
    <x v="35"/>
    <n v="20"/>
    <s v="N"/>
    <s v="NA"/>
    <s v="CK Nandan"/>
    <s v="VA Kulkarni"/>
  </r>
  <r>
    <n v="1136573"/>
    <x v="10"/>
    <x v="4"/>
    <d v="2018-04-16T00:00:00"/>
    <x v="0"/>
    <x v="189"/>
    <x v="4"/>
    <x v="4"/>
    <x v="6"/>
    <x v="7"/>
    <x v="0"/>
    <x v="0"/>
    <x v="0"/>
    <x v="80"/>
    <x v="89"/>
    <n v="20"/>
    <s v="N"/>
    <s v="NA"/>
    <s v="AK Chaudhary"/>
    <s v="A Nand Kishore"/>
  </r>
  <r>
    <n v="1136574"/>
    <x v="10"/>
    <x v="3"/>
    <d v="2018-04-17T00:00:00"/>
    <x v="0"/>
    <x v="57"/>
    <x v="3"/>
    <x v="3"/>
    <x v="3"/>
    <x v="0"/>
    <x v="0"/>
    <x v="7"/>
    <x v="0"/>
    <x v="64"/>
    <x v="144"/>
    <n v="20"/>
    <s v="N"/>
    <s v="NA"/>
    <s v="Nitin Menon"/>
    <s v="RJ Tucker"/>
  </r>
  <r>
    <n v="1136575"/>
    <x v="10"/>
    <x v="5"/>
    <d v="2018-04-18T00:00:00"/>
    <x v="0"/>
    <x v="189"/>
    <x v="5"/>
    <x v="5"/>
    <x v="0"/>
    <x v="6"/>
    <x v="0"/>
    <x v="0"/>
    <x v="1"/>
    <x v="7"/>
    <x v="68"/>
    <n v="20"/>
    <s v="N"/>
    <s v="NA"/>
    <s v="A Deshmukh"/>
    <s v="S Ravi"/>
  </r>
  <r>
    <n v="1136576"/>
    <x v="10"/>
    <x v="1"/>
    <d v="2018-04-19T00:00:00"/>
    <x v="0"/>
    <x v="45"/>
    <x v="37"/>
    <x v="1"/>
    <x v="10"/>
    <x v="5"/>
    <x v="1"/>
    <x v="5"/>
    <x v="0"/>
    <x v="70"/>
    <x v="111"/>
    <n v="20"/>
    <s v="N"/>
    <s v="NA"/>
    <s v="AK Chaudhary"/>
    <s v="NJ Llong"/>
  </r>
  <r>
    <n v="1136577"/>
    <x v="10"/>
    <x v="23"/>
    <d v="2018-04-20T00:00:00"/>
    <x v="0"/>
    <x v="5"/>
    <x v="27"/>
    <x v="7"/>
    <x v="2"/>
    <x v="2"/>
    <x v="0"/>
    <x v="1"/>
    <x v="0"/>
    <x v="86"/>
    <x v="29"/>
    <n v="20"/>
    <s v="N"/>
    <s v="NA"/>
    <s v="KN Ananthapadmanabhan"/>
    <s v="Nitin Menon"/>
  </r>
  <r>
    <n v="1136578"/>
    <x v="10"/>
    <x v="4"/>
    <d v="2018-04-21T00:00:00"/>
    <x v="0"/>
    <x v="202"/>
    <x v="4"/>
    <x v="4"/>
    <x v="5"/>
    <x v="5"/>
    <x v="0"/>
    <x v="5"/>
    <x v="1"/>
    <x v="2"/>
    <x v="114"/>
    <n v="13"/>
    <s v="N"/>
    <s v="D/L"/>
    <s v="A Deshmukh"/>
    <s v="C Shamshuddin"/>
  </r>
  <r>
    <n v="1136579"/>
    <x v="10"/>
    <x v="30"/>
    <d v="2018-04-21T00:00:00"/>
    <x v="0"/>
    <x v="46"/>
    <x v="36"/>
    <x v="2"/>
    <x v="3"/>
    <x v="0"/>
    <x v="0"/>
    <x v="3"/>
    <x v="1"/>
    <x v="4"/>
    <x v="41"/>
    <n v="20"/>
    <s v="N"/>
    <s v="NA"/>
    <s v="CB Gaffaney"/>
    <s v="CK Nandan"/>
  </r>
  <r>
    <n v="1136580"/>
    <x v="10"/>
    <x v="6"/>
    <d v="2018-04-22T00:00:00"/>
    <x v="0"/>
    <x v="83"/>
    <x v="38"/>
    <x v="7"/>
    <x v="10"/>
    <x v="10"/>
    <x v="0"/>
    <x v="1"/>
    <x v="0"/>
    <x v="9"/>
    <x v="9"/>
    <n v="20"/>
    <s v="N"/>
    <s v="NA"/>
    <s v="AK Chaudhary"/>
    <s v="VA Kulkarni"/>
  </r>
  <r>
    <n v="1136581"/>
    <x v="10"/>
    <x v="5"/>
    <d v="2018-04-22T00:00:00"/>
    <x v="0"/>
    <x v="206"/>
    <x v="5"/>
    <x v="3"/>
    <x v="2"/>
    <x v="3"/>
    <x v="1"/>
    <x v="4"/>
    <x v="1"/>
    <x v="5"/>
    <x v="132"/>
    <n v="20"/>
    <s v="N"/>
    <s v="NA"/>
    <s v="KN Ananthapadmanabhan"/>
    <s v="RJ Tucker"/>
  </r>
  <r>
    <n v="1136582"/>
    <x v="10"/>
    <x v="2"/>
    <d v="2018-04-23T00:00:00"/>
    <x v="0"/>
    <x v="207"/>
    <x v="40"/>
    <x v="1"/>
    <x v="6"/>
    <x v="7"/>
    <x v="0"/>
    <x v="5"/>
    <x v="0"/>
    <x v="9"/>
    <x v="30"/>
    <n v="20"/>
    <s v="N"/>
    <s v="NA"/>
    <s v="A Nand Kishore"/>
    <s v="CK Nandan"/>
  </r>
  <r>
    <n v="1136583"/>
    <x v="10"/>
    <x v="3"/>
    <d v="2018-04-24T00:00:00"/>
    <x v="0"/>
    <x v="188"/>
    <x v="3"/>
    <x v="10"/>
    <x v="7"/>
    <x v="3"/>
    <x v="0"/>
    <x v="11"/>
    <x v="0"/>
    <x v="35"/>
    <x v="98"/>
    <n v="20"/>
    <s v="N"/>
    <s v="NA"/>
    <s v="C Shamshuddin"/>
    <s v="S Ravi"/>
  </r>
  <r>
    <n v="1136584"/>
    <x v="10"/>
    <x v="30"/>
    <d v="2018-04-25T00:00:00"/>
    <x v="0"/>
    <x v="13"/>
    <x v="36"/>
    <x v="0"/>
    <x v="1"/>
    <x v="1"/>
    <x v="0"/>
    <x v="1"/>
    <x v="1"/>
    <x v="3"/>
    <x v="102"/>
    <n v="20"/>
    <s v="N"/>
    <s v="NA"/>
    <s v="NJ Llong"/>
    <s v="VK Sharma"/>
  </r>
  <r>
    <n v="1136585"/>
    <x v="10"/>
    <x v="6"/>
    <d v="2018-04-26T00:00:00"/>
    <x v="0"/>
    <x v="207"/>
    <x v="38"/>
    <x v="10"/>
    <x v="5"/>
    <x v="5"/>
    <x v="0"/>
    <x v="11"/>
    <x v="0"/>
    <x v="10"/>
    <x v="94"/>
    <n v="20"/>
    <s v="N"/>
    <s v="NA"/>
    <s v="CK Nandan"/>
    <s v="YC Barde"/>
  </r>
  <r>
    <n v="1136586"/>
    <x v="10"/>
    <x v="2"/>
    <d v="2018-04-27T00:00:00"/>
    <x v="0"/>
    <x v="166"/>
    <x v="40"/>
    <x v="2"/>
    <x v="0"/>
    <x v="6"/>
    <x v="0"/>
    <x v="2"/>
    <x v="0"/>
    <x v="36"/>
    <x v="150"/>
    <n v="20"/>
    <s v="N"/>
    <s v="NA"/>
    <s v="C Shamshuddin"/>
    <s v="S Ravi"/>
  </r>
  <r>
    <n v="1136587"/>
    <x v="10"/>
    <x v="23"/>
    <d v="2018-04-28T00:00:00"/>
    <x v="0"/>
    <x v="57"/>
    <x v="27"/>
    <x v="7"/>
    <x v="7"/>
    <x v="3"/>
    <x v="0"/>
    <x v="7"/>
    <x v="1"/>
    <x v="12"/>
    <x v="19"/>
    <n v="20"/>
    <s v="N"/>
    <s v="NA"/>
    <s v="CB Gaffaney"/>
    <s v="Nitin Menon"/>
  </r>
  <r>
    <n v="1136588"/>
    <x v="10"/>
    <x v="5"/>
    <d v="2018-04-29T00:00:00"/>
    <x v="0"/>
    <x v="193"/>
    <x v="5"/>
    <x v="10"/>
    <x v="2"/>
    <x v="10"/>
    <x v="1"/>
    <x v="11"/>
    <x v="0"/>
    <x v="26"/>
    <x v="80"/>
    <n v="20"/>
    <s v="N"/>
    <s v="NA"/>
    <s v="BNJ Oxenford"/>
    <s v="A Nand Kishore"/>
  </r>
  <r>
    <n v="1136589"/>
    <x v="10"/>
    <x v="30"/>
    <d v="2018-04-29T00:00:00"/>
    <x v="0"/>
    <x v="153"/>
    <x v="36"/>
    <x v="0"/>
    <x v="0"/>
    <x v="6"/>
    <x v="0"/>
    <x v="0"/>
    <x v="1"/>
    <x v="4"/>
    <x v="38"/>
    <n v="20"/>
    <s v="N"/>
    <s v="NA"/>
    <s v="AK Chaudhary"/>
    <s v="NJ Llong"/>
  </r>
  <r>
    <n v="1136590"/>
    <x v="10"/>
    <x v="23"/>
    <d v="2018-04-30T00:00:00"/>
    <x v="0"/>
    <x v="5"/>
    <x v="27"/>
    <x v="7"/>
    <x v="6"/>
    <x v="7"/>
    <x v="0"/>
    <x v="1"/>
    <x v="0"/>
    <x v="10"/>
    <x v="40"/>
    <n v="20"/>
    <s v="N"/>
    <s v="NA"/>
    <s v="AY Dandekar"/>
    <s v="C Shamshuddin"/>
  </r>
  <r>
    <n v="1136591"/>
    <x v="10"/>
    <x v="30"/>
    <d v="2018-05-01T00:00:00"/>
    <x v="0"/>
    <x v="208"/>
    <x v="36"/>
    <x v="0"/>
    <x v="7"/>
    <x v="3"/>
    <x v="0"/>
    <x v="3"/>
    <x v="0"/>
    <x v="20"/>
    <x v="132"/>
    <n v="20"/>
    <s v="N"/>
    <s v="NA"/>
    <s v="M Erasmus"/>
    <s v="Nitin Menon"/>
  </r>
  <r>
    <n v="1136592"/>
    <x v="10"/>
    <x v="2"/>
    <d v="2018-05-02T00:00:00"/>
    <x v="0"/>
    <x v="182"/>
    <x v="40"/>
    <x v="2"/>
    <x v="2"/>
    <x v="2"/>
    <x v="0"/>
    <x v="2"/>
    <x v="0"/>
    <x v="9"/>
    <x v="53"/>
    <n v="12"/>
    <s v="N"/>
    <s v="D/L"/>
    <s v="CK Nandan"/>
    <s v="VK Sharma"/>
  </r>
  <r>
    <n v="1136593"/>
    <x v="10"/>
    <x v="4"/>
    <d v="2018-05-03T00:00:00"/>
    <x v="0"/>
    <x v="127"/>
    <x v="4"/>
    <x v="7"/>
    <x v="0"/>
    <x v="6"/>
    <x v="0"/>
    <x v="0"/>
    <x v="1"/>
    <x v="4"/>
    <x v="86"/>
    <n v="20"/>
    <s v="N"/>
    <s v="NA"/>
    <s v="A Deshmukh"/>
    <s v="HDPK Dharmasena"/>
  </r>
  <r>
    <n v="1136594"/>
    <x v="10"/>
    <x v="21"/>
    <d v="2018-05-04T00:00:00"/>
    <x v="0"/>
    <x v="178"/>
    <x v="24"/>
    <x v="1"/>
    <x v="7"/>
    <x v="3"/>
    <x v="0"/>
    <x v="7"/>
    <x v="1"/>
    <x v="4"/>
    <x v="41"/>
    <n v="20"/>
    <s v="N"/>
    <s v="NA"/>
    <s v="AY Dandekar"/>
    <s v="S Ravi"/>
  </r>
  <r>
    <n v="1136595"/>
    <x v="10"/>
    <x v="23"/>
    <d v="2018-05-05T00:00:00"/>
    <x v="0"/>
    <x v="120"/>
    <x v="27"/>
    <x v="0"/>
    <x v="1"/>
    <x v="1"/>
    <x v="0"/>
    <x v="1"/>
    <x v="1"/>
    <x v="4"/>
    <x v="131"/>
    <n v="20"/>
    <s v="N"/>
    <s v="NA"/>
    <s v="Nitin Menon"/>
    <s v="YC Barde"/>
  </r>
  <r>
    <n v="1136596"/>
    <x v="10"/>
    <x v="6"/>
    <d v="2018-05-05T00:00:00"/>
    <x v="0"/>
    <x v="188"/>
    <x v="38"/>
    <x v="2"/>
    <x v="10"/>
    <x v="7"/>
    <x v="1"/>
    <x v="11"/>
    <x v="1"/>
    <x v="7"/>
    <x v="47"/>
    <n v="20"/>
    <s v="N"/>
    <s v="NA"/>
    <s v="BNJ Oxenford"/>
    <s v="CK Nandan"/>
  </r>
  <r>
    <n v="1136597"/>
    <x v="10"/>
    <x v="3"/>
    <d v="2018-05-06T00:00:00"/>
    <x v="0"/>
    <x v="172"/>
    <x v="3"/>
    <x v="3"/>
    <x v="0"/>
    <x v="6"/>
    <x v="0"/>
    <x v="7"/>
    <x v="0"/>
    <x v="10"/>
    <x v="28"/>
    <n v="20"/>
    <s v="N"/>
    <s v="NA"/>
    <s v="A Deshmukh"/>
    <s v="HDPK Dharmasena"/>
  </r>
  <r>
    <n v="1136598"/>
    <x v="10"/>
    <x v="21"/>
    <d v="2018-05-06T00:00:00"/>
    <x v="0"/>
    <x v="209"/>
    <x v="24"/>
    <x v="5"/>
    <x v="5"/>
    <x v="5"/>
    <x v="0"/>
    <x v="5"/>
    <x v="1"/>
    <x v="4"/>
    <x v="107"/>
    <n v="20"/>
    <s v="N"/>
    <s v="NA"/>
    <s v="C Shamshuddin"/>
    <s v="S Ravi"/>
  </r>
  <r>
    <n v="1136599"/>
    <x v="10"/>
    <x v="6"/>
    <d v="2018-05-07T00:00:00"/>
    <x v="0"/>
    <x v="193"/>
    <x v="38"/>
    <x v="10"/>
    <x v="3"/>
    <x v="0"/>
    <x v="0"/>
    <x v="11"/>
    <x v="0"/>
    <x v="3"/>
    <x v="72"/>
    <n v="20"/>
    <s v="N"/>
    <s v="NA"/>
    <s v="BNJ Oxenford"/>
    <s v="VK Sharma"/>
  </r>
  <r>
    <n v="1136600"/>
    <x v="10"/>
    <x v="5"/>
    <d v="2018-05-08T00:00:00"/>
    <x v="0"/>
    <x v="194"/>
    <x v="5"/>
    <x v="5"/>
    <x v="5"/>
    <x v="2"/>
    <x v="1"/>
    <x v="4"/>
    <x v="0"/>
    <x v="70"/>
    <x v="13"/>
    <n v="20"/>
    <s v="N"/>
    <s v="NA"/>
    <s v="M Erasmus"/>
    <s v="Nitin Menon"/>
  </r>
  <r>
    <n v="1136601"/>
    <x v="10"/>
    <x v="4"/>
    <d v="2018-05-09T00:00:00"/>
    <x v="0"/>
    <x v="210"/>
    <x v="4"/>
    <x v="3"/>
    <x v="0"/>
    <x v="6"/>
    <x v="0"/>
    <x v="7"/>
    <x v="0"/>
    <x v="87"/>
    <x v="151"/>
    <n v="20"/>
    <s v="N"/>
    <s v="NA"/>
    <s v="KN Ananthapadmanabhan"/>
    <s v="AK Chaudhary"/>
  </r>
  <r>
    <n v="1136602"/>
    <x v="10"/>
    <x v="2"/>
    <d v="2018-05-10T00:00:00"/>
    <x v="0"/>
    <x v="114"/>
    <x v="40"/>
    <x v="2"/>
    <x v="10"/>
    <x v="7"/>
    <x v="1"/>
    <x v="11"/>
    <x v="1"/>
    <x v="2"/>
    <x v="26"/>
    <n v="20"/>
    <s v="N"/>
    <s v="NA"/>
    <s v="AY Dandekar"/>
    <s v="C Shamshuddin"/>
  </r>
  <r>
    <n v="1136603"/>
    <x v="10"/>
    <x v="5"/>
    <d v="2018-05-11T00:00:00"/>
    <x v="0"/>
    <x v="194"/>
    <x v="5"/>
    <x v="7"/>
    <x v="2"/>
    <x v="1"/>
    <x v="1"/>
    <x v="4"/>
    <x v="1"/>
    <x v="9"/>
    <x v="39"/>
    <n v="20"/>
    <s v="N"/>
    <s v="NA"/>
    <s v="M Erasmus"/>
    <s v="YC Barde"/>
  </r>
  <r>
    <n v="1136604"/>
    <x v="10"/>
    <x v="21"/>
    <d v="2018-05-12T00:00:00"/>
    <x v="0"/>
    <x v="127"/>
    <x v="24"/>
    <x v="4"/>
    <x v="5"/>
    <x v="5"/>
    <x v="0"/>
    <x v="0"/>
    <x v="0"/>
    <x v="35"/>
    <x v="152"/>
    <n v="20"/>
    <s v="N"/>
    <s v="NA"/>
    <s v="CK Nandan"/>
    <s v="VK Sharma"/>
  </r>
  <r>
    <n v="1136605"/>
    <x v="10"/>
    <x v="2"/>
    <d v="2018-05-12T00:00:00"/>
    <x v="0"/>
    <x v="46"/>
    <x v="40"/>
    <x v="2"/>
    <x v="3"/>
    <x v="0"/>
    <x v="0"/>
    <x v="3"/>
    <x v="1"/>
    <x v="3"/>
    <x v="28"/>
    <n v="20"/>
    <s v="N"/>
    <s v="NA"/>
    <s v="KN Ananthapadmanabhan"/>
    <s v="HDPK Dharmasena"/>
  </r>
  <r>
    <n v="1136606"/>
    <x v="10"/>
    <x v="23"/>
    <d v="2018-05-13T00:00:00"/>
    <x v="0"/>
    <x v="83"/>
    <x v="27"/>
    <x v="10"/>
    <x v="1"/>
    <x v="1"/>
    <x v="0"/>
    <x v="1"/>
    <x v="1"/>
    <x v="12"/>
    <x v="50"/>
    <n v="20"/>
    <s v="N"/>
    <s v="NA"/>
    <s v="M Erasmus"/>
    <s v="YC Barde"/>
  </r>
  <r>
    <n v="1136607"/>
    <x v="10"/>
    <x v="3"/>
    <d v="2018-05-13T00:00:00"/>
    <x v="0"/>
    <x v="194"/>
    <x v="3"/>
    <x v="3"/>
    <x v="2"/>
    <x v="2"/>
    <x v="0"/>
    <x v="4"/>
    <x v="1"/>
    <x v="7"/>
    <x v="54"/>
    <n v="20"/>
    <s v="N"/>
    <s v="NA"/>
    <s v="Nitin Menon"/>
    <s v="S Ravi"/>
  </r>
  <r>
    <n v="1136608"/>
    <x v="10"/>
    <x v="21"/>
    <d v="2018-05-14T00:00:00"/>
    <x v="0"/>
    <x v="136"/>
    <x v="24"/>
    <x v="1"/>
    <x v="3"/>
    <x v="0"/>
    <x v="0"/>
    <x v="3"/>
    <x v="1"/>
    <x v="8"/>
    <x v="34"/>
    <n v="20"/>
    <s v="N"/>
    <s v="NA"/>
    <s v="BNJ Oxenford"/>
    <s v="VK Sharma"/>
  </r>
  <r>
    <n v="1136609"/>
    <x v="10"/>
    <x v="4"/>
    <d v="2018-05-15T00:00:00"/>
    <x v="0"/>
    <x v="211"/>
    <x v="4"/>
    <x v="5"/>
    <x v="0"/>
    <x v="6"/>
    <x v="0"/>
    <x v="0"/>
    <x v="1"/>
    <x v="4"/>
    <x v="6"/>
    <n v="20"/>
    <s v="N"/>
    <s v="NA"/>
    <s v="AK Chaudhary"/>
    <s v="HDPK Dharmasena"/>
  </r>
  <r>
    <n v="1136610"/>
    <x v="10"/>
    <x v="3"/>
    <d v="2018-05-16T00:00:00"/>
    <x v="0"/>
    <x v="190"/>
    <x v="3"/>
    <x v="3"/>
    <x v="5"/>
    <x v="5"/>
    <x v="0"/>
    <x v="7"/>
    <x v="0"/>
    <x v="5"/>
    <x v="62"/>
    <n v="20"/>
    <s v="N"/>
    <s v="NA"/>
    <s v="M Erasmus"/>
    <s v="Nitin Menon"/>
  </r>
  <r>
    <n v="1136611"/>
    <x v="10"/>
    <x v="30"/>
    <d v="2018-05-17T00:00:00"/>
    <x v="0"/>
    <x v="46"/>
    <x v="36"/>
    <x v="0"/>
    <x v="10"/>
    <x v="10"/>
    <x v="0"/>
    <x v="3"/>
    <x v="0"/>
    <x v="20"/>
    <x v="77"/>
    <n v="20"/>
    <s v="N"/>
    <s v="NA"/>
    <s v="AY Dandekar"/>
    <s v="S Ravi"/>
  </r>
  <r>
    <n v="1136612"/>
    <x v="10"/>
    <x v="2"/>
    <d v="2018-05-18T00:00:00"/>
    <x v="0"/>
    <x v="199"/>
    <x v="40"/>
    <x v="2"/>
    <x v="1"/>
    <x v="1"/>
    <x v="0"/>
    <x v="2"/>
    <x v="0"/>
    <x v="38"/>
    <x v="21"/>
    <n v="20"/>
    <s v="N"/>
    <s v="NA"/>
    <s v="HDPK Dharmasena"/>
    <s v="VA Kulkarni"/>
  </r>
  <r>
    <n v="1136613"/>
    <x v="10"/>
    <x v="5"/>
    <d v="2018-05-19T00:00:00"/>
    <x v="0"/>
    <x v="212"/>
    <x v="5"/>
    <x v="5"/>
    <x v="3"/>
    <x v="2"/>
    <x v="1"/>
    <x v="4"/>
    <x v="0"/>
    <x v="73"/>
    <x v="17"/>
    <n v="20"/>
    <s v="N"/>
    <s v="NA"/>
    <s v="BNJ Oxenford"/>
    <s v="VK Sharma"/>
  </r>
  <r>
    <n v="1136614"/>
    <x v="10"/>
    <x v="6"/>
    <d v="2018-05-19T00:00:00"/>
    <x v="0"/>
    <x v="153"/>
    <x v="38"/>
    <x v="10"/>
    <x v="0"/>
    <x v="10"/>
    <x v="1"/>
    <x v="0"/>
    <x v="1"/>
    <x v="3"/>
    <x v="87"/>
    <n v="20"/>
    <s v="N"/>
    <s v="NA"/>
    <s v="AK Chaudhary"/>
    <s v="S Ravi"/>
  </r>
  <r>
    <n v="1136615"/>
    <x v="10"/>
    <x v="2"/>
    <d v="2018-05-20T00:00:00"/>
    <x v="0"/>
    <x v="27"/>
    <x v="40"/>
    <x v="2"/>
    <x v="7"/>
    <x v="7"/>
    <x v="1"/>
    <x v="2"/>
    <x v="0"/>
    <x v="26"/>
    <x v="41"/>
    <n v="20"/>
    <s v="N"/>
    <s v="NA"/>
    <s v="HDPK Dharmasena"/>
    <s v="CK Nandan"/>
  </r>
  <r>
    <n v="1136616"/>
    <x v="10"/>
    <x v="23"/>
    <d v="2018-05-20T00:00:00"/>
    <x v="0"/>
    <x v="213"/>
    <x v="27"/>
    <x v="1"/>
    <x v="1"/>
    <x v="1"/>
    <x v="0"/>
    <x v="1"/>
    <x v="1"/>
    <x v="3"/>
    <x v="60"/>
    <n v="20"/>
    <s v="N"/>
    <s v="NA"/>
    <s v="Nitin Menon"/>
    <s v="YC Barde"/>
  </r>
  <r>
    <n v="1136617"/>
    <x v="10"/>
    <x v="3"/>
    <d v="2018-05-22T00:00:00"/>
    <x v="4"/>
    <x v="123"/>
    <x v="3"/>
    <x v="10"/>
    <x v="1"/>
    <x v="1"/>
    <x v="0"/>
    <x v="1"/>
    <x v="1"/>
    <x v="34"/>
    <x v="56"/>
    <n v="20"/>
    <s v="N"/>
    <s v="NA"/>
    <s v="C Shamshuddin"/>
    <s v="M Erasmus"/>
  </r>
  <r>
    <n v="1136618"/>
    <x v="10"/>
    <x v="4"/>
    <d v="2018-05-23T00:00:00"/>
    <x v="7"/>
    <x v="165"/>
    <x v="4"/>
    <x v="4"/>
    <x v="2"/>
    <x v="2"/>
    <x v="0"/>
    <x v="0"/>
    <x v="0"/>
    <x v="18"/>
    <x v="19"/>
    <n v="20"/>
    <s v="N"/>
    <s v="NA"/>
    <s v="AK Chaudhary"/>
    <s v="Nitin Menon"/>
  </r>
  <r>
    <n v="1136619"/>
    <x v="10"/>
    <x v="4"/>
    <d v="2018-05-25T00:00:00"/>
    <x v="6"/>
    <x v="188"/>
    <x v="4"/>
    <x v="10"/>
    <x v="0"/>
    <x v="6"/>
    <x v="0"/>
    <x v="11"/>
    <x v="0"/>
    <x v="20"/>
    <x v="41"/>
    <n v="20"/>
    <s v="N"/>
    <s v="NA"/>
    <s v="HDPK Dharmasena"/>
    <s v="Nitin Menon"/>
  </r>
  <r>
    <n v="1136620"/>
    <x v="10"/>
    <x v="3"/>
    <d v="2018-05-27T00:00:00"/>
    <x v="2"/>
    <x v="5"/>
    <x v="3"/>
    <x v="10"/>
    <x v="1"/>
    <x v="1"/>
    <x v="0"/>
    <x v="1"/>
    <x v="1"/>
    <x v="12"/>
    <x v="14"/>
    <n v="20"/>
    <s v="N"/>
    <s v="NA"/>
    <s v="M Erasmus"/>
    <s v="S Ravi"/>
  </r>
  <r>
    <n v="1175356"/>
    <x v="11"/>
    <x v="7"/>
    <d v="2019-03-23T00:00:00"/>
    <x v="0"/>
    <x v="62"/>
    <x v="39"/>
    <x v="0"/>
    <x v="1"/>
    <x v="1"/>
    <x v="0"/>
    <x v="1"/>
    <x v="1"/>
    <x v="7"/>
    <x v="126"/>
    <n v="20"/>
    <s v="N"/>
    <s v="NA"/>
    <s v="AY Dandekar"/>
    <s v="BNJ Oxenford"/>
  </r>
  <r>
    <n v="1175357"/>
    <x v="11"/>
    <x v="4"/>
    <d v="2019-03-24T00:00:00"/>
    <x v="0"/>
    <x v="165"/>
    <x v="4"/>
    <x v="10"/>
    <x v="0"/>
    <x v="6"/>
    <x v="0"/>
    <x v="0"/>
    <x v="1"/>
    <x v="4"/>
    <x v="28"/>
    <n v="20"/>
    <s v="N"/>
    <s v="NA"/>
    <s v="AK Chaudhary"/>
    <s v="CB Gaffaney"/>
  </r>
  <r>
    <n v="1175358"/>
    <x v="11"/>
    <x v="3"/>
    <d v="2019-03-24T00:00:00"/>
    <x v="0"/>
    <x v="182"/>
    <x v="3"/>
    <x v="14"/>
    <x v="7"/>
    <x v="3"/>
    <x v="0"/>
    <x v="15"/>
    <x v="0"/>
    <x v="45"/>
    <x v="144"/>
    <n v="20"/>
    <s v="N"/>
    <s v="NA"/>
    <s v="S Ravi"/>
    <s v="YC Barde"/>
  </r>
  <r>
    <n v="1175359"/>
    <x v="11"/>
    <x v="5"/>
    <d v="2019-03-25T00:00:00"/>
    <x v="0"/>
    <x v="45"/>
    <x v="5"/>
    <x v="1"/>
    <x v="2"/>
    <x v="2"/>
    <x v="0"/>
    <x v="5"/>
    <x v="0"/>
    <x v="20"/>
    <x v="52"/>
    <n v="20"/>
    <s v="N"/>
    <s v="NA"/>
    <s v="C Shamshuddin"/>
    <s v="KN Ananthapadmanabhan"/>
  </r>
  <r>
    <n v="1175360"/>
    <x v="11"/>
    <x v="2"/>
    <d v="2019-03-26T00:00:00"/>
    <x v="0"/>
    <x v="5"/>
    <x v="40"/>
    <x v="14"/>
    <x v="1"/>
    <x v="14"/>
    <x v="1"/>
    <x v="1"/>
    <x v="1"/>
    <x v="4"/>
    <x v="11"/>
    <n v="20"/>
    <s v="N"/>
    <s v="NA"/>
    <s v="M Erasmus"/>
    <s v="Nitin Menon"/>
  </r>
  <r>
    <n v="1175361"/>
    <x v="11"/>
    <x v="4"/>
    <d v="2019-03-27T00:00:00"/>
    <x v="0"/>
    <x v="165"/>
    <x v="4"/>
    <x v="4"/>
    <x v="5"/>
    <x v="5"/>
    <x v="0"/>
    <x v="0"/>
    <x v="0"/>
    <x v="60"/>
    <x v="77"/>
    <n v="20"/>
    <s v="N"/>
    <s v="NA"/>
    <s v="AK Chaudhary"/>
    <s v="VA Kulkarni"/>
  </r>
  <r>
    <n v="1175362"/>
    <x v="11"/>
    <x v="30"/>
    <d v="2019-03-28T00:00:00"/>
    <x v="0"/>
    <x v="190"/>
    <x v="36"/>
    <x v="3"/>
    <x v="3"/>
    <x v="0"/>
    <x v="0"/>
    <x v="7"/>
    <x v="0"/>
    <x v="4"/>
    <x v="26"/>
    <n v="20"/>
    <s v="N"/>
    <s v="NA"/>
    <s v="CK Nandan"/>
    <s v="S Ravi"/>
  </r>
  <r>
    <n v="1175363"/>
    <x v="11"/>
    <x v="6"/>
    <d v="2019-03-29T00:00:00"/>
    <x v="0"/>
    <x v="188"/>
    <x v="38"/>
    <x v="5"/>
    <x v="10"/>
    <x v="2"/>
    <x v="1"/>
    <x v="11"/>
    <x v="1"/>
    <x v="3"/>
    <x v="108"/>
    <n v="20"/>
    <s v="N"/>
    <s v="NA"/>
    <s v="BNJ Oxenford"/>
    <s v="C Shamshuddin"/>
  </r>
  <r>
    <n v="1175364"/>
    <x v="11"/>
    <x v="1"/>
    <d v="2019-03-30T00:00:00"/>
    <x v="0"/>
    <x v="164"/>
    <x v="37"/>
    <x v="3"/>
    <x v="5"/>
    <x v="5"/>
    <x v="0"/>
    <x v="5"/>
    <x v="1"/>
    <x v="12"/>
    <x v="39"/>
    <n v="20"/>
    <s v="N"/>
    <s v="NA"/>
    <s v="CB Gaffaney"/>
    <s v="VA Kulkarni"/>
  </r>
  <r>
    <n v="1175365"/>
    <x v="11"/>
    <x v="2"/>
    <d v="2019-03-30T00:00:00"/>
    <x v="0"/>
    <x v="214"/>
    <x v="40"/>
    <x v="4"/>
    <x v="14"/>
    <x v="14"/>
    <x v="0"/>
    <x v="15"/>
    <x v="2"/>
    <x v="28"/>
    <x v="79"/>
    <n v="20"/>
    <s v="Y"/>
    <s v="NA"/>
    <s v="AY Dandekar"/>
    <s v="Nitin Menon"/>
  </r>
  <r>
    <n v="1175366"/>
    <x v="11"/>
    <x v="6"/>
    <d v="2019-03-31T00:00:00"/>
    <x v="0"/>
    <x v="215"/>
    <x v="38"/>
    <x v="10"/>
    <x v="3"/>
    <x v="0"/>
    <x v="0"/>
    <x v="11"/>
    <x v="0"/>
    <x v="88"/>
    <x v="100"/>
    <n v="20"/>
    <s v="N"/>
    <s v="NA"/>
    <s v="KN Ananthapadmanabhan"/>
    <s v="S Ravi"/>
  </r>
  <r>
    <n v="1175367"/>
    <x v="11"/>
    <x v="7"/>
    <d v="2019-03-31T00:00:00"/>
    <x v="0"/>
    <x v="13"/>
    <x v="39"/>
    <x v="7"/>
    <x v="2"/>
    <x v="2"/>
    <x v="0"/>
    <x v="1"/>
    <x v="0"/>
    <x v="12"/>
    <x v="38"/>
    <n v="20"/>
    <s v="N"/>
    <s v="NA"/>
    <s v="CK Nandan"/>
    <s v="YC Barde"/>
  </r>
  <r>
    <n v="1175368"/>
    <x v="11"/>
    <x v="1"/>
    <d v="2019-04-01T00:00:00"/>
    <x v="0"/>
    <x v="216"/>
    <x v="37"/>
    <x v="1"/>
    <x v="14"/>
    <x v="14"/>
    <x v="0"/>
    <x v="5"/>
    <x v="0"/>
    <x v="20"/>
    <x v="5"/>
    <n v="20"/>
    <s v="N"/>
    <s v="NA"/>
    <s v="AK Chaudhary"/>
    <s v="CB Gaffaney"/>
  </r>
  <r>
    <n v="1175369"/>
    <x v="11"/>
    <x v="5"/>
    <d v="2019-04-02T00:00:00"/>
    <x v="0"/>
    <x v="212"/>
    <x v="5"/>
    <x v="0"/>
    <x v="2"/>
    <x v="2"/>
    <x v="0"/>
    <x v="4"/>
    <x v="1"/>
    <x v="7"/>
    <x v="13"/>
    <n v="20"/>
    <s v="N"/>
    <s v="NA"/>
    <s v="AY Dandekar"/>
    <s v="M Erasmus"/>
  </r>
  <r>
    <n v="1175370"/>
    <x v="11"/>
    <x v="3"/>
    <d v="2019-04-03T00:00:00"/>
    <x v="0"/>
    <x v="172"/>
    <x v="3"/>
    <x v="3"/>
    <x v="1"/>
    <x v="1"/>
    <x v="0"/>
    <x v="7"/>
    <x v="0"/>
    <x v="45"/>
    <x v="71"/>
    <n v="20"/>
    <s v="N"/>
    <s v="NA"/>
    <s v="BNJ Oxenford"/>
    <s v="RJ Tucker"/>
  </r>
  <r>
    <n v="1175371"/>
    <x v="11"/>
    <x v="2"/>
    <d v="2019-04-04T00:00:00"/>
    <x v="0"/>
    <x v="215"/>
    <x v="40"/>
    <x v="14"/>
    <x v="10"/>
    <x v="10"/>
    <x v="0"/>
    <x v="11"/>
    <x v="1"/>
    <x v="3"/>
    <x v="2"/>
    <n v="20"/>
    <s v="N"/>
    <s v="NA"/>
    <s v="C Shamshuddin"/>
    <s v="KN Ananthapadmanabhan"/>
  </r>
  <r>
    <n v="1175372"/>
    <x v="11"/>
    <x v="30"/>
    <d v="2019-04-05T00:00:00"/>
    <x v="0"/>
    <x v="165"/>
    <x v="36"/>
    <x v="0"/>
    <x v="0"/>
    <x v="6"/>
    <x v="0"/>
    <x v="0"/>
    <x v="1"/>
    <x v="3"/>
    <x v="102"/>
    <n v="20"/>
    <s v="N"/>
    <s v="NA"/>
    <s v="AK Chaudhary"/>
    <s v="CB Gaffaney"/>
  </r>
  <r>
    <n v="1178393"/>
    <x v="11"/>
    <x v="7"/>
    <d v="2019-04-06T00:00:00"/>
    <x v="0"/>
    <x v="62"/>
    <x v="39"/>
    <x v="7"/>
    <x v="5"/>
    <x v="1"/>
    <x v="1"/>
    <x v="1"/>
    <x v="0"/>
    <x v="48"/>
    <x v="68"/>
    <n v="20"/>
    <s v="N"/>
    <s v="NA"/>
    <s v="KN Ananthapadmanabhan"/>
    <s v="RJ Tucker"/>
  </r>
  <r>
    <n v="1178394"/>
    <x v="11"/>
    <x v="6"/>
    <d v="2019-04-06T00:00:00"/>
    <x v="0"/>
    <x v="217"/>
    <x v="38"/>
    <x v="3"/>
    <x v="10"/>
    <x v="10"/>
    <x v="0"/>
    <x v="7"/>
    <x v="0"/>
    <x v="42"/>
    <x v="82"/>
    <n v="20"/>
    <s v="N"/>
    <s v="NA"/>
    <s v="AY Dandekar"/>
    <s v="Nitin Menon"/>
  </r>
  <r>
    <n v="1178395"/>
    <x v="11"/>
    <x v="30"/>
    <d v="2019-04-07T00:00:00"/>
    <x v="0"/>
    <x v="218"/>
    <x v="36"/>
    <x v="0"/>
    <x v="14"/>
    <x v="14"/>
    <x v="0"/>
    <x v="15"/>
    <x v="1"/>
    <x v="9"/>
    <x v="55"/>
    <n v="20"/>
    <s v="N"/>
    <s v="NA"/>
    <s v="S Ravi"/>
    <s v="YC Barde"/>
  </r>
  <r>
    <n v="1178396"/>
    <x v="11"/>
    <x v="5"/>
    <d v="2019-04-07T00:00:00"/>
    <x v="0"/>
    <x v="219"/>
    <x v="5"/>
    <x v="5"/>
    <x v="0"/>
    <x v="6"/>
    <x v="0"/>
    <x v="0"/>
    <x v="1"/>
    <x v="12"/>
    <x v="56"/>
    <n v="20"/>
    <s v="N"/>
    <s v="NA"/>
    <s v="AK Chaudhary"/>
    <s v="CB Gaffaney"/>
  </r>
  <r>
    <n v="1178397"/>
    <x v="11"/>
    <x v="1"/>
    <d v="2019-04-08T00:00:00"/>
    <x v="0"/>
    <x v="202"/>
    <x v="37"/>
    <x v="10"/>
    <x v="5"/>
    <x v="5"/>
    <x v="0"/>
    <x v="5"/>
    <x v="1"/>
    <x v="4"/>
    <x v="53"/>
    <n v="20"/>
    <s v="N"/>
    <s v="NA"/>
    <s v="AY Dandekar"/>
    <s v="M Erasmus"/>
  </r>
  <r>
    <n v="1178398"/>
    <x v="11"/>
    <x v="7"/>
    <d v="2019-04-09T00:00:00"/>
    <x v="0"/>
    <x v="220"/>
    <x v="39"/>
    <x v="4"/>
    <x v="1"/>
    <x v="1"/>
    <x v="0"/>
    <x v="1"/>
    <x v="1"/>
    <x v="7"/>
    <x v="153"/>
    <n v="20"/>
    <s v="N"/>
    <s v="NA"/>
    <s v="C Shamshuddin"/>
    <s v="RJ Tucker"/>
  </r>
  <r>
    <n v="1178399"/>
    <x v="11"/>
    <x v="3"/>
    <d v="2019-04-10T00:00:00"/>
    <x v="0"/>
    <x v="90"/>
    <x v="3"/>
    <x v="1"/>
    <x v="7"/>
    <x v="3"/>
    <x v="0"/>
    <x v="7"/>
    <x v="1"/>
    <x v="5"/>
    <x v="35"/>
    <n v="20"/>
    <s v="N"/>
    <s v="NA"/>
    <s v="S Ravi"/>
    <s v="YC Barde"/>
  </r>
  <r>
    <n v="1178400"/>
    <x v="11"/>
    <x v="5"/>
    <d v="2019-04-11T00:00:00"/>
    <x v="0"/>
    <x v="13"/>
    <x v="5"/>
    <x v="5"/>
    <x v="1"/>
    <x v="1"/>
    <x v="0"/>
    <x v="1"/>
    <x v="1"/>
    <x v="9"/>
    <x v="80"/>
    <n v="20"/>
    <s v="N"/>
    <s v="NA"/>
    <s v="BNJ Oxenford"/>
    <s v="UV Gandhe"/>
  </r>
  <r>
    <n v="1178401"/>
    <x v="11"/>
    <x v="4"/>
    <d v="2019-04-12T00:00:00"/>
    <x v="0"/>
    <x v="114"/>
    <x v="4"/>
    <x v="4"/>
    <x v="14"/>
    <x v="14"/>
    <x v="0"/>
    <x v="15"/>
    <x v="1"/>
    <x v="7"/>
    <x v="14"/>
    <n v="20"/>
    <s v="N"/>
    <s v="NA"/>
    <s v="CK Nandan"/>
    <s v="YC Barde"/>
  </r>
  <r>
    <n v="1178402"/>
    <x v="11"/>
    <x v="3"/>
    <d v="2019-04-13T00:00:00"/>
    <x v="0"/>
    <x v="194"/>
    <x v="3"/>
    <x v="3"/>
    <x v="2"/>
    <x v="2"/>
    <x v="0"/>
    <x v="4"/>
    <x v="1"/>
    <x v="9"/>
    <x v="26"/>
    <n v="20"/>
    <s v="N"/>
    <s v="NA"/>
    <s v="A Nand Kishore"/>
    <s v="Nitin Menon"/>
  </r>
  <r>
    <n v="1178403"/>
    <x v="11"/>
    <x v="1"/>
    <d v="2019-04-13T00:00:00"/>
    <x v="0"/>
    <x v="46"/>
    <x v="37"/>
    <x v="1"/>
    <x v="3"/>
    <x v="0"/>
    <x v="0"/>
    <x v="3"/>
    <x v="1"/>
    <x v="12"/>
    <x v="66"/>
    <n v="20"/>
    <s v="N"/>
    <s v="NA"/>
    <s v="S Ravi"/>
    <s v="UV Gandhe"/>
  </r>
  <r>
    <n v="1178404"/>
    <x v="11"/>
    <x v="4"/>
    <d v="2019-04-14T00:00:00"/>
    <x v="0"/>
    <x v="221"/>
    <x v="4"/>
    <x v="4"/>
    <x v="1"/>
    <x v="1"/>
    <x v="0"/>
    <x v="1"/>
    <x v="1"/>
    <x v="3"/>
    <x v="73"/>
    <n v="20"/>
    <s v="N"/>
    <s v="NA"/>
    <s v="CK Nandan"/>
    <s v="RJ Tucker"/>
  </r>
  <r>
    <n v="1178405"/>
    <x v="11"/>
    <x v="6"/>
    <d v="2019-04-14T00:00:00"/>
    <x v="0"/>
    <x v="222"/>
    <x v="38"/>
    <x v="14"/>
    <x v="10"/>
    <x v="10"/>
    <x v="0"/>
    <x v="15"/>
    <x v="0"/>
    <x v="41"/>
    <x v="83"/>
    <n v="20"/>
    <s v="N"/>
    <s v="NA"/>
    <s v="AK Chaudhary"/>
    <s v="BNJ Oxenford"/>
  </r>
  <r>
    <n v="1178406"/>
    <x v="11"/>
    <x v="3"/>
    <d v="2019-04-15T00:00:00"/>
    <x v="0"/>
    <x v="80"/>
    <x v="3"/>
    <x v="0"/>
    <x v="7"/>
    <x v="3"/>
    <x v="0"/>
    <x v="7"/>
    <x v="1"/>
    <x v="3"/>
    <x v="81"/>
    <n v="20"/>
    <s v="N"/>
    <s v="NA"/>
    <s v="M Erasmus"/>
    <s v="Nitin Menon"/>
  </r>
  <r>
    <n v="1178407"/>
    <x v="11"/>
    <x v="1"/>
    <d v="2019-04-16T00:00:00"/>
    <x v="0"/>
    <x v="91"/>
    <x v="37"/>
    <x v="1"/>
    <x v="2"/>
    <x v="2"/>
    <x v="0"/>
    <x v="5"/>
    <x v="0"/>
    <x v="16"/>
    <x v="9"/>
    <n v="20"/>
    <s v="N"/>
    <s v="NA"/>
    <s v="AK Chaudhary"/>
    <s v="VA Kulkarni"/>
  </r>
  <r>
    <n v="1178408"/>
    <x v="11"/>
    <x v="6"/>
    <d v="2019-04-17T00:00:00"/>
    <x v="0"/>
    <x v="79"/>
    <x v="38"/>
    <x v="7"/>
    <x v="10"/>
    <x v="1"/>
    <x v="1"/>
    <x v="11"/>
    <x v="1"/>
    <x v="4"/>
    <x v="94"/>
    <n v="20"/>
    <s v="N"/>
    <s v="NA"/>
    <s v="IJ Gould"/>
    <s v="UV Gandhe"/>
  </r>
  <r>
    <n v="1178409"/>
    <x v="11"/>
    <x v="2"/>
    <d v="2019-04-18T00:00:00"/>
    <x v="0"/>
    <x v="172"/>
    <x v="40"/>
    <x v="3"/>
    <x v="14"/>
    <x v="3"/>
    <x v="1"/>
    <x v="7"/>
    <x v="0"/>
    <x v="42"/>
    <x v="54"/>
    <n v="20"/>
    <s v="N"/>
    <s v="NA"/>
    <s v="BNJ Oxenford"/>
    <s v="NJ Llong"/>
  </r>
  <r>
    <n v="1178410"/>
    <x v="11"/>
    <x v="4"/>
    <d v="2019-04-19T00:00:00"/>
    <x v="0"/>
    <x v="104"/>
    <x v="4"/>
    <x v="0"/>
    <x v="0"/>
    <x v="6"/>
    <x v="0"/>
    <x v="3"/>
    <x v="0"/>
    <x v="8"/>
    <x v="144"/>
    <n v="20"/>
    <s v="N"/>
    <s v="NA"/>
    <s v="IJ Gould"/>
    <s v="Nitin Menon"/>
  </r>
  <r>
    <n v="1178411"/>
    <x v="11"/>
    <x v="5"/>
    <d v="2019-04-20T00:00:00"/>
    <x v="0"/>
    <x v="118"/>
    <x v="5"/>
    <x v="3"/>
    <x v="2"/>
    <x v="2"/>
    <x v="0"/>
    <x v="4"/>
    <x v="1"/>
    <x v="3"/>
    <x v="73"/>
    <n v="20"/>
    <s v="N"/>
    <s v="NA"/>
    <s v="S Ravi"/>
    <s v="YC Barde"/>
  </r>
  <r>
    <n v="1178412"/>
    <x v="11"/>
    <x v="2"/>
    <d v="2019-04-20T00:00:00"/>
    <x v="0"/>
    <x v="166"/>
    <x v="40"/>
    <x v="1"/>
    <x v="14"/>
    <x v="14"/>
    <x v="0"/>
    <x v="15"/>
    <x v="1"/>
    <x v="3"/>
    <x v="47"/>
    <n v="20"/>
    <s v="N"/>
    <s v="NA"/>
    <s v="C Shamshuddin"/>
    <s v="UV Gandhe"/>
  </r>
  <r>
    <n v="1178413"/>
    <x v="11"/>
    <x v="6"/>
    <d v="2019-04-21T00:00:00"/>
    <x v="0"/>
    <x v="223"/>
    <x v="38"/>
    <x v="4"/>
    <x v="10"/>
    <x v="10"/>
    <x v="0"/>
    <x v="11"/>
    <x v="1"/>
    <x v="2"/>
    <x v="90"/>
    <n v="20"/>
    <s v="N"/>
    <s v="NA"/>
    <s v="NJ Llong"/>
    <s v="Nitin Menon"/>
  </r>
  <r>
    <n v="1178414"/>
    <x v="11"/>
    <x v="30"/>
    <d v="2019-04-21T00:00:00"/>
    <x v="0"/>
    <x v="148"/>
    <x v="36"/>
    <x v="0"/>
    <x v="1"/>
    <x v="1"/>
    <x v="0"/>
    <x v="3"/>
    <x v="0"/>
    <x v="19"/>
    <x v="73"/>
    <n v="20"/>
    <s v="N"/>
    <s v="NA"/>
    <s v="RJ Tucker"/>
    <s v="VA Kulkarni"/>
  </r>
  <r>
    <n v="1178415"/>
    <x v="11"/>
    <x v="5"/>
    <d v="2019-04-22T00:00:00"/>
    <x v="0"/>
    <x v="182"/>
    <x v="5"/>
    <x v="5"/>
    <x v="14"/>
    <x v="14"/>
    <x v="0"/>
    <x v="15"/>
    <x v="1"/>
    <x v="4"/>
    <x v="16"/>
    <n v="20"/>
    <s v="N"/>
    <s v="NA"/>
    <s v="A Nand Kishore"/>
    <s v="S Ravi"/>
  </r>
  <r>
    <n v="1178416"/>
    <x v="11"/>
    <x v="7"/>
    <d v="2019-04-23T00:00:00"/>
    <x v="0"/>
    <x v="5"/>
    <x v="39"/>
    <x v="10"/>
    <x v="1"/>
    <x v="1"/>
    <x v="0"/>
    <x v="1"/>
    <x v="1"/>
    <x v="4"/>
    <x v="38"/>
    <n v="20"/>
    <s v="N"/>
    <s v="NA"/>
    <s v="AK Chaudhary"/>
    <s v="NJ Llong"/>
  </r>
  <r>
    <n v="1178417"/>
    <x v="11"/>
    <x v="30"/>
    <d v="2019-04-24T00:00:00"/>
    <x v="0"/>
    <x v="46"/>
    <x v="36"/>
    <x v="0"/>
    <x v="5"/>
    <x v="5"/>
    <x v="0"/>
    <x v="3"/>
    <x v="0"/>
    <x v="40"/>
    <x v="135"/>
    <n v="20"/>
    <s v="N"/>
    <s v="NA"/>
    <s v="BNJ Oxenford"/>
    <s v="C Shamshuddin"/>
  </r>
  <r>
    <n v="1178418"/>
    <x v="11"/>
    <x v="4"/>
    <d v="2019-04-25T00:00:00"/>
    <x v="0"/>
    <x v="168"/>
    <x v="4"/>
    <x v="4"/>
    <x v="2"/>
    <x v="2"/>
    <x v="0"/>
    <x v="4"/>
    <x v="1"/>
    <x v="5"/>
    <x v="38"/>
    <n v="20"/>
    <s v="N"/>
    <s v="NA"/>
    <s v="AY Dandekar"/>
    <s v="IJ Gould"/>
  </r>
  <r>
    <n v="1178419"/>
    <x v="11"/>
    <x v="7"/>
    <d v="2019-04-26T00:00:00"/>
    <x v="0"/>
    <x v="57"/>
    <x v="39"/>
    <x v="3"/>
    <x v="1"/>
    <x v="1"/>
    <x v="0"/>
    <x v="7"/>
    <x v="0"/>
    <x v="64"/>
    <x v="83"/>
    <n v="20"/>
    <s v="N"/>
    <s v="NA"/>
    <s v="AK Chaudhary"/>
    <s v="NJ Llong"/>
  </r>
  <r>
    <n v="1178420"/>
    <x v="11"/>
    <x v="5"/>
    <d v="2019-04-27T00:00:00"/>
    <x v="0"/>
    <x v="93"/>
    <x v="5"/>
    <x v="10"/>
    <x v="2"/>
    <x v="2"/>
    <x v="0"/>
    <x v="4"/>
    <x v="1"/>
    <x v="7"/>
    <x v="68"/>
    <n v="20"/>
    <s v="N"/>
    <s v="NA"/>
    <s v="A Nand Kishore"/>
    <s v="YC Barde"/>
  </r>
  <r>
    <n v="1178421"/>
    <x v="11"/>
    <x v="2"/>
    <d v="2019-04-28T00:00:00"/>
    <x v="0"/>
    <x v="114"/>
    <x v="40"/>
    <x v="14"/>
    <x v="3"/>
    <x v="14"/>
    <x v="1"/>
    <x v="15"/>
    <x v="0"/>
    <x v="32"/>
    <x v="26"/>
    <n v="20"/>
    <s v="N"/>
    <s v="NA"/>
    <s v="BNJ Oxenford"/>
    <s v="KN Ananthapadmanabhan"/>
  </r>
  <r>
    <n v="1178422"/>
    <x v="11"/>
    <x v="4"/>
    <d v="2019-04-28T00:00:00"/>
    <x v="0"/>
    <x v="165"/>
    <x v="4"/>
    <x v="4"/>
    <x v="7"/>
    <x v="3"/>
    <x v="0"/>
    <x v="0"/>
    <x v="0"/>
    <x v="38"/>
    <x v="106"/>
    <n v="20"/>
    <s v="N"/>
    <s v="NA"/>
    <s v="IJ Gould"/>
    <s v="Nitin Menon"/>
  </r>
  <r>
    <n v="1178423"/>
    <x v="11"/>
    <x v="6"/>
    <d v="2019-04-29T00:00:00"/>
    <x v="0"/>
    <x v="79"/>
    <x v="38"/>
    <x v="10"/>
    <x v="5"/>
    <x v="5"/>
    <x v="0"/>
    <x v="11"/>
    <x v="0"/>
    <x v="11"/>
    <x v="74"/>
    <n v="20"/>
    <s v="N"/>
    <s v="NA"/>
    <s v="CK Nandan"/>
    <s v="S Ravi"/>
  </r>
  <r>
    <n v="1178424"/>
    <x v="11"/>
    <x v="30"/>
    <d v="2019-04-30T00:00:00"/>
    <x v="0"/>
    <x v="115"/>
    <x v="36"/>
    <x v="0"/>
    <x v="2"/>
    <x v="2"/>
    <x v="0"/>
    <x v="10"/>
    <x v="3"/>
    <x v="28"/>
    <x v="154"/>
    <n v="5"/>
    <s v="N"/>
    <s v="NA"/>
    <s v="NJ Llong"/>
    <s v="UV Gandhe"/>
  </r>
  <r>
    <n v="1178425"/>
    <x v="11"/>
    <x v="7"/>
    <d v="2019-05-01T00:00:00"/>
    <x v="0"/>
    <x v="13"/>
    <x v="39"/>
    <x v="7"/>
    <x v="14"/>
    <x v="14"/>
    <x v="0"/>
    <x v="1"/>
    <x v="0"/>
    <x v="82"/>
    <x v="50"/>
    <n v="20"/>
    <s v="N"/>
    <s v="NA"/>
    <s v="AY Dandekar"/>
    <s v="Nitin Menon"/>
  </r>
  <r>
    <n v="1178426"/>
    <x v="11"/>
    <x v="3"/>
    <d v="2019-05-02T00:00:00"/>
    <x v="0"/>
    <x v="190"/>
    <x v="3"/>
    <x v="3"/>
    <x v="10"/>
    <x v="3"/>
    <x v="1"/>
    <x v="7"/>
    <x v="2"/>
    <x v="28"/>
    <x v="21"/>
    <n v="20"/>
    <s v="Y"/>
    <s v="NA"/>
    <s v="CK Nandan"/>
    <s v="S Ravi"/>
  </r>
  <r>
    <n v="1178427"/>
    <x v="11"/>
    <x v="1"/>
    <d v="2019-05-03T00:00:00"/>
    <x v="0"/>
    <x v="224"/>
    <x v="37"/>
    <x v="1"/>
    <x v="0"/>
    <x v="6"/>
    <x v="0"/>
    <x v="0"/>
    <x v="1"/>
    <x v="7"/>
    <x v="84"/>
    <n v="20"/>
    <s v="N"/>
    <s v="NA"/>
    <s v="BNJ Oxenford"/>
    <s v="C Shamshuddin"/>
  </r>
  <r>
    <n v="1178428"/>
    <x v="11"/>
    <x v="2"/>
    <d v="2019-05-04T00:00:00"/>
    <x v="0"/>
    <x v="27"/>
    <x v="40"/>
    <x v="5"/>
    <x v="14"/>
    <x v="2"/>
    <x v="1"/>
    <x v="15"/>
    <x v="1"/>
    <x v="3"/>
    <x v="112"/>
    <n v="20"/>
    <s v="N"/>
    <s v="NA"/>
    <s v="AY Dandekar"/>
    <s v="IJ Gould"/>
  </r>
  <r>
    <n v="1178429"/>
    <x v="11"/>
    <x v="30"/>
    <d v="2019-05-04T00:00:00"/>
    <x v="0"/>
    <x v="225"/>
    <x v="36"/>
    <x v="10"/>
    <x v="3"/>
    <x v="0"/>
    <x v="0"/>
    <x v="3"/>
    <x v="1"/>
    <x v="9"/>
    <x v="38"/>
    <n v="20"/>
    <s v="N"/>
    <s v="NA"/>
    <s v="AK Chaudhary"/>
    <s v="NJ Llong"/>
  </r>
  <r>
    <n v="1178430"/>
    <x v="11"/>
    <x v="1"/>
    <d v="2019-05-05T00:00:00"/>
    <x v="0"/>
    <x v="202"/>
    <x v="37"/>
    <x v="7"/>
    <x v="5"/>
    <x v="5"/>
    <x v="0"/>
    <x v="5"/>
    <x v="1"/>
    <x v="4"/>
    <x v="71"/>
    <n v="20"/>
    <s v="N"/>
    <s v="NA"/>
    <s v="C Shamshuddin"/>
    <s v="KN Ananthapadmanabhan"/>
  </r>
  <r>
    <n v="1178431"/>
    <x v="11"/>
    <x v="3"/>
    <d v="2019-05-05T00:00:00"/>
    <x v="0"/>
    <x v="172"/>
    <x v="3"/>
    <x v="4"/>
    <x v="7"/>
    <x v="3"/>
    <x v="0"/>
    <x v="7"/>
    <x v="1"/>
    <x v="2"/>
    <x v="31"/>
    <n v="20"/>
    <s v="N"/>
    <s v="NA"/>
    <s v="A Nand Kishore"/>
    <s v="CK Nandan"/>
  </r>
  <r>
    <n v="1181764"/>
    <x v="11"/>
    <x v="7"/>
    <d v="2019-05-07T00:00:00"/>
    <x v="4"/>
    <x v="178"/>
    <x v="39"/>
    <x v="7"/>
    <x v="7"/>
    <x v="1"/>
    <x v="1"/>
    <x v="7"/>
    <x v="1"/>
    <x v="4"/>
    <x v="113"/>
    <n v="20"/>
    <s v="N"/>
    <s v="NA"/>
    <s v="NJ Llong"/>
    <s v="Nitin Menon"/>
  </r>
  <r>
    <n v="1181766"/>
    <x v="11"/>
    <x v="22"/>
    <d v="2019-05-08T00:00:00"/>
    <x v="7"/>
    <x v="182"/>
    <x v="25"/>
    <x v="10"/>
    <x v="14"/>
    <x v="14"/>
    <x v="0"/>
    <x v="15"/>
    <x v="1"/>
    <x v="34"/>
    <x v="21"/>
    <n v="20"/>
    <s v="N"/>
    <s v="NA"/>
    <s v="BNJ Oxenford"/>
    <s v="S Ravi"/>
  </r>
  <r>
    <n v="1181767"/>
    <x v="11"/>
    <x v="22"/>
    <d v="2019-05-10T00:00:00"/>
    <x v="6"/>
    <x v="123"/>
    <x v="25"/>
    <x v="14"/>
    <x v="1"/>
    <x v="1"/>
    <x v="0"/>
    <x v="1"/>
    <x v="1"/>
    <x v="4"/>
    <x v="11"/>
    <n v="20"/>
    <s v="N"/>
    <s v="NA"/>
    <s v="BNJ Oxenford"/>
    <s v="S Ravi"/>
  </r>
  <r>
    <n v="1181768"/>
    <x v="11"/>
    <x v="6"/>
    <d v="2019-05-12T00:00:00"/>
    <x v="2"/>
    <x v="190"/>
    <x v="38"/>
    <x v="3"/>
    <x v="1"/>
    <x v="3"/>
    <x v="1"/>
    <x v="7"/>
    <x v="0"/>
    <x v="19"/>
    <x v="55"/>
    <n v="20"/>
    <s v="N"/>
    <s v="NA"/>
    <s v="IJ Gould"/>
    <s v="Nitin Menon"/>
  </r>
  <r>
    <n v="1216492"/>
    <x v="12"/>
    <x v="26"/>
    <d v="2020-09-19T00:00:00"/>
    <x v="0"/>
    <x v="83"/>
    <x v="30"/>
    <x v="3"/>
    <x v="1"/>
    <x v="1"/>
    <x v="0"/>
    <x v="1"/>
    <x v="1"/>
    <x v="3"/>
    <x v="21"/>
    <n v="20"/>
    <s v="N"/>
    <s v="NA"/>
    <s v="CB Gaffaney"/>
    <s v="VK Sharma"/>
  </r>
  <r>
    <n v="1216493"/>
    <x v="12"/>
    <x v="27"/>
    <d v="2020-09-20T00:00:00"/>
    <x v="0"/>
    <x v="183"/>
    <x v="32"/>
    <x v="14"/>
    <x v="5"/>
    <x v="5"/>
    <x v="0"/>
    <x v="15"/>
    <x v="2"/>
    <x v="28"/>
    <x v="64"/>
    <n v="20"/>
    <s v="Y"/>
    <s v="NA"/>
    <s v="AK Chaudhary"/>
    <s v="Nitin Menon"/>
  </r>
  <r>
    <n v="1216534"/>
    <x v="12"/>
    <x v="27"/>
    <d v="2020-09-21T00:00:00"/>
    <x v="0"/>
    <x v="151"/>
    <x v="32"/>
    <x v="0"/>
    <x v="10"/>
    <x v="10"/>
    <x v="0"/>
    <x v="3"/>
    <x v="0"/>
    <x v="8"/>
    <x v="47"/>
    <n v="20"/>
    <s v="N"/>
    <s v="NA"/>
    <s v="AY Dandekar"/>
    <s v="Nitin Menon"/>
  </r>
  <r>
    <n v="1216496"/>
    <x v="12"/>
    <x v="27"/>
    <d v="2020-09-22T00:00:00"/>
    <x v="0"/>
    <x v="144"/>
    <x v="31"/>
    <x v="5"/>
    <x v="1"/>
    <x v="1"/>
    <x v="0"/>
    <x v="4"/>
    <x v="0"/>
    <x v="32"/>
    <x v="155"/>
    <n v="20"/>
    <s v="N"/>
    <s v="NA"/>
    <s v="C Shamshuddin"/>
    <s v="VA Kulkarni"/>
  </r>
  <r>
    <n v="1216508"/>
    <x v="12"/>
    <x v="26"/>
    <d v="2020-09-23T00:00:00"/>
    <x v="0"/>
    <x v="57"/>
    <x v="30"/>
    <x v="3"/>
    <x v="0"/>
    <x v="6"/>
    <x v="0"/>
    <x v="7"/>
    <x v="0"/>
    <x v="89"/>
    <x v="99"/>
    <n v="20"/>
    <s v="N"/>
    <s v="NA"/>
    <s v="CB Gaffaney"/>
    <s v="S Ravi"/>
  </r>
  <r>
    <n v="1216510"/>
    <x v="12"/>
    <x v="27"/>
    <d v="2020-09-24T00:00:00"/>
    <x v="0"/>
    <x v="202"/>
    <x v="32"/>
    <x v="1"/>
    <x v="3"/>
    <x v="0"/>
    <x v="0"/>
    <x v="5"/>
    <x v="0"/>
    <x v="78"/>
    <x v="142"/>
    <n v="20"/>
    <s v="N"/>
    <s v="NA"/>
    <s v="AK Chaudhary"/>
    <s v="PR Reiffel"/>
  </r>
  <r>
    <n v="1216539"/>
    <x v="12"/>
    <x v="27"/>
    <d v="2020-09-25T00:00:00"/>
    <x v="0"/>
    <x v="214"/>
    <x v="32"/>
    <x v="14"/>
    <x v="1"/>
    <x v="1"/>
    <x v="0"/>
    <x v="15"/>
    <x v="0"/>
    <x v="67"/>
    <x v="38"/>
    <n v="20"/>
    <s v="N"/>
    <s v="NA"/>
    <s v="KN Ananthapadmanabhan"/>
    <s v="RK Illingworth"/>
  </r>
  <r>
    <n v="1216545"/>
    <x v="12"/>
    <x v="26"/>
    <d v="2020-09-26T00:00:00"/>
    <x v="0"/>
    <x v="224"/>
    <x v="30"/>
    <x v="10"/>
    <x v="0"/>
    <x v="10"/>
    <x v="1"/>
    <x v="0"/>
    <x v="1"/>
    <x v="7"/>
    <x v="6"/>
    <n v="20"/>
    <s v="N"/>
    <s v="NA"/>
    <s v="CB Gaffaney"/>
    <s v="VK Sharma"/>
  </r>
  <r>
    <n v="1216527"/>
    <x v="12"/>
    <x v="27"/>
    <d v="2020-09-27T00:00:00"/>
    <x v="0"/>
    <x v="144"/>
    <x v="31"/>
    <x v="1"/>
    <x v="2"/>
    <x v="2"/>
    <x v="0"/>
    <x v="4"/>
    <x v="1"/>
    <x v="9"/>
    <x v="124"/>
    <n v="20"/>
    <s v="N"/>
    <s v="NA"/>
    <s v="RK Illingworth"/>
    <s v="K Srinivasan"/>
  </r>
  <r>
    <n v="1216547"/>
    <x v="12"/>
    <x v="27"/>
    <d v="2020-09-28T00:00:00"/>
    <x v="0"/>
    <x v="46"/>
    <x v="32"/>
    <x v="0"/>
    <x v="7"/>
    <x v="3"/>
    <x v="0"/>
    <x v="3"/>
    <x v="2"/>
    <x v="28"/>
    <x v="128"/>
    <n v="20"/>
    <s v="Y"/>
    <s v="NA"/>
    <s v="Nitin Menon"/>
    <s v="PR Reiffel"/>
  </r>
  <r>
    <n v="1216532"/>
    <x v="12"/>
    <x v="26"/>
    <d v="2020-09-29T00:00:00"/>
    <x v="0"/>
    <x v="188"/>
    <x v="30"/>
    <x v="10"/>
    <x v="14"/>
    <x v="14"/>
    <x v="0"/>
    <x v="11"/>
    <x v="0"/>
    <x v="70"/>
    <x v="21"/>
    <n v="20"/>
    <s v="N"/>
    <s v="NA"/>
    <s v="VK Sharma"/>
    <s v="S Ravi"/>
  </r>
  <r>
    <n v="1216504"/>
    <x v="12"/>
    <x v="27"/>
    <d v="2020-09-30T00:00:00"/>
    <x v="0"/>
    <x v="226"/>
    <x v="32"/>
    <x v="4"/>
    <x v="2"/>
    <x v="2"/>
    <x v="0"/>
    <x v="0"/>
    <x v="0"/>
    <x v="45"/>
    <x v="41"/>
    <n v="20"/>
    <s v="N"/>
    <s v="NA"/>
    <s v="KN Ananthapadmanabhan"/>
    <s v="C Shamshuddin"/>
  </r>
  <r>
    <n v="1216503"/>
    <x v="12"/>
    <x v="26"/>
    <d v="2020-10-01T00:00:00"/>
    <x v="0"/>
    <x v="90"/>
    <x v="30"/>
    <x v="3"/>
    <x v="5"/>
    <x v="5"/>
    <x v="0"/>
    <x v="7"/>
    <x v="0"/>
    <x v="50"/>
    <x v="16"/>
    <n v="20"/>
    <s v="N"/>
    <s v="NA"/>
    <s v="VK Sharma"/>
    <s v="S Ravi"/>
  </r>
  <r>
    <n v="1216516"/>
    <x v="12"/>
    <x v="27"/>
    <d v="2020-10-02T00:00:00"/>
    <x v="0"/>
    <x v="227"/>
    <x v="32"/>
    <x v="10"/>
    <x v="1"/>
    <x v="10"/>
    <x v="1"/>
    <x v="11"/>
    <x v="0"/>
    <x v="7"/>
    <x v="17"/>
    <n v="20"/>
    <s v="N"/>
    <s v="NA"/>
    <s v="AK Chaudhary"/>
    <s v="PR Reiffel"/>
  </r>
  <r>
    <n v="1216514"/>
    <x v="12"/>
    <x v="26"/>
    <d v="2020-10-03T00:00:00"/>
    <x v="0"/>
    <x v="151"/>
    <x v="30"/>
    <x v="5"/>
    <x v="3"/>
    <x v="2"/>
    <x v="1"/>
    <x v="3"/>
    <x v="1"/>
    <x v="12"/>
    <x v="12"/>
    <n v="20"/>
    <s v="N"/>
    <s v="NA"/>
    <s v="CB Gaffaney"/>
    <s v="S Ravi"/>
  </r>
  <r>
    <n v="1216515"/>
    <x v="12"/>
    <x v="27"/>
    <d v="2020-10-03T00:00:00"/>
    <x v="0"/>
    <x v="166"/>
    <x v="31"/>
    <x v="14"/>
    <x v="0"/>
    <x v="6"/>
    <x v="0"/>
    <x v="15"/>
    <x v="0"/>
    <x v="14"/>
    <x v="156"/>
    <n v="20"/>
    <s v="N"/>
    <s v="NA"/>
    <s v="VA Kulkarni"/>
    <s v="RK Illingworth"/>
  </r>
  <r>
    <n v="1216513"/>
    <x v="12"/>
    <x v="27"/>
    <d v="2020-10-04T00:00:00"/>
    <x v="0"/>
    <x v="5"/>
    <x v="32"/>
    <x v="1"/>
    <x v="1"/>
    <x v="5"/>
    <x v="1"/>
    <x v="1"/>
    <x v="1"/>
    <x v="8"/>
    <x v="14"/>
    <n v="20"/>
    <s v="N"/>
    <s v="NA"/>
    <s v="AY Dandekar"/>
    <s v="Nitin Menon"/>
  </r>
  <r>
    <n v="1216538"/>
    <x v="12"/>
    <x v="27"/>
    <d v="2020-10-04T00:00:00"/>
    <x v="0"/>
    <x v="169"/>
    <x v="31"/>
    <x v="3"/>
    <x v="10"/>
    <x v="3"/>
    <x v="1"/>
    <x v="7"/>
    <x v="0"/>
    <x v="38"/>
    <x v="7"/>
    <n v="20"/>
    <s v="N"/>
    <s v="NA"/>
    <s v="KN Ananthapadmanabhan"/>
    <s v="RK Illingworth"/>
  </r>
  <r>
    <n v="1216519"/>
    <x v="12"/>
    <x v="27"/>
    <d v="2020-10-05T00:00:00"/>
    <x v="0"/>
    <x v="160"/>
    <x v="32"/>
    <x v="14"/>
    <x v="3"/>
    <x v="0"/>
    <x v="0"/>
    <x v="15"/>
    <x v="0"/>
    <x v="63"/>
    <x v="18"/>
    <n v="20"/>
    <s v="N"/>
    <s v="NA"/>
    <s v="Nitin Menon"/>
    <s v="YC Barde"/>
  </r>
  <r>
    <n v="1216511"/>
    <x v="12"/>
    <x v="26"/>
    <d v="2020-10-06T00:00:00"/>
    <x v="0"/>
    <x v="178"/>
    <x v="30"/>
    <x v="3"/>
    <x v="2"/>
    <x v="3"/>
    <x v="1"/>
    <x v="7"/>
    <x v="0"/>
    <x v="46"/>
    <x v="111"/>
    <n v="20"/>
    <s v="N"/>
    <s v="NA"/>
    <s v="VK Sharma"/>
    <s v="S Ravi"/>
  </r>
  <r>
    <n v="1216501"/>
    <x v="12"/>
    <x v="26"/>
    <d v="2020-10-07T00:00:00"/>
    <x v="0"/>
    <x v="197"/>
    <x v="30"/>
    <x v="4"/>
    <x v="1"/>
    <x v="6"/>
    <x v="1"/>
    <x v="0"/>
    <x v="0"/>
    <x v="8"/>
    <x v="132"/>
    <n v="20"/>
    <s v="N"/>
    <s v="NA"/>
    <s v="KN Ananthapadmanabhan"/>
    <s v="RK Illingworth"/>
  </r>
  <r>
    <n v="1216542"/>
    <x v="12"/>
    <x v="27"/>
    <d v="2020-10-08T00:00:00"/>
    <x v="0"/>
    <x v="215"/>
    <x v="32"/>
    <x v="10"/>
    <x v="5"/>
    <x v="10"/>
    <x v="1"/>
    <x v="11"/>
    <x v="0"/>
    <x v="90"/>
    <x v="128"/>
    <n v="20"/>
    <s v="N"/>
    <s v="NA"/>
    <s v="AK Chaudhary"/>
    <s v="Nitin Menon"/>
  </r>
  <r>
    <n v="1216500"/>
    <x v="12"/>
    <x v="27"/>
    <d v="2020-10-09T00:00:00"/>
    <x v="0"/>
    <x v="91"/>
    <x v="31"/>
    <x v="14"/>
    <x v="2"/>
    <x v="2"/>
    <x v="0"/>
    <x v="15"/>
    <x v="0"/>
    <x v="64"/>
    <x v="52"/>
    <n v="20"/>
    <s v="N"/>
    <s v="NA"/>
    <s v="KN Ananthapadmanabhan"/>
    <s v="C Shamshuddin"/>
  </r>
  <r>
    <n v="1216523"/>
    <x v="12"/>
    <x v="26"/>
    <d v="2020-10-10T00:00:00"/>
    <x v="0"/>
    <x v="34"/>
    <x v="30"/>
    <x v="4"/>
    <x v="5"/>
    <x v="6"/>
    <x v="1"/>
    <x v="0"/>
    <x v="0"/>
    <x v="34"/>
    <x v="17"/>
    <n v="20"/>
    <s v="N"/>
    <s v="NA"/>
    <s v="UV Gandhe"/>
    <s v="CB Gaffaney"/>
  </r>
  <r>
    <n v="1216525"/>
    <x v="12"/>
    <x v="27"/>
    <d v="2020-10-10T00:00:00"/>
    <x v="0"/>
    <x v="104"/>
    <x v="32"/>
    <x v="0"/>
    <x v="1"/>
    <x v="0"/>
    <x v="1"/>
    <x v="3"/>
    <x v="0"/>
    <x v="45"/>
    <x v="19"/>
    <n v="20"/>
    <s v="N"/>
    <s v="NA"/>
    <s v="AK Chaudhary"/>
    <s v="PR Reiffel"/>
  </r>
  <r>
    <n v="1216507"/>
    <x v="12"/>
    <x v="27"/>
    <d v="2020-10-11T00:00:00"/>
    <x v="0"/>
    <x v="228"/>
    <x v="32"/>
    <x v="10"/>
    <x v="2"/>
    <x v="10"/>
    <x v="1"/>
    <x v="4"/>
    <x v="1"/>
    <x v="3"/>
    <x v="13"/>
    <n v="20"/>
    <s v="N"/>
    <s v="NA"/>
    <s v="YC Barde"/>
    <s v="PR Reiffel"/>
  </r>
  <r>
    <n v="1216529"/>
    <x v="12"/>
    <x v="26"/>
    <d v="2020-10-11T00:00:00"/>
    <x v="0"/>
    <x v="176"/>
    <x v="30"/>
    <x v="14"/>
    <x v="7"/>
    <x v="14"/>
    <x v="1"/>
    <x v="7"/>
    <x v="1"/>
    <x v="3"/>
    <x v="21"/>
    <n v="20"/>
    <s v="N"/>
    <s v="NA"/>
    <s v="CB Gaffaney"/>
    <s v="S Ravi"/>
  </r>
  <r>
    <n v="1216540"/>
    <x v="12"/>
    <x v="27"/>
    <d v="2020-10-12T00:00:00"/>
    <x v="0"/>
    <x v="46"/>
    <x v="31"/>
    <x v="0"/>
    <x v="0"/>
    <x v="0"/>
    <x v="1"/>
    <x v="3"/>
    <x v="0"/>
    <x v="57"/>
    <x v="32"/>
    <n v="20"/>
    <s v="N"/>
    <s v="NA"/>
    <s v="RK Illingworth"/>
    <s v="K Srinivasan"/>
  </r>
  <r>
    <n v="1216528"/>
    <x v="12"/>
    <x v="27"/>
    <d v="2020-10-13T00:00:00"/>
    <x v="0"/>
    <x v="120"/>
    <x v="32"/>
    <x v="7"/>
    <x v="10"/>
    <x v="1"/>
    <x v="1"/>
    <x v="1"/>
    <x v="0"/>
    <x v="52"/>
    <x v="132"/>
    <n v="20"/>
    <s v="N"/>
    <s v="NA"/>
    <s v="AK Chaudhary"/>
    <s v="PR Reiffel"/>
  </r>
  <r>
    <n v="1216543"/>
    <x v="12"/>
    <x v="27"/>
    <d v="2020-10-14T00:00:00"/>
    <x v="0"/>
    <x v="229"/>
    <x v="32"/>
    <x v="14"/>
    <x v="2"/>
    <x v="14"/>
    <x v="1"/>
    <x v="15"/>
    <x v="0"/>
    <x v="10"/>
    <x v="73"/>
    <n v="20"/>
    <s v="N"/>
    <s v="NA"/>
    <s v="AK Chaudhary"/>
    <s v="Nitin Menon"/>
  </r>
  <r>
    <n v="1216531"/>
    <x v="12"/>
    <x v="27"/>
    <d v="2020-10-15T00:00:00"/>
    <x v="0"/>
    <x v="202"/>
    <x v="31"/>
    <x v="0"/>
    <x v="5"/>
    <x v="0"/>
    <x v="1"/>
    <x v="5"/>
    <x v="1"/>
    <x v="12"/>
    <x v="81"/>
    <n v="20"/>
    <s v="N"/>
    <s v="NA"/>
    <s v="KN Ananthapadmanabhan"/>
    <s v="C Shamshuddin"/>
  </r>
  <r>
    <n v="1216526"/>
    <x v="12"/>
    <x v="26"/>
    <d v="2020-10-16T00:00:00"/>
    <x v="0"/>
    <x v="176"/>
    <x v="30"/>
    <x v="4"/>
    <x v="7"/>
    <x v="6"/>
    <x v="1"/>
    <x v="7"/>
    <x v="1"/>
    <x v="12"/>
    <x v="58"/>
    <n v="20"/>
    <s v="N"/>
    <s v="NA"/>
    <s v="CB Gaffaney"/>
    <s v="VK Sharma"/>
  </r>
  <r>
    <n v="1216509"/>
    <x v="12"/>
    <x v="27"/>
    <d v="2020-10-17T00:00:00"/>
    <x v="0"/>
    <x v="114"/>
    <x v="31"/>
    <x v="7"/>
    <x v="14"/>
    <x v="1"/>
    <x v="1"/>
    <x v="15"/>
    <x v="1"/>
    <x v="3"/>
    <x v="50"/>
    <n v="20"/>
    <s v="N"/>
    <s v="NA"/>
    <s v="KN Ananthapadmanabhan"/>
    <s v="RK Illingworth"/>
  </r>
  <r>
    <n v="1216522"/>
    <x v="12"/>
    <x v="27"/>
    <d v="2020-10-17T00:00:00"/>
    <x v="0"/>
    <x v="46"/>
    <x v="32"/>
    <x v="5"/>
    <x v="3"/>
    <x v="2"/>
    <x v="1"/>
    <x v="3"/>
    <x v="1"/>
    <x v="7"/>
    <x v="86"/>
    <n v="20"/>
    <s v="N"/>
    <s v="NA"/>
    <s v="AK Chaudhary"/>
    <s v="Nitin Menon"/>
  </r>
  <r>
    <n v="1216512"/>
    <x v="12"/>
    <x v="26"/>
    <d v="2020-10-18T00:00:00"/>
    <x v="0"/>
    <x v="195"/>
    <x v="30"/>
    <x v="4"/>
    <x v="10"/>
    <x v="10"/>
    <x v="0"/>
    <x v="0"/>
    <x v="2"/>
    <x v="28"/>
    <x v="47"/>
    <n v="20"/>
    <s v="Y"/>
    <s v="NA"/>
    <s v="PG Pathak"/>
    <s v="S Ravi"/>
  </r>
  <r>
    <n v="1216517"/>
    <x v="12"/>
    <x v="27"/>
    <d v="2020-10-18T00:00:00"/>
    <x v="0"/>
    <x v="202"/>
    <x v="32"/>
    <x v="3"/>
    <x v="5"/>
    <x v="3"/>
    <x v="1"/>
    <x v="5"/>
    <x v="2"/>
    <x v="28"/>
    <x v="39"/>
    <n v="20"/>
    <s v="Y"/>
    <s v="NA"/>
    <s v="Nitin Menon"/>
    <s v="PR Reiffel"/>
  </r>
  <r>
    <n v="1216533"/>
    <x v="12"/>
    <x v="26"/>
    <d v="2020-10-19T00:00:00"/>
    <x v="0"/>
    <x v="194"/>
    <x v="30"/>
    <x v="7"/>
    <x v="2"/>
    <x v="1"/>
    <x v="1"/>
    <x v="4"/>
    <x v="1"/>
    <x v="7"/>
    <x v="104"/>
    <n v="20"/>
    <s v="N"/>
    <s v="NA"/>
    <s v="CB Gaffaney"/>
    <s v="VK Sharma"/>
  </r>
  <r>
    <n v="1216546"/>
    <x v="12"/>
    <x v="27"/>
    <d v="2020-10-20T00:00:00"/>
    <x v="0"/>
    <x v="114"/>
    <x v="32"/>
    <x v="14"/>
    <x v="5"/>
    <x v="14"/>
    <x v="1"/>
    <x v="5"/>
    <x v="1"/>
    <x v="3"/>
    <x v="17"/>
    <n v="20"/>
    <s v="N"/>
    <s v="NA"/>
    <s v="C Shamshuddin"/>
    <s v="RK Illingworth"/>
  </r>
  <r>
    <n v="1216494"/>
    <x v="12"/>
    <x v="26"/>
    <d v="2020-10-21T00:00:00"/>
    <x v="0"/>
    <x v="198"/>
    <x v="30"/>
    <x v="4"/>
    <x v="3"/>
    <x v="6"/>
    <x v="1"/>
    <x v="3"/>
    <x v="1"/>
    <x v="12"/>
    <x v="157"/>
    <n v="20"/>
    <s v="N"/>
    <s v="NA"/>
    <s v="VK Sharma"/>
    <s v="S Ravi"/>
  </r>
  <r>
    <n v="1216518"/>
    <x v="12"/>
    <x v="27"/>
    <d v="2020-10-22T00:00:00"/>
    <x v="0"/>
    <x v="68"/>
    <x v="32"/>
    <x v="5"/>
    <x v="10"/>
    <x v="10"/>
    <x v="0"/>
    <x v="11"/>
    <x v="1"/>
    <x v="12"/>
    <x v="12"/>
    <n v="20"/>
    <s v="N"/>
    <s v="NA"/>
    <s v="Nitin Menon"/>
    <s v="PR Reiffel"/>
  </r>
  <r>
    <n v="1216521"/>
    <x v="12"/>
    <x v="27"/>
    <d v="2020-10-23T00:00:00"/>
    <x v="0"/>
    <x v="169"/>
    <x v="31"/>
    <x v="7"/>
    <x v="7"/>
    <x v="3"/>
    <x v="0"/>
    <x v="7"/>
    <x v="1"/>
    <x v="8"/>
    <x v="117"/>
    <n v="20"/>
    <s v="N"/>
    <s v="NA"/>
    <s v="C Shamshuddin"/>
    <s v="VA Kulkarni"/>
  </r>
  <r>
    <n v="1216497"/>
    <x v="12"/>
    <x v="26"/>
    <d v="2020-10-24T00:00:00"/>
    <x v="0"/>
    <x v="230"/>
    <x v="30"/>
    <x v="4"/>
    <x v="14"/>
    <x v="14"/>
    <x v="0"/>
    <x v="0"/>
    <x v="0"/>
    <x v="63"/>
    <x v="32"/>
    <n v="20"/>
    <s v="N"/>
    <s v="NA"/>
    <s v="CB Gaffaney"/>
    <s v="PG Pathak"/>
  </r>
  <r>
    <n v="1216498"/>
    <x v="12"/>
    <x v="27"/>
    <d v="2020-10-24T00:00:00"/>
    <x v="0"/>
    <x v="231"/>
    <x v="32"/>
    <x v="1"/>
    <x v="10"/>
    <x v="10"/>
    <x v="0"/>
    <x v="5"/>
    <x v="0"/>
    <x v="16"/>
    <x v="23"/>
    <n v="20"/>
    <s v="N"/>
    <s v="NA"/>
    <s v="AY Dandekar"/>
    <s v="PR Reiffel"/>
  </r>
  <r>
    <n v="1216541"/>
    <x v="12"/>
    <x v="26"/>
    <d v="2020-10-25T00:00:00"/>
    <x v="0"/>
    <x v="192"/>
    <x v="30"/>
    <x v="3"/>
    <x v="2"/>
    <x v="3"/>
    <x v="1"/>
    <x v="4"/>
    <x v="1"/>
    <x v="12"/>
    <x v="99"/>
    <n v="20"/>
    <s v="N"/>
    <s v="NA"/>
    <s v="UV Gandhe"/>
    <s v="VK Sharma"/>
  </r>
  <r>
    <n v="1216544"/>
    <x v="12"/>
    <x v="27"/>
    <d v="2020-10-25T00:00:00"/>
    <x v="0"/>
    <x v="232"/>
    <x v="32"/>
    <x v="0"/>
    <x v="1"/>
    <x v="0"/>
    <x v="1"/>
    <x v="1"/>
    <x v="1"/>
    <x v="12"/>
    <x v="42"/>
    <n v="20"/>
    <s v="N"/>
    <s v="NA"/>
    <s v="C Shamshuddin"/>
    <s v="RK Illingworth"/>
  </r>
  <r>
    <n v="1216520"/>
    <x v="12"/>
    <x v="27"/>
    <d v="2020-10-26T00:00:00"/>
    <x v="0"/>
    <x v="45"/>
    <x v="31"/>
    <x v="4"/>
    <x v="5"/>
    <x v="5"/>
    <x v="0"/>
    <x v="5"/>
    <x v="1"/>
    <x v="12"/>
    <x v="55"/>
    <n v="20"/>
    <s v="N"/>
    <s v="NA"/>
    <s v="KN Ananthapadmanabhan"/>
    <s v="RK Illingworth"/>
  </r>
  <r>
    <n v="1216524"/>
    <x v="12"/>
    <x v="27"/>
    <d v="2020-10-27T00:00:00"/>
    <x v="0"/>
    <x v="113"/>
    <x v="32"/>
    <x v="10"/>
    <x v="14"/>
    <x v="14"/>
    <x v="0"/>
    <x v="11"/>
    <x v="0"/>
    <x v="91"/>
    <x v="150"/>
    <n v="20"/>
    <s v="N"/>
    <s v="NA"/>
    <s v="AK Chaudhary"/>
    <s v="Nitin Menon"/>
  </r>
  <r>
    <n v="1216499"/>
    <x v="12"/>
    <x v="26"/>
    <d v="2020-10-28T00:00:00"/>
    <x v="0"/>
    <x v="178"/>
    <x v="30"/>
    <x v="0"/>
    <x v="7"/>
    <x v="3"/>
    <x v="0"/>
    <x v="7"/>
    <x v="1"/>
    <x v="3"/>
    <x v="17"/>
    <n v="20"/>
    <s v="N"/>
    <s v="NA"/>
    <s v="UV Gandhe"/>
    <s v="CB Gaffaney"/>
  </r>
  <r>
    <n v="1216536"/>
    <x v="12"/>
    <x v="27"/>
    <d v="2020-10-29T00:00:00"/>
    <x v="0"/>
    <x v="232"/>
    <x v="32"/>
    <x v="4"/>
    <x v="1"/>
    <x v="1"/>
    <x v="0"/>
    <x v="1"/>
    <x v="1"/>
    <x v="4"/>
    <x v="87"/>
    <n v="20"/>
    <s v="N"/>
    <s v="NA"/>
    <s v="C Shamshuddin"/>
    <s v="RK Illingworth"/>
  </r>
  <r>
    <n v="1216537"/>
    <x v="12"/>
    <x v="26"/>
    <d v="2020-10-30T00:00:00"/>
    <x v="0"/>
    <x v="192"/>
    <x v="30"/>
    <x v="1"/>
    <x v="2"/>
    <x v="2"/>
    <x v="0"/>
    <x v="4"/>
    <x v="1"/>
    <x v="7"/>
    <x v="79"/>
    <n v="20"/>
    <s v="N"/>
    <s v="NA"/>
    <s v="CB Gaffaney"/>
    <s v="S Ravi"/>
  </r>
  <r>
    <n v="1216502"/>
    <x v="12"/>
    <x v="27"/>
    <d v="2020-10-31T00:00:00"/>
    <x v="0"/>
    <x v="156"/>
    <x v="31"/>
    <x v="0"/>
    <x v="10"/>
    <x v="10"/>
    <x v="0"/>
    <x v="11"/>
    <x v="1"/>
    <x v="3"/>
    <x v="67"/>
    <n v="20"/>
    <s v="N"/>
    <s v="NA"/>
    <s v="KN Ananthapadmanabhan"/>
    <s v="K Srinivasan"/>
  </r>
  <r>
    <n v="1216535"/>
    <x v="12"/>
    <x v="27"/>
    <d v="2020-10-31T00:00:00"/>
    <x v="0"/>
    <x v="210"/>
    <x v="32"/>
    <x v="14"/>
    <x v="7"/>
    <x v="3"/>
    <x v="0"/>
    <x v="7"/>
    <x v="1"/>
    <x v="2"/>
    <x v="4"/>
    <n v="20"/>
    <s v="N"/>
    <s v="NA"/>
    <s v="YC Barde"/>
    <s v="PR Reiffel"/>
  </r>
  <r>
    <n v="1216506"/>
    <x v="12"/>
    <x v="26"/>
    <d v="2020-11-01T00:00:00"/>
    <x v="0"/>
    <x v="232"/>
    <x v="30"/>
    <x v="1"/>
    <x v="1"/>
    <x v="1"/>
    <x v="0"/>
    <x v="1"/>
    <x v="1"/>
    <x v="2"/>
    <x v="60"/>
    <n v="20"/>
    <s v="N"/>
    <s v="NA"/>
    <s v="PG Pathak"/>
    <s v="VK Sharma"/>
  </r>
  <r>
    <n v="1216530"/>
    <x v="12"/>
    <x v="27"/>
    <d v="2020-11-01T00:00:00"/>
    <x v="0"/>
    <x v="233"/>
    <x v="32"/>
    <x v="4"/>
    <x v="2"/>
    <x v="2"/>
    <x v="0"/>
    <x v="0"/>
    <x v="0"/>
    <x v="71"/>
    <x v="16"/>
    <n v="20"/>
    <s v="N"/>
    <s v="NA"/>
    <s v="Nitin Menon"/>
    <s v="PR Reiffel"/>
  </r>
  <r>
    <n v="1216505"/>
    <x v="12"/>
    <x v="26"/>
    <d v="2020-11-02T00:00:00"/>
    <x v="0"/>
    <x v="229"/>
    <x v="30"/>
    <x v="0"/>
    <x v="14"/>
    <x v="14"/>
    <x v="0"/>
    <x v="15"/>
    <x v="1"/>
    <x v="4"/>
    <x v="107"/>
    <n v="20"/>
    <s v="N"/>
    <s v="NA"/>
    <s v="CB Gaffaney"/>
    <s v="S Ravi"/>
  </r>
  <r>
    <n v="1216495"/>
    <x v="12"/>
    <x v="27"/>
    <d v="2020-11-03T00:00:00"/>
    <x v="0"/>
    <x v="128"/>
    <x v="31"/>
    <x v="3"/>
    <x v="10"/>
    <x v="10"/>
    <x v="0"/>
    <x v="11"/>
    <x v="1"/>
    <x v="8"/>
    <x v="55"/>
    <n v="20"/>
    <s v="N"/>
    <s v="NA"/>
    <s v="C Shamshuddin"/>
    <s v="RK Illingworth"/>
  </r>
  <r>
    <n v="1237177"/>
    <x v="12"/>
    <x v="27"/>
    <d v="2020-11-05T00:00:00"/>
    <x v="4"/>
    <x v="190"/>
    <x v="32"/>
    <x v="3"/>
    <x v="14"/>
    <x v="14"/>
    <x v="0"/>
    <x v="7"/>
    <x v="0"/>
    <x v="46"/>
    <x v="89"/>
    <n v="20"/>
    <s v="N"/>
    <s v="NA"/>
    <s v="CB Gaffaney"/>
    <s v="Nitin Menon"/>
  </r>
  <r>
    <n v="1237178"/>
    <x v="12"/>
    <x v="26"/>
    <d v="2020-11-06T00:00:00"/>
    <x v="7"/>
    <x v="193"/>
    <x v="30"/>
    <x v="0"/>
    <x v="10"/>
    <x v="10"/>
    <x v="0"/>
    <x v="11"/>
    <x v="1"/>
    <x v="4"/>
    <x v="113"/>
    <n v="20"/>
    <s v="N"/>
    <s v="NA"/>
    <s v="PR Reiffel"/>
    <s v="S Ravi"/>
  </r>
  <r>
    <n v="1237180"/>
    <x v="12"/>
    <x v="26"/>
    <d v="2020-11-08T00:00:00"/>
    <x v="6"/>
    <x v="183"/>
    <x v="30"/>
    <x v="14"/>
    <x v="10"/>
    <x v="14"/>
    <x v="1"/>
    <x v="15"/>
    <x v="0"/>
    <x v="40"/>
    <x v="37"/>
    <n v="20"/>
    <s v="N"/>
    <s v="NA"/>
    <s v="PR Reiffel"/>
    <s v="S Ravi"/>
  </r>
  <r>
    <n v="1237181"/>
    <x v="12"/>
    <x v="27"/>
    <d v="2020-11-10T00:00:00"/>
    <x v="2"/>
    <x v="169"/>
    <x v="32"/>
    <x v="14"/>
    <x v="7"/>
    <x v="14"/>
    <x v="1"/>
    <x v="7"/>
    <x v="1"/>
    <x v="3"/>
    <x v="20"/>
    <n v="20"/>
    <s v="N"/>
    <s v="NA"/>
    <s v="CB Gaffaney"/>
    <s v="Nitin Menon"/>
  </r>
  <r>
    <n v="1254058"/>
    <x v="13"/>
    <x v="7"/>
    <d v="2021-04-09T00:00:00"/>
    <x v="0"/>
    <x v="199"/>
    <x v="41"/>
    <x v="3"/>
    <x v="3"/>
    <x v="0"/>
    <x v="0"/>
    <x v="3"/>
    <x v="1"/>
    <x v="34"/>
    <x v="90"/>
    <n v="20"/>
    <s v="N"/>
    <s v="NA"/>
    <s v="KN Ananthapadmanabhan"/>
    <s v="Nitin Menon"/>
  </r>
  <r>
    <n v="1254059"/>
    <x v="13"/>
    <x v="3"/>
    <d v="2021-04-10T00:00:00"/>
    <x v="0"/>
    <x v="114"/>
    <x v="42"/>
    <x v="7"/>
    <x v="14"/>
    <x v="14"/>
    <x v="0"/>
    <x v="15"/>
    <x v="1"/>
    <x v="7"/>
    <x v="70"/>
    <n v="20"/>
    <s v="N"/>
    <s v="NA"/>
    <s v="AK Chaudhary"/>
    <s v="VK Sharma"/>
  </r>
  <r>
    <n v="1254060"/>
    <x v="13"/>
    <x v="7"/>
    <d v="2021-04-11T00:00:00"/>
    <x v="0"/>
    <x v="189"/>
    <x v="41"/>
    <x v="4"/>
    <x v="10"/>
    <x v="10"/>
    <x v="0"/>
    <x v="0"/>
    <x v="0"/>
    <x v="8"/>
    <x v="26"/>
    <n v="20"/>
    <s v="N"/>
    <s v="NA"/>
    <s v="KN Ananthapadmanabhan"/>
    <s v="Nitin Menon"/>
  </r>
  <r>
    <n v="1254061"/>
    <x v="13"/>
    <x v="3"/>
    <d v="2021-04-12T00:00:00"/>
    <x v="0"/>
    <x v="144"/>
    <x v="42"/>
    <x v="15"/>
    <x v="2"/>
    <x v="2"/>
    <x v="0"/>
    <x v="16"/>
    <x v="0"/>
    <x v="9"/>
    <x v="44"/>
    <n v="20"/>
    <s v="N"/>
    <s v="NA"/>
    <s v="AK Chaudhary"/>
    <s v="S Ravi"/>
  </r>
  <r>
    <n v="1254062"/>
    <x v="13"/>
    <x v="7"/>
    <d v="2021-04-13T00:00:00"/>
    <x v="0"/>
    <x v="234"/>
    <x v="41"/>
    <x v="3"/>
    <x v="0"/>
    <x v="6"/>
    <x v="0"/>
    <x v="7"/>
    <x v="0"/>
    <x v="8"/>
    <x v="107"/>
    <n v="20"/>
    <s v="N"/>
    <s v="NA"/>
    <s v="C Shamshuddin"/>
    <s v="CB Gaffaney"/>
  </r>
  <r>
    <n v="1254063"/>
    <x v="13"/>
    <x v="7"/>
    <d v="2021-04-14T00:00:00"/>
    <x v="0"/>
    <x v="152"/>
    <x v="41"/>
    <x v="0"/>
    <x v="10"/>
    <x v="10"/>
    <x v="0"/>
    <x v="3"/>
    <x v="0"/>
    <x v="4"/>
    <x v="55"/>
    <n v="20"/>
    <s v="N"/>
    <s v="NA"/>
    <s v="Nitin Menon"/>
    <s v="UV Gandhe"/>
  </r>
  <r>
    <n v="1254064"/>
    <x v="13"/>
    <x v="3"/>
    <d v="2021-04-15T00:00:00"/>
    <x v="0"/>
    <x v="93"/>
    <x v="42"/>
    <x v="14"/>
    <x v="2"/>
    <x v="2"/>
    <x v="0"/>
    <x v="4"/>
    <x v="1"/>
    <x v="5"/>
    <x v="11"/>
    <n v="20"/>
    <s v="N"/>
    <s v="NA"/>
    <s v="S Ravi"/>
    <s v="VK Sharma"/>
  </r>
  <r>
    <n v="1254065"/>
    <x v="13"/>
    <x v="3"/>
    <d v="2021-04-16T00:00:00"/>
    <x v="0"/>
    <x v="220"/>
    <x v="42"/>
    <x v="15"/>
    <x v="1"/>
    <x v="1"/>
    <x v="0"/>
    <x v="1"/>
    <x v="1"/>
    <x v="4"/>
    <x v="125"/>
    <n v="20"/>
    <s v="N"/>
    <s v="NA"/>
    <s v="AK Chaudhary"/>
    <s v="AY Dandekar"/>
  </r>
  <r>
    <n v="1254066"/>
    <x v="13"/>
    <x v="7"/>
    <d v="2021-04-17T00:00:00"/>
    <x v="0"/>
    <x v="90"/>
    <x v="41"/>
    <x v="3"/>
    <x v="10"/>
    <x v="3"/>
    <x v="1"/>
    <x v="7"/>
    <x v="0"/>
    <x v="10"/>
    <x v="53"/>
    <n v="20"/>
    <s v="N"/>
    <s v="NA"/>
    <s v="CB Gaffaney"/>
    <s v="K Srinivasan"/>
  </r>
  <r>
    <n v="1254067"/>
    <x v="13"/>
    <x v="7"/>
    <d v="2021-04-18T00:00:00"/>
    <x v="0"/>
    <x v="46"/>
    <x v="41"/>
    <x v="0"/>
    <x v="0"/>
    <x v="0"/>
    <x v="1"/>
    <x v="3"/>
    <x v="0"/>
    <x v="30"/>
    <x v="29"/>
    <n v="20"/>
    <s v="N"/>
    <s v="NA"/>
    <s v="C Shamshuddin"/>
    <s v="Nitin Menon"/>
  </r>
  <r>
    <n v="1254068"/>
    <x v="13"/>
    <x v="3"/>
    <d v="2021-04-18T00:00:00"/>
    <x v="0"/>
    <x v="114"/>
    <x v="42"/>
    <x v="15"/>
    <x v="14"/>
    <x v="14"/>
    <x v="0"/>
    <x v="15"/>
    <x v="1"/>
    <x v="4"/>
    <x v="99"/>
    <n v="20"/>
    <s v="N"/>
    <s v="NA"/>
    <s v="AK Chaudhary"/>
    <s v="PR Reiffel"/>
  </r>
  <r>
    <n v="1254069"/>
    <x v="13"/>
    <x v="3"/>
    <d v="2021-04-19T00:00:00"/>
    <x v="0"/>
    <x v="235"/>
    <x v="42"/>
    <x v="7"/>
    <x v="2"/>
    <x v="2"/>
    <x v="0"/>
    <x v="1"/>
    <x v="0"/>
    <x v="11"/>
    <x v="70"/>
    <n v="20"/>
    <s v="N"/>
    <s v="NA"/>
    <s v="PR Reiffel"/>
    <s v="VK Sharma"/>
  </r>
  <r>
    <n v="1254070"/>
    <x v="13"/>
    <x v="7"/>
    <d v="2021-04-20T00:00:00"/>
    <x v="0"/>
    <x v="27"/>
    <x v="41"/>
    <x v="3"/>
    <x v="14"/>
    <x v="3"/>
    <x v="1"/>
    <x v="15"/>
    <x v="1"/>
    <x v="4"/>
    <x v="15"/>
    <n v="20"/>
    <s v="N"/>
    <s v="NA"/>
    <s v="C Shamshuddin"/>
    <s v="CB Gaffaney"/>
  </r>
  <r>
    <n v="1254071"/>
    <x v="13"/>
    <x v="7"/>
    <d v="2021-04-21T00:00:00"/>
    <x v="0"/>
    <x v="215"/>
    <x v="41"/>
    <x v="15"/>
    <x v="10"/>
    <x v="15"/>
    <x v="1"/>
    <x v="11"/>
    <x v="1"/>
    <x v="2"/>
    <x v="67"/>
    <n v="20"/>
    <s v="N"/>
    <s v="NA"/>
    <s v="K Srinivasan"/>
    <s v="Nitin Menon"/>
  </r>
  <r>
    <n v="1254072"/>
    <x v="13"/>
    <x v="3"/>
    <d v="2021-04-21T00:00:00"/>
    <x v="0"/>
    <x v="123"/>
    <x v="42"/>
    <x v="7"/>
    <x v="0"/>
    <x v="6"/>
    <x v="0"/>
    <x v="1"/>
    <x v="0"/>
    <x v="14"/>
    <x v="158"/>
    <n v="20"/>
    <s v="N"/>
    <s v="NA"/>
    <s v="AY Dandekar"/>
    <s v="PR Reiffel"/>
  </r>
  <r>
    <n v="1254073"/>
    <x v="13"/>
    <x v="3"/>
    <d v="2021-04-22T00:00:00"/>
    <x v="0"/>
    <x v="236"/>
    <x v="42"/>
    <x v="5"/>
    <x v="3"/>
    <x v="0"/>
    <x v="0"/>
    <x v="3"/>
    <x v="1"/>
    <x v="8"/>
    <x v="86"/>
    <n v="20"/>
    <s v="N"/>
    <s v="NA"/>
    <s v="J Madanagopal"/>
    <s v="S Ravi"/>
  </r>
  <r>
    <n v="1254074"/>
    <x v="13"/>
    <x v="7"/>
    <d v="2021-04-23T00:00:00"/>
    <x v="0"/>
    <x v="202"/>
    <x v="41"/>
    <x v="3"/>
    <x v="15"/>
    <x v="15"/>
    <x v="0"/>
    <x v="16"/>
    <x v="1"/>
    <x v="2"/>
    <x v="113"/>
    <n v="20"/>
    <s v="N"/>
    <s v="NA"/>
    <s v="C Shamshuddin"/>
    <s v="Nitin Menon"/>
  </r>
  <r>
    <n v="1254075"/>
    <x v="13"/>
    <x v="3"/>
    <d v="2021-04-24T00:00:00"/>
    <x v="0"/>
    <x v="180"/>
    <x v="42"/>
    <x v="4"/>
    <x v="2"/>
    <x v="2"/>
    <x v="0"/>
    <x v="4"/>
    <x v="1"/>
    <x v="4"/>
    <x v="31"/>
    <n v="20"/>
    <s v="N"/>
    <s v="NA"/>
    <s v="Navdeep Singh"/>
    <s v="S Ravi"/>
  </r>
  <r>
    <n v="1254076"/>
    <x v="13"/>
    <x v="3"/>
    <d v="2021-04-25T00:00:00"/>
    <x v="0"/>
    <x v="120"/>
    <x v="42"/>
    <x v="7"/>
    <x v="3"/>
    <x v="1"/>
    <x v="1"/>
    <x v="1"/>
    <x v="0"/>
    <x v="90"/>
    <x v="16"/>
    <n v="20"/>
    <s v="N"/>
    <s v="NA"/>
    <s v="AK Chaudhary"/>
    <s v="VK Sharma"/>
  </r>
  <r>
    <n v="1254077"/>
    <x v="13"/>
    <x v="7"/>
    <d v="2021-04-25T00:00:00"/>
    <x v="0"/>
    <x v="214"/>
    <x v="41"/>
    <x v="14"/>
    <x v="10"/>
    <x v="14"/>
    <x v="1"/>
    <x v="15"/>
    <x v="2"/>
    <x v="28"/>
    <x v="90"/>
    <n v="20"/>
    <s v="Y"/>
    <s v="NA"/>
    <s v="CB Gaffaney"/>
    <s v="KN Ananthapadmanabhan"/>
  </r>
  <r>
    <n v="1254078"/>
    <x v="13"/>
    <x v="16"/>
    <d v="2021-04-26T00:00:00"/>
    <x v="0"/>
    <x v="171"/>
    <x v="43"/>
    <x v="15"/>
    <x v="0"/>
    <x v="6"/>
    <x v="0"/>
    <x v="0"/>
    <x v="1"/>
    <x v="3"/>
    <x v="65"/>
    <n v="20"/>
    <s v="N"/>
    <s v="NA"/>
    <s v="PR Reiffel"/>
    <s v="YC Barde"/>
  </r>
  <r>
    <n v="1254079"/>
    <x v="13"/>
    <x v="16"/>
    <d v="2021-04-27T00:00:00"/>
    <x v="0"/>
    <x v="46"/>
    <x v="43"/>
    <x v="0"/>
    <x v="14"/>
    <x v="14"/>
    <x v="0"/>
    <x v="3"/>
    <x v="0"/>
    <x v="19"/>
    <x v="81"/>
    <n v="20"/>
    <s v="N"/>
    <s v="NA"/>
    <s v="S Ravi"/>
    <s v="VK Sharma"/>
  </r>
  <r>
    <n v="1254080"/>
    <x v="13"/>
    <x v="2"/>
    <d v="2021-04-28T00:00:00"/>
    <x v="0"/>
    <x v="232"/>
    <x v="44"/>
    <x v="10"/>
    <x v="1"/>
    <x v="10"/>
    <x v="1"/>
    <x v="1"/>
    <x v="1"/>
    <x v="7"/>
    <x v="81"/>
    <n v="20"/>
    <s v="N"/>
    <s v="NA"/>
    <s v="C Shamshuddin"/>
    <s v="CK Nandan"/>
  </r>
  <r>
    <n v="1254081"/>
    <x v="13"/>
    <x v="2"/>
    <d v="2021-04-29T00:00:00"/>
    <x v="0"/>
    <x v="176"/>
    <x v="44"/>
    <x v="5"/>
    <x v="7"/>
    <x v="3"/>
    <x v="0"/>
    <x v="7"/>
    <x v="1"/>
    <x v="7"/>
    <x v="81"/>
    <n v="20"/>
    <s v="N"/>
    <s v="NA"/>
    <s v="CB Gaffaney"/>
    <s v="KN Ananthapadmanabhan"/>
  </r>
  <r>
    <n v="1254082"/>
    <x v="13"/>
    <x v="16"/>
    <d v="2021-04-29T00:00:00"/>
    <x v="0"/>
    <x v="214"/>
    <x v="43"/>
    <x v="4"/>
    <x v="14"/>
    <x v="14"/>
    <x v="0"/>
    <x v="15"/>
    <x v="1"/>
    <x v="7"/>
    <x v="12"/>
    <n v="20"/>
    <s v="N"/>
    <s v="NA"/>
    <s v="AK Chaudhary"/>
    <s v="YC Barde"/>
  </r>
  <r>
    <n v="1254083"/>
    <x v="13"/>
    <x v="16"/>
    <d v="2021-04-30T00:00:00"/>
    <x v="0"/>
    <x v="237"/>
    <x v="43"/>
    <x v="15"/>
    <x v="3"/>
    <x v="0"/>
    <x v="0"/>
    <x v="16"/>
    <x v="0"/>
    <x v="38"/>
    <x v="50"/>
    <n v="20"/>
    <s v="N"/>
    <s v="NA"/>
    <s v="S Ravi"/>
    <s v="VK Sharma"/>
  </r>
  <r>
    <n v="1254084"/>
    <x v="13"/>
    <x v="2"/>
    <d v="2021-05-01T00:00:00"/>
    <x v="0"/>
    <x v="90"/>
    <x v="44"/>
    <x v="7"/>
    <x v="7"/>
    <x v="3"/>
    <x v="0"/>
    <x v="7"/>
    <x v="1"/>
    <x v="9"/>
    <x v="77"/>
    <n v="20"/>
    <s v="N"/>
    <s v="NA"/>
    <s v="KN Ananthapadmanabhan"/>
    <s v="CK Nandan"/>
  </r>
  <r>
    <n v="1254085"/>
    <x v="13"/>
    <x v="2"/>
    <d v="2021-05-02T00:00:00"/>
    <x v="0"/>
    <x v="194"/>
    <x v="44"/>
    <x v="5"/>
    <x v="10"/>
    <x v="10"/>
    <x v="0"/>
    <x v="4"/>
    <x v="0"/>
    <x v="36"/>
    <x v="158"/>
    <n v="20"/>
    <s v="N"/>
    <s v="NA"/>
    <s v="C Shamshuddin"/>
    <s v="CB Gaffaney"/>
  </r>
  <r>
    <n v="1254086"/>
    <x v="13"/>
    <x v="16"/>
    <d v="2021-05-02T00:00:00"/>
    <x v="0"/>
    <x v="164"/>
    <x v="43"/>
    <x v="15"/>
    <x v="14"/>
    <x v="14"/>
    <x v="0"/>
    <x v="15"/>
    <x v="1"/>
    <x v="7"/>
    <x v="5"/>
    <n v="20"/>
    <s v="N"/>
    <s v="NA"/>
    <s v="AK Chaudhary"/>
    <s v="AY Dandekar"/>
  </r>
  <r>
    <n v="1254104"/>
    <x v="13"/>
    <x v="31"/>
    <d v="2021-09-19T00:00:00"/>
    <x v="0"/>
    <x v="232"/>
    <x v="32"/>
    <x v="7"/>
    <x v="7"/>
    <x v="1"/>
    <x v="1"/>
    <x v="1"/>
    <x v="0"/>
    <x v="52"/>
    <x v="20"/>
    <n v="20"/>
    <s v="N"/>
    <s v="NA"/>
    <s v="Nitin Menon"/>
    <s v="RK Illingworth"/>
  </r>
  <r>
    <n v="1254087"/>
    <x v="13"/>
    <x v="26"/>
    <d v="2021-09-20T00:00:00"/>
    <x v="0"/>
    <x v="230"/>
    <x v="45"/>
    <x v="0"/>
    <x v="0"/>
    <x v="0"/>
    <x v="1"/>
    <x v="0"/>
    <x v="1"/>
    <x v="2"/>
    <x v="78"/>
    <n v="20"/>
    <s v="N"/>
    <s v="NA"/>
    <s v="CB Gaffaney"/>
    <s v="S Ravi"/>
  </r>
  <r>
    <n v="1254111"/>
    <x v="13"/>
    <x v="31"/>
    <d v="2021-09-21T00:00:00"/>
    <x v="0"/>
    <x v="238"/>
    <x v="32"/>
    <x v="5"/>
    <x v="15"/>
    <x v="15"/>
    <x v="0"/>
    <x v="4"/>
    <x v="0"/>
    <x v="34"/>
    <x v="79"/>
    <n v="20"/>
    <s v="N"/>
    <s v="NA"/>
    <s v="AK Chaudhary"/>
    <s v="MA Gough"/>
  </r>
  <r>
    <n v="1254105"/>
    <x v="13"/>
    <x v="31"/>
    <d v="2021-09-22T00:00:00"/>
    <x v="0"/>
    <x v="229"/>
    <x v="32"/>
    <x v="10"/>
    <x v="14"/>
    <x v="10"/>
    <x v="1"/>
    <x v="15"/>
    <x v="1"/>
    <x v="12"/>
    <x v="69"/>
    <n v="20"/>
    <s v="N"/>
    <s v="NA"/>
    <s v="KN Ananthapadmanabhan"/>
    <s v="RK Illingworth"/>
  </r>
  <r>
    <n v="1254096"/>
    <x v="13"/>
    <x v="26"/>
    <d v="2021-09-23T00:00:00"/>
    <x v="0"/>
    <x v="127"/>
    <x v="45"/>
    <x v="3"/>
    <x v="0"/>
    <x v="6"/>
    <x v="0"/>
    <x v="0"/>
    <x v="1"/>
    <x v="7"/>
    <x v="83"/>
    <n v="20"/>
    <s v="N"/>
    <s v="NA"/>
    <s v="S Ravi"/>
    <s v="VK Sharma"/>
  </r>
  <r>
    <n v="1254113"/>
    <x v="13"/>
    <x v="32"/>
    <d v="2021-09-24T00:00:00"/>
    <x v="0"/>
    <x v="30"/>
    <x v="31"/>
    <x v="0"/>
    <x v="1"/>
    <x v="1"/>
    <x v="0"/>
    <x v="1"/>
    <x v="1"/>
    <x v="4"/>
    <x v="20"/>
    <n v="20"/>
    <s v="N"/>
    <s v="NA"/>
    <s v="AK Chaudhary"/>
    <s v="Nitin Menon"/>
  </r>
  <r>
    <n v="1254097"/>
    <x v="13"/>
    <x v="26"/>
    <d v="2021-09-25T00:00:00"/>
    <x v="0"/>
    <x v="166"/>
    <x v="45"/>
    <x v="14"/>
    <x v="2"/>
    <x v="2"/>
    <x v="0"/>
    <x v="15"/>
    <x v="0"/>
    <x v="1"/>
    <x v="12"/>
    <n v="20"/>
    <s v="N"/>
    <s v="NA"/>
    <s v="CB Gaffaney"/>
    <s v="UV Gandhe"/>
  </r>
  <r>
    <n v="1254107"/>
    <x v="13"/>
    <x v="32"/>
    <d v="2021-09-25T00:00:00"/>
    <x v="0"/>
    <x v="239"/>
    <x v="31"/>
    <x v="15"/>
    <x v="10"/>
    <x v="10"/>
    <x v="0"/>
    <x v="16"/>
    <x v="0"/>
    <x v="3"/>
    <x v="104"/>
    <n v="20"/>
    <s v="N"/>
    <s v="NA"/>
    <s v="RK Illingworth"/>
    <s v="YC Barde"/>
  </r>
  <r>
    <n v="1254098"/>
    <x v="13"/>
    <x v="26"/>
    <d v="2021-09-26T00:00:00"/>
    <x v="0"/>
    <x v="120"/>
    <x v="45"/>
    <x v="4"/>
    <x v="1"/>
    <x v="6"/>
    <x v="1"/>
    <x v="1"/>
    <x v="1"/>
    <x v="34"/>
    <x v="81"/>
    <n v="20"/>
    <s v="N"/>
    <s v="NA"/>
    <s v="CB Gaffaney"/>
    <s v="Tapan Sharma"/>
  </r>
  <r>
    <n v="1254108"/>
    <x v="13"/>
    <x v="31"/>
    <d v="2021-09-26T00:00:00"/>
    <x v="0"/>
    <x v="152"/>
    <x v="32"/>
    <x v="0"/>
    <x v="7"/>
    <x v="3"/>
    <x v="0"/>
    <x v="3"/>
    <x v="0"/>
    <x v="92"/>
    <x v="3"/>
    <n v="20"/>
    <s v="N"/>
    <s v="NA"/>
    <s v="AK Chaudhary"/>
    <s v="MA Gough"/>
  </r>
  <r>
    <n v="1254100"/>
    <x v="13"/>
    <x v="31"/>
    <d v="2021-09-27T00:00:00"/>
    <x v="0"/>
    <x v="204"/>
    <x v="32"/>
    <x v="5"/>
    <x v="10"/>
    <x v="2"/>
    <x v="1"/>
    <x v="11"/>
    <x v="1"/>
    <x v="7"/>
    <x v="17"/>
    <n v="20"/>
    <s v="N"/>
    <s v="NA"/>
    <s v="KN Ananthapadmanabhan"/>
    <s v="Navdeep Singh"/>
  </r>
  <r>
    <n v="1254092"/>
    <x v="13"/>
    <x v="32"/>
    <d v="2021-09-28T00:00:00"/>
    <x v="0"/>
    <x v="127"/>
    <x v="31"/>
    <x v="14"/>
    <x v="0"/>
    <x v="6"/>
    <x v="0"/>
    <x v="0"/>
    <x v="1"/>
    <x v="5"/>
    <x v="131"/>
    <n v="20"/>
    <s v="N"/>
    <s v="NA"/>
    <s v="Nitin Menon"/>
    <s v="HAS Khalid"/>
  </r>
  <r>
    <n v="1254099"/>
    <x v="13"/>
    <x v="26"/>
    <d v="2021-09-28T00:00:00"/>
    <x v="0"/>
    <x v="90"/>
    <x v="45"/>
    <x v="15"/>
    <x v="7"/>
    <x v="3"/>
    <x v="0"/>
    <x v="7"/>
    <x v="1"/>
    <x v="4"/>
    <x v="10"/>
    <n v="20"/>
    <s v="N"/>
    <s v="NA"/>
    <s v="S Ravi"/>
    <s v="VK Sharma"/>
  </r>
  <r>
    <n v="1254103"/>
    <x v="13"/>
    <x v="31"/>
    <d v="2021-09-29T00:00:00"/>
    <x v="0"/>
    <x v="151"/>
    <x v="32"/>
    <x v="5"/>
    <x v="3"/>
    <x v="0"/>
    <x v="0"/>
    <x v="3"/>
    <x v="1"/>
    <x v="7"/>
    <x v="55"/>
    <n v="20"/>
    <s v="N"/>
    <s v="NA"/>
    <s v="AY Dandekar"/>
    <s v="KN Ananthapadmanabhan"/>
  </r>
  <r>
    <n v="1254091"/>
    <x v="13"/>
    <x v="32"/>
    <d v="2021-09-30T00:00:00"/>
    <x v="0"/>
    <x v="240"/>
    <x v="31"/>
    <x v="10"/>
    <x v="1"/>
    <x v="1"/>
    <x v="0"/>
    <x v="1"/>
    <x v="1"/>
    <x v="4"/>
    <x v="69"/>
    <n v="20"/>
    <s v="N"/>
    <s v="NA"/>
    <s v="Nitin Menon"/>
    <s v="YC Barde"/>
  </r>
  <r>
    <n v="1254102"/>
    <x v="13"/>
    <x v="31"/>
    <d v="2021-10-01T00:00:00"/>
    <x v="0"/>
    <x v="202"/>
    <x v="32"/>
    <x v="4"/>
    <x v="15"/>
    <x v="15"/>
    <x v="0"/>
    <x v="16"/>
    <x v="1"/>
    <x v="3"/>
    <x v="3"/>
    <n v="20"/>
    <s v="N"/>
    <s v="NA"/>
    <s v="KN Ananthapadmanabhan"/>
    <s v="RK Illingworth"/>
  </r>
  <r>
    <n v="1254089"/>
    <x v="13"/>
    <x v="26"/>
    <d v="2021-10-02T00:00:00"/>
    <x v="0"/>
    <x v="232"/>
    <x v="45"/>
    <x v="7"/>
    <x v="2"/>
    <x v="2"/>
    <x v="0"/>
    <x v="4"/>
    <x v="1"/>
    <x v="7"/>
    <x v="37"/>
    <n v="20"/>
    <s v="N"/>
    <s v="NA"/>
    <s v="CB Gaffaney"/>
    <s v="VK Sharma"/>
  </r>
  <r>
    <n v="1254112"/>
    <x v="13"/>
    <x v="32"/>
    <d v="2021-10-02T00:00:00"/>
    <x v="0"/>
    <x v="160"/>
    <x v="31"/>
    <x v="3"/>
    <x v="14"/>
    <x v="14"/>
    <x v="0"/>
    <x v="15"/>
    <x v="1"/>
    <x v="9"/>
    <x v="2"/>
    <n v="20"/>
    <s v="N"/>
    <s v="NA"/>
    <s v="AK Chaudhary"/>
    <s v="MA Gough"/>
  </r>
  <r>
    <n v="1254090"/>
    <x v="13"/>
    <x v="32"/>
    <d v="2021-10-03T00:00:00"/>
    <x v="0"/>
    <x v="152"/>
    <x v="31"/>
    <x v="0"/>
    <x v="15"/>
    <x v="0"/>
    <x v="1"/>
    <x v="3"/>
    <x v="0"/>
    <x v="4"/>
    <x v="17"/>
    <n v="20"/>
    <s v="N"/>
    <s v="NA"/>
    <s v="KN Ananthapadmanabhan"/>
    <s v="RK Illingworth"/>
  </r>
  <r>
    <n v="1254109"/>
    <x v="13"/>
    <x v="31"/>
    <d v="2021-10-03T00:00:00"/>
    <x v="0"/>
    <x v="224"/>
    <x v="32"/>
    <x v="10"/>
    <x v="0"/>
    <x v="10"/>
    <x v="1"/>
    <x v="0"/>
    <x v="1"/>
    <x v="4"/>
    <x v="112"/>
    <n v="20"/>
    <s v="N"/>
    <s v="NA"/>
    <s v="J Madanagopal"/>
    <s v="MA Gough"/>
  </r>
  <r>
    <n v="1254110"/>
    <x v="13"/>
    <x v="31"/>
    <d v="2021-10-04T00:00:00"/>
    <x v="0"/>
    <x v="160"/>
    <x v="32"/>
    <x v="7"/>
    <x v="14"/>
    <x v="14"/>
    <x v="0"/>
    <x v="15"/>
    <x v="1"/>
    <x v="5"/>
    <x v="82"/>
    <n v="20"/>
    <s v="N"/>
    <s v="NA"/>
    <s v="AK Chaudhary"/>
    <s v="Nitin Menon"/>
  </r>
  <r>
    <n v="1254093"/>
    <x v="13"/>
    <x v="32"/>
    <d v="2021-10-05T00:00:00"/>
    <x v="0"/>
    <x v="170"/>
    <x v="31"/>
    <x v="5"/>
    <x v="7"/>
    <x v="3"/>
    <x v="0"/>
    <x v="7"/>
    <x v="1"/>
    <x v="12"/>
    <x v="159"/>
    <n v="20"/>
    <s v="N"/>
    <s v="NA"/>
    <s v="AK Chaudhary"/>
    <s v="MA Gough"/>
  </r>
  <r>
    <n v="1254095"/>
    <x v="13"/>
    <x v="26"/>
    <d v="2021-10-06T00:00:00"/>
    <x v="0"/>
    <x v="193"/>
    <x v="45"/>
    <x v="10"/>
    <x v="3"/>
    <x v="0"/>
    <x v="0"/>
    <x v="11"/>
    <x v="0"/>
    <x v="9"/>
    <x v="59"/>
    <n v="20"/>
    <s v="N"/>
    <s v="NA"/>
    <s v="S Ravi"/>
    <s v="UV Gandhe"/>
  </r>
  <r>
    <n v="1254094"/>
    <x v="13"/>
    <x v="31"/>
    <d v="2021-10-07T00:00:00"/>
    <x v="0"/>
    <x v="202"/>
    <x v="32"/>
    <x v="7"/>
    <x v="15"/>
    <x v="15"/>
    <x v="0"/>
    <x v="16"/>
    <x v="1"/>
    <x v="4"/>
    <x v="69"/>
    <n v="20"/>
    <s v="N"/>
    <s v="NA"/>
    <s v="K Srinivasan"/>
    <s v="RK Illingworth"/>
  </r>
  <r>
    <n v="1254106"/>
    <x v="13"/>
    <x v="32"/>
    <d v="2021-10-07T00:00:00"/>
    <x v="0"/>
    <x v="226"/>
    <x v="31"/>
    <x v="4"/>
    <x v="2"/>
    <x v="2"/>
    <x v="0"/>
    <x v="0"/>
    <x v="0"/>
    <x v="66"/>
    <x v="81"/>
    <n v="20"/>
    <s v="N"/>
    <s v="NA"/>
    <s v="MA Gough"/>
    <s v="HAS Khalid"/>
  </r>
  <r>
    <n v="1254088"/>
    <x v="13"/>
    <x v="26"/>
    <d v="2021-10-08T00:00:00"/>
    <x v="0"/>
    <x v="210"/>
    <x v="45"/>
    <x v="3"/>
    <x v="10"/>
    <x v="3"/>
    <x v="1"/>
    <x v="7"/>
    <x v="0"/>
    <x v="62"/>
    <x v="133"/>
    <n v="20"/>
    <s v="N"/>
    <s v="NA"/>
    <s v="Tapan Sharma"/>
    <s v="VK Sharma"/>
  </r>
  <r>
    <n v="1254101"/>
    <x v="13"/>
    <x v="31"/>
    <d v="2021-10-08T00:00:00"/>
    <x v="0"/>
    <x v="241"/>
    <x v="32"/>
    <x v="14"/>
    <x v="3"/>
    <x v="0"/>
    <x v="0"/>
    <x v="3"/>
    <x v="1"/>
    <x v="7"/>
    <x v="17"/>
    <n v="20"/>
    <s v="N"/>
    <s v="NA"/>
    <s v="KN Ananthapadmanabhan"/>
    <s v="Nitin Menon"/>
  </r>
  <r>
    <n v="1254114"/>
    <x v="13"/>
    <x v="31"/>
    <d v="2021-10-10T00:00:00"/>
    <x v="4"/>
    <x v="232"/>
    <x v="32"/>
    <x v="14"/>
    <x v="1"/>
    <x v="1"/>
    <x v="0"/>
    <x v="1"/>
    <x v="1"/>
    <x v="9"/>
    <x v="87"/>
    <n v="20"/>
    <s v="N"/>
    <s v="NA"/>
    <s v="Nitin Menon"/>
    <s v="RK Illingworth"/>
  </r>
  <r>
    <n v="1254115"/>
    <x v="13"/>
    <x v="32"/>
    <d v="2021-10-11T00:00:00"/>
    <x v="7"/>
    <x v="127"/>
    <x v="31"/>
    <x v="0"/>
    <x v="0"/>
    <x v="0"/>
    <x v="1"/>
    <x v="0"/>
    <x v="1"/>
    <x v="9"/>
    <x v="91"/>
    <n v="20"/>
    <s v="N"/>
    <s v="NA"/>
    <s v="CB Gaffaney"/>
    <s v="VK Sharma"/>
  </r>
  <r>
    <n v="1254116"/>
    <x v="13"/>
    <x v="32"/>
    <d v="2021-10-13T00:00:00"/>
    <x v="6"/>
    <x v="242"/>
    <x v="31"/>
    <x v="14"/>
    <x v="0"/>
    <x v="6"/>
    <x v="0"/>
    <x v="0"/>
    <x v="1"/>
    <x v="5"/>
    <x v="10"/>
    <n v="20"/>
    <s v="N"/>
    <s v="NA"/>
    <s v="KN Ananthapadmanabhan"/>
    <s v="MA Gough"/>
  </r>
  <r>
    <n v="1254117"/>
    <x v="13"/>
    <x v="31"/>
    <d v="2021-10-15T00:00:00"/>
    <x v="2"/>
    <x v="123"/>
    <x v="32"/>
    <x v="7"/>
    <x v="0"/>
    <x v="6"/>
    <x v="0"/>
    <x v="1"/>
    <x v="0"/>
    <x v="29"/>
    <x v="45"/>
    <n v="20"/>
    <s v="N"/>
    <s v="NA"/>
    <s v="Nitin Menon"/>
    <s v="RK Illingworth"/>
  </r>
  <r>
    <n v="1304047"/>
    <x v="14"/>
    <x v="3"/>
    <d v="2022-03-26T00:00:00"/>
    <x v="0"/>
    <x v="136"/>
    <x v="42"/>
    <x v="7"/>
    <x v="0"/>
    <x v="6"/>
    <x v="0"/>
    <x v="0"/>
    <x v="1"/>
    <x v="4"/>
    <x v="113"/>
    <n v="20"/>
    <s v="N"/>
    <s v="NA"/>
    <s v="AK Chaudhary"/>
    <s v="Nitin Menon"/>
  </r>
  <r>
    <n v="1304048"/>
    <x v="14"/>
    <x v="3"/>
    <d v="2022-03-27T00:00:00"/>
    <x v="0"/>
    <x v="211"/>
    <x v="20"/>
    <x v="3"/>
    <x v="14"/>
    <x v="14"/>
    <x v="0"/>
    <x v="15"/>
    <x v="1"/>
    <x v="9"/>
    <x v="86"/>
    <n v="20"/>
    <s v="N"/>
    <s v="NA"/>
    <s v="RJ Tucker"/>
    <s v="HAS Khalid"/>
  </r>
  <r>
    <n v="1304049"/>
    <x v="14"/>
    <x v="3"/>
    <d v="2022-03-27T00:00:00"/>
    <x v="0"/>
    <x v="243"/>
    <x v="46"/>
    <x v="0"/>
    <x v="15"/>
    <x v="15"/>
    <x v="0"/>
    <x v="16"/>
    <x v="1"/>
    <x v="3"/>
    <x v="102"/>
    <n v="20"/>
    <s v="N"/>
    <s v="NA"/>
    <s v="Nitin Menon"/>
    <s v="YC Barde"/>
  </r>
  <r>
    <n v="1304050"/>
    <x v="14"/>
    <x v="3"/>
    <d v="2022-03-28T00:00:00"/>
    <x v="0"/>
    <x v="196"/>
    <x v="42"/>
    <x v="16"/>
    <x v="16"/>
    <x v="16"/>
    <x v="0"/>
    <x v="17"/>
    <x v="1"/>
    <x v="3"/>
    <x v="13"/>
    <n v="20"/>
    <s v="N"/>
    <s v="NA"/>
    <s v="PG Pathak"/>
    <s v="VK Sharma"/>
  </r>
  <r>
    <n v="1304051"/>
    <x v="14"/>
    <x v="23"/>
    <d v="2022-03-29T00:00:00"/>
    <x v="0"/>
    <x v="144"/>
    <x v="47"/>
    <x v="5"/>
    <x v="10"/>
    <x v="10"/>
    <x v="0"/>
    <x v="4"/>
    <x v="0"/>
    <x v="84"/>
    <x v="151"/>
    <n v="20"/>
    <s v="N"/>
    <s v="NA"/>
    <s v="BNJ Oxenford"/>
    <s v="UV Gandhe"/>
  </r>
  <r>
    <n v="1304052"/>
    <x v="14"/>
    <x v="3"/>
    <d v="2022-03-30T00:00:00"/>
    <x v="0"/>
    <x v="244"/>
    <x v="46"/>
    <x v="4"/>
    <x v="3"/>
    <x v="0"/>
    <x v="0"/>
    <x v="3"/>
    <x v="1"/>
    <x v="5"/>
    <x v="110"/>
    <n v="20"/>
    <s v="N"/>
    <s v="NA"/>
    <s v="J Madanagopal"/>
    <s v="Navdeep Singh"/>
  </r>
  <r>
    <n v="1304053"/>
    <x v="14"/>
    <x v="3"/>
    <d v="2022-03-31T00:00:00"/>
    <x v="0"/>
    <x v="245"/>
    <x v="20"/>
    <x v="7"/>
    <x v="17"/>
    <x v="17"/>
    <x v="0"/>
    <x v="18"/>
    <x v="1"/>
    <x v="4"/>
    <x v="151"/>
    <n v="20"/>
    <s v="N"/>
    <s v="NA"/>
    <s v="RJ Tucker"/>
    <s v="VK Sharma"/>
  </r>
  <r>
    <n v="1304054"/>
    <x v="14"/>
    <x v="3"/>
    <d v="2022-04-01T00:00:00"/>
    <x v="0"/>
    <x v="136"/>
    <x v="42"/>
    <x v="15"/>
    <x v="0"/>
    <x v="6"/>
    <x v="0"/>
    <x v="0"/>
    <x v="1"/>
    <x v="4"/>
    <x v="15"/>
    <n v="20"/>
    <s v="N"/>
    <s v="NA"/>
    <s v="AK Chaudhary"/>
    <s v="HAS Khalid"/>
  </r>
  <r>
    <n v="1304055"/>
    <x v="14"/>
    <x v="3"/>
    <d v="2022-04-02T00:00:00"/>
    <x v="0"/>
    <x v="194"/>
    <x v="46"/>
    <x v="5"/>
    <x v="7"/>
    <x v="3"/>
    <x v="0"/>
    <x v="4"/>
    <x v="0"/>
    <x v="15"/>
    <x v="111"/>
    <n v="20"/>
    <s v="N"/>
    <s v="NA"/>
    <s v="Nitin Menon"/>
    <s v="PG Pathak"/>
  </r>
  <r>
    <n v="1304056"/>
    <x v="14"/>
    <x v="23"/>
    <d v="2022-04-02T00:00:00"/>
    <x v="0"/>
    <x v="195"/>
    <x v="47"/>
    <x v="17"/>
    <x v="14"/>
    <x v="14"/>
    <x v="0"/>
    <x v="17"/>
    <x v="0"/>
    <x v="20"/>
    <x v="81"/>
    <n v="20"/>
    <s v="N"/>
    <s v="NA"/>
    <s v="KN Ananthapadmanabhan"/>
    <s v="UV Gandhe"/>
  </r>
  <r>
    <n v="1304057"/>
    <x v="14"/>
    <x v="3"/>
    <d v="2022-04-03T00:00:00"/>
    <x v="0"/>
    <x v="246"/>
    <x v="20"/>
    <x v="15"/>
    <x v="1"/>
    <x v="1"/>
    <x v="0"/>
    <x v="16"/>
    <x v="0"/>
    <x v="92"/>
    <x v="85"/>
    <n v="20"/>
    <s v="N"/>
    <s v="NA"/>
    <s v="RJ Tucker"/>
    <s v="YC Barde"/>
  </r>
  <r>
    <n v="1304058"/>
    <x v="14"/>
    <x v="3"/>
    <d v="2022-04-04T00:00:00"/>
    <x v="0"/>
    <x v="247"/>
    <x v="46"/>
    <x v="16"/>
    <x v="10"/>
    <x v="10"/>
    <x v="0"/>
    <x v="18"/>
    <x v="0"/>
    <x v="16"/>
    <x v="19"/>
    <n v="20"/>
    <s v="N"/>
    <s v="NA"/>
    <s v="J Madanagopal"/>
    <s v="Navdeep Singh"/>
  </r>
  <r>
    <n v="1304059"/>
    <x v="14"/>
    <x v="3"/>
    <d v="2022-04-05T00:00:00"/>
    <x v="0"/>
    <x v="34"/>
    <x v="42"/>
    <x v="5"/>
    <x v="3"/>
    <x v="0"/>
    <x v="0"/>
    <x v="3"/>
    <x v="1"/>
    <x v="9"/>
    <x v="19"/>
    <n v="20"/>
    <s v="N"/>
    <s v="NA"/>
    <s v="AK Chaudhary"/>
    <s v="HAS Khalid"/>
  </r>
  <r>
    <n v="1304060"/>
    <x v="14"/>
    <x v="23"/>
    <d v="2022-04-06T00:00:00"/>
    <x v="0"/>
    <x v="233"/>
    <x v="47"/>
    <x v="3"/>
    <x v="0"/>
    <x v="6"/>
    <x v="0"/>
    <x v="0"/>
    <x v="1"/>
    <x v="3"/>
    <x v="73"/>
    <n v="20"/>
    <s v="N"/>
    <s v="NA"/>
    <s v="BNJ Oxenford"/>
    <s v="KN Ananthapadmanabhan"/>
  </r>
  <r>
    <n v="1304061"/>
    <x v="14"/>
    <x v="3"/>
    <d v="2022-04-07T00:00:00"/>
    <x v="0"/>
    <x v="176"/>
    <x v="46"/>
    <x v="14"/>
    <x v="17"/>
    <x v="17"/>
    <x v="0"/>
    <x v="18"/>
    <x v="1"/>
    <x v="4"/>
    <x v="55"/>
    <n v="20"/>
    <s v="N"/>
    <s v="NA"/>
    <s v="RJ Tucker"/>
    <s v="Tapan Sharma"/>
  </r>
  <r>
    <n v="1304062"/>
    <x v="14"/>
    <x v="3"/>
    <d v="2022-04-08T00:00:00"/>
    <x v="0"/>
    <x v="224"/>
    <x v="20"/>
    <x v="15"/>
    <x v="16"/>
    <x v="16"/>
    <x v="0"/>
    <x v="17"/>
    <x v="1"/>
    <x v="4"/>
    <x v="37"/>
    <n v="20"/>
    <s v="N"/>
    <s v="NA"/>
    <s v="AK Chaudhary"/>
    <s v="VK Sharma"/>
  </r>
  <r>
    <n v="1304063"/>
    <x v="14"/>
    <x v="3"/>
    <d v="2022-04-09T00:00:00"/>
    <x v="0"/>
    <x v="248"/>
    <x v="46"/>
    <x v="7"/>
    <x v="10"/>
    <x v="10"/>
    <x v="0"/>
    <x v="11"/>
    <x v="1"/>
    <x v="12"/>
    <x v="12"/>
    <n v="20"/>
    <s v="N"/>
    <s v="NA"/>
    <s v="Navdeep Singh"/>
    <s v="Nitin Menon"/>
  </r>
  <r>
    <n v="1304064"/>
    <x v="14"/>
    <x v="23"/>
    <d v="2022-04-09T00:00:00"/>
    <x v="0"/>
    <x v="249"/>
    <x v="47"/>
    <x v="3"/>
    <x v="3"/>
    <x v="0"/>
    <x v="0"/>
    <x v="3"/>
    <x v="1"/>
    <x v="7"/>
    <x v="80"/>
    <n v="20"/>
    <s v="N"/>
    <s v="NA"/>
    <s v="BNJ Oxenford"/>
    <s v="KN Ananthapadmanabhan"/>
  </r>
  <r>
    <n v="1304065"/>
    <x v="14"/>
    <x v="3"/>
    <d v="2022-04-10T00:00:00"/>
    <x v="0"/>
    <x v="211"/>
    <x v="20"/>
    <x v="14"/>
    <x v="0"/>
    <x v="6"/>
    <x v="0"/>
    <x v="15"/>
    <x v="0"/>
    <x v="67"/>
    <x v="118"/>
    <n v="20"/>
    <s v="N"/>
    <s v="NA"/>
    <s v="CB Gaffaney"/>
    <s v="J Madanagopal"/>
  </r>
  <r>
    <n v="1304066"/>
    <x v="14"/>
    <x v="3"/>
    <d v="2022-04-10T00:00:00"/>
    <x v="0"/>
    <x v="151"/>
    <x v="42"/>
    <x v="5"/>
    <x v="17"/>
    <x v="17"/>
    <x v="0"/>
    <x v="4"/>
    <x v="0"/>
    <x v="5"/>
    <x v="3"/>
    <n v="20"/>
    <s v="N"/>
    <s v="NA"/>
    <s v="AK Chaudhary"/>
    <s v="Tapan Sharma"/>
  </r>
  <r>
    <n v="1304067"/>
    <x v="14"/>
    <x v="3"/>
    <d v="2022-04-11T00:00:00"/>
    <x v="0"/>
    <x v="193"/>
    <x v="46"/>
    <x v="17"/>
    <x v="10"/>
    <x v="10"/>
    <x v="0"/>
    <x v="11"/>
    <x v="1"/>
    <x v="12"/>
    <x v="21"/>
    <n v="20"/>
    <s v="N"/>
    <s v="NA"/>
    <s v="Chirra Ravikanthreddy"/>
    <s v="RJ Tucker"/>
  </r>
  <r>
    <n v="1304068"/>
    <x v="14"/>
    <x v="3"/>
    <d v="2022-04-12T00:00:00"/>
    <x v="0"/>
    <x v="250"/>
    <x v="46"/>
    <x v="7"/>
    <x v="3"/>
    <x v="0"/>
    <x v="0"/>
    <x v="1"/>
    <x v="0"/>
    <x v="15"/>
    <x v="155"/>
    <n v="20"/>
    <s v="N"/>
    <s v="NA"/>
    <s v="Nitin Menon"/>
    <s v="N Pandit"/>
  </r>
  <r>
    <n v="1304069"/>
    <x v="14"/>
    <x v="23"/>
    <d v="2022-04-13T00:00:00"/>
    <x v="0"/>
    <x v="164"/>
    <x v="47"/>
    <x v="15"/>
    <x v="7"/>
    <x v="3"/>
    <x v="0"/>
    <x v="16"/>
    <x v="0"/>
    <x v="16"/>
    <x v="108"/>
    <n v="20"/>
    <s v="N"/>
    <s v="NA"/>
    <s v="BNJ Oxenford"/>
    <s v="UV Gandhe"/>
  </r>
  <r>
    <n v="1304070"/>
    <x v="14"/>
    <x v="3"/>
    <d v="2022-04-14T00:00:00"/>
    <x v="0"/>
    <x v="172"/>
    <x v="46"/>
    <x v="17"/>
    <x v="2"/>
    <x v="2"/>
    <x v="0"/>
    <x v="17"/>
    <x v="0"/>
    <x v="45"/>
    <x v="45"/>
    <n v="20"/>
    <s v="N"/>
    <s v="NA"/>
    <s v="CB Gaffaney"/>
    <s v="R Pandit"/>
  </r>
  <r>
    <n v="1304071"/>
    <x v="14"/>
    <x v="3"/>
    <d v="2022-04-15T00:00:00"/>
    <x v="0"/>
    <x v="197"/>
    <x v="20"/>
    <x v="4"/>
    <x v="10"/>
    <x v="10"/>
    <x v="0"/>
    <x v="11"/>
    <x v="1"/>
    <x v="7"/>
    <x v="38"/>
    <n v="20"/>
    <s v="N"/>
    <s v="NA"/>
    <s v="GR Sadashiv Iyer"/>
    <s v="VK Sharma"/>
  </r>
  <r>
    <n v="1304072"/>
    <x v="14"/>
    <x v="3"/>
    <d v="2022-04-16T00:00:00"/>
    <x v="0"/>
    <x v="202"/>
    <x v="20"/>
    <x v="16"/>
    <x v="7"/>
    <x v="3"/>
    <x v="0"/>
    <x v="18"/>
    <x v="0"/>
    <x v="14"/>
    <x v="130"/>
    <n v="20"/>
    <s v="N"/>
    <s v="NA"/>
    <s v="AK Chaudhary"/>
    <s v="NA Patwardhan"/>
  </r>
  <r>
    <n v="1304073"/>
    <x v="14"/>
    <x v="3"/>
    <d v="2022-04-16T00:00:00"/>
    <x v="0"/>
    <x v="34"/>
    <x v="42"/>
    <x v="0"/>
    <x v="14"/>
    <x v="14"/>
    <x v="0"/>
    <x v="3"/>
    <x v="0"/>
    <x v="32"/>
    <x v="37"/>
    <n v="20"/>
    <s v="N"/>
    <s v="NA"/>
    <s v="Chirra Ravikanthreddy"/>
    <s v="J Madanagopal"/>
  </r>
  <r>
    <n v="1304074"/>
    <x v="14"/>
    <x v="3"/>
    <d v="2022-04-17T00:00:00"/>
    <x v="0"/>
    <x v="251"/>
    <x v="46"/>
    <x v="15"/>
    <x v="10"/>
    <x v="10"/>
    <x v="0"/>
    <x v="11"/>
    <x v="1"/>
    <x v="7"/>
    <x v="80"/>
    <n v="20"/>
    <s v="N"/>
    <s v="NA"/>
    <s v="PG Pathak"/>
    <s v="R Pandit"/>
  </r>
  <r>
    <n v="1304075"/>
    <x v="14"/>
    <x v="23"/>
    <d v="2022-04-17T00:00:00"/>
    <x v="0"/>
    <x v="143"/>
    <x v="47"/>
    <x v="7"/>
    <x v="16"/>
    <x v="16"/>
    <x v="0"/>
    <x v="17"/>
    <x v="1"/>
    <x v="5"/>
    <x v="19"/>
    <n v="20"/>
    <s v="N"/>
    <s v="NA"/>
    <s v="KN Ananthapadmanabhan"/>
    <s v="UV Gandhe"/>
  </r>
  <r>
    <n v="1304076"/>
    <x v="14"/>
    <x v="3"/>
    <d v="2022-04-18T00:00:00"/>
    <x v="0"/>
    <x v="151"/>
    <x v="20"/>
    <x v="5"/>
    <x v="0"/>
    <x v="6"/>
    <x v="0"/>
    <x v="4"/>
    <x v="0"/>
    <x v="7"/>
    <x v="149"/>
    <n v="20"/>
    <s v="N"/>
    <s v="NA"/>
    <s v="GR Sadashiv Iyer"/>
    <s v="VK Sharma"/>
  </r>
  <r>
    <n v="1304077"/>
    <x v="14"/>
    <x v="3"/>
    <d v="2022-04-19T00:00:00"/>
    <x v="0"/>
    <x v="123"/>
    <x v="46"/>
    <x v="0"/>
    <x v="17"/>
    <x v="17"/>
    <x v="0"/>
    <x v="3"/>
    <x v="0"/>
    <x v="14"/>
    <x v="28"/>
    <n v="20"/>
    <s v="N"/>
    <s v="NA"/>
    <s v="CB Gaffaney"/>
    <s v="N Pandit"/>
  </r>
  <r>
    <n v="1304078"/>
    <x v="14"/>
    <x v="3"/>
    <d v="2022-04-20T00:00:00"/>
    <x v="0"/>
    <x v="211"/>
    <x v="20"/>
    <x v="15"/>
    <x v="14"/>
    <x v="14"/>
    <x v="0"/>
    <x v="15"/>
    <x v="1"/>
    <x v="2"/>
    <x v="112"/>
    <n v="20"/>
    <s v="N"/>
    <s v="NA"/>
    <s v="RJ Tucker"/>
    <s v="Tapan Sharma"/>
  </r>
  <r>
    <n v="1304079"/>
    <x v="14"/>
    <x v="33"/>
    <d v="2022-04-21T00:00:00"/>
    <x v="0"/>
    <x v="252"/>
    <x v="46"/>
    <x v="3"/>
    <x v="1"/>
    <x v="1"/>
    <x v="0"/>
    <x v="1"/>
    <x v="1"/>
    <x v="5"/>
    <x v="83"/>
    <n v="20"/>
    <s v="N"/>
    <s v="NA"/>
    <s v="BNJ Oxenford"/>
    <s v="UV Gandhe"/>
  </r>
  <r>
    <n v="1304080"/>
    <x v="14"/>
    <x v="3"/>
    <d v="2022-04-22T00:00:00"/>
    <x v="0"/>
    <x v="194"/>
    <x v="42"/>
    <x v="5"/>
    <x v="14"/>
    <x v="14"/>
    <x v="0"/>
    <x v="4"/>
    <x v="0"/>
    <x v="70"/>
    <x v="0"/>
    <n v="20"/>
    <s v="N"/>
    <s v="NA"/>
    <s v="NA Patwardhan"/>
    <s v="Nitin Menon"/>
  </r>
  <r>
    <n v="1304081"/>
    <x v="14"/>
    <x v="33"/>
    <d v="2022-04-23T00:00:00"/>
    <x v="0"/>
    <x v="188"/>
    <x v="46"/>
    <x v="17"/>
    <x v="0"/>
    <x v="16"/>
    <x v="1"/>
    <x v="17"/>
    <x v="0"/>
    <x v="12"/>
    <x v="20"/>
    <n v="20"/>
    <s v="N"/>
    <s v="NA"/>
    <s v="KN Ananthapadmanabhan"/>
    <s v="UV Gandhe"/>
  </r>
  <r>
    <n v="1304082"/>
    <x v="14"/>
    <x v="3"/>
    <d v="2022-04-23T00:00:00"/>
    <x v="0"/>
    <x v="253"/>
    <x v="20"/>
    <x v="0"/>
    <x v="10"/>
    <x v="10"/>
    <x v="0"/>
    <x v="11"/>
    <x v="1"/>
    <x v="2"/>
    <x v="51"/>
    <n v="20"/>
    <s v="N"/>
    <s v="NA"/>
    <s v="Chirra Ravikanthreddy"/>
    <s v="J Madanagopal"/>
  </r>
  <r>
    <n v="1304083"/>
    <x v="14"/>
    <x v="3"/>
    <d v="2022-04-24T00:00:00"/>
    <x v="0"/>
    <x v="202"/>
    <x v="42"/>
    <x v="16"/>
    <x v="7"/>
    <x v="3"/>
    <x v="0"/>
    <x v="18"/>
    <x v="0"/>
    <x v="39"/>
    <x v="54"/>
    <n v="20"/>
    <s v="N"/>
    <s v="NA"/>
    <s v="M Erasmus"/>
    <s v="HAS Khalid"/>
  </r>
  <r>
    <n v="1304084"/>
    <x v="14"/>
    <x v="3"/>
    <d v="2022-04-25T00:00:00"/>
    <x v="0"/>
    <x v="114"/>
    <x v="42"/>
    <x v="15"/>
    <x v="1"/>
    <x v="1"/>
    <x v="0"/>
    <x v="16"/>
    <x v="0"/>
    <x v="26"/>
    <x v="26"/>
    <n v="20"/>
    <s v="N"/>
    <s v="NA"/>
    <s v="M Erasmus"/>
    <s v="Tapan Sharma"/>
  </r>
  <r>
    <n v="1304085"/>
    <x v="14"/>
    <x v="23"/>
    <d v="2022-04-26T00:00:00"/>
    <x v="0"/>
    <x v="254"/>
    <x v="47"/>
    <x v="5"/>
    <x v="3"/>
    <x v="0"/>
    <x v="0"/>
    <x v="4"/>
    <x v="0"/>
    <x v="13"/>
    <x v="24"/>
    <n v="20"/>
    <s v="N"/>
    <s v="NA"/>
    <s v="BNJ Oxenford"/>
    <s v="KN Ananthapadmanabhan"/>
  </r>
  <r>
    <n v="1304086"/>
    <x v="14"/>
    <x v="3"/>
    <d v="2022-04-27T00:00:00"/>
    <x v="0"/>
    <x v="251"/>
    <x v="42"/>
    <x v="10"/>
    <x v="16"/>
    <x v="16"/>
    <x v="0"/>
    <x v="17"/>
    <x v="1"/>
    <x v="3"/>
    <x v="99"/>
    <n v="20"/>
    <s v="N"/>
    <s v="NA"/>
    <s v="CB Gaffaney"/>
    <s v="Navdeep Singh"/>
  </r>
  <r>
    <n v="1304087"/>
    <x v="14"/>
    <x v="3"/>
    <d v="2022-04-28T00:00:00"/>
    <x v="0"/>
    <x v="211"/>
    <x v="42"/>
    <x v="4"/>
    <x v="14"/>
    <x v="14"/>
    <x v="0"/>
    <x v="15"/>
    <x v="1"/>
    <x v="9"/>
    <x v="72"/>
    <n v="20"/>
    <s v="N"/>
    <s v="NA"/>
    <s v="AK Chaudhary"/>
    <s v="PG Pathak"/>
  </r>
  <r>
    <n v="1304088"/>
    <x v="14"/>
    <x v="23"/>
    <d v="2022-04-29T00:00:00"/>
    <x v="0"/>
    <x v="185"/>
    <x v="47"/>
    <x v="16"/>
    <x v="15"/>
    <x v="15"/>
    <x v="0"/>
    <x v="18"/>
    <x v="0"/>
    <x v="52"/>
    <x v="60"/>
    <n v="20"/>
    <s v="N"/>
    <s v="NA"/>
    <s v="MA Gough"/>
    <s v="UV Gandhe"/>
  </r>
  <r>
    <n v="1304089"/>
    <x v="14"/>
    <x v="3"/>
    <d v="2022-04-30T00:00:00"/>
    <x v="0"/>
    <x v="228"/>
    <x v="20"/>
    <x v="0"/>
    <x v="16"/>
    <x v="0"/>
    <x v="1"/>
    <x v="17"/>
    <x v="1"/>
    <x v="4"/>
    <x v="71"/>
    <n v="20"/>
    <s v="N"/>
    <s v="NA"/>
    <s v="HAS Khalid"/>
    <s v="VK Sharma"/>
  </r>
  <r>
    <n v="1304090"/>
    <x v="14"/>
    <x v="33"/>
    <d v="2022-04-30T00:00:00"/>
    <x v="0"/>
    <x v="178"/>
    <x v="46"/>
    <x v="5"/>
    <x v="7"/>
    <x v="3"/>
    <x v="0"/>
    <x v="7"/>
    <x v="1"/>
    <x v="3"/>
    <x v="13"/>
    <n v="20"/>
    <s v="N"/>
    <s v="NA"/>
    <s v="BNJ Oxenford"/>
    <s v="YC Barde"/>
  </r>
  <r>
    <n v="1304091"/>
    <x v="14"/>
    <x v="3"/>
    <d v="2022-05-01T00:00:00"/>
    <x v="0"/>
    <x v="255"/>
    <x v="42"/>
    <x v="16"/>
    <x v="14"/>
    <x v="17"/>
    <x v="1"/>
    <x v="18"/>
    <x v="0"/>
    <x v="4"/>
    <x v="99"/>
    <n v="20"/>
    <s v="N"/>
    <s v="NA"/>
    <s v="Chirra Ravikanthreddy"/>
    <s v="CB Gaffaney"/>
  </r>
  <r>
    <n v="1304092"/>
    <x v="14"/>
    <x v="23"/>
    <d v="2022-05-01T00:00:00"/>
    <x v="0"/>
    <x v="232"/>
    <x v="47"/>
    <x v="7"/>
    <x v="10"/>
    <x v="10"/>
    <x v="0"/>
    <x v="1"/>
    <x v="0"/>
    <x v="10"/>
    <x v="135"/>
    <n v="20"/>
    <s v="N"/>
    <s v="NA"/>
    <s v="AK Chaudhary"/>
    <s v="KN Ananthapadmanabhan"/>
  </r>
  <r>
    <n v="1304093"/>
    <x v="14"/>
    <x v="3"/>
    <d v="2022-05-02T00:00:00"/>
    <x v="0"/>
    <x v="256"/>
    <x v="42"/>
    <x v="5"/>
    <x v="0"/>
    <x v="6"/>
    <x v="0"/>
    <x v="0"/>
    <x v="1"/>
    <x v="7"/>
    <x v="107"/>
    <n v="20"/>
    <s v="N"/>
    <s v="NA"/>
    <s v="J Madanagopal"/>
    <s v="N Pandit"/>
  </r>
  <r>
    <n v="1304094"/>
    <x v="14"/>
    <x v="33"/>
    <d v="2022-05-03T00:00:00"/>
    <x v="0"/>
    <x v="218"/>
    <x v="46"/>
    <x v="17"/>
    <x v="15"/>
    <x v="16"/>
    <x v="1"/>
    <x v="16"/>
    <x v="1"/>
    <x v="12"/>
    <x v="30"/>
    <n v="20"/>
    <s v="N"/>
    <s v="NA"/>
    <s v="R Pandit"/>
    <s v="VK Sharma"/>
  </r>
  <r>
    <n v="1304095"/>
    <x v="14"/>
    <x v="23"/>
    <d v="2022-05-04T00:00:00"/>
    <x v="0"/>
    <x v="199"/>
    <x v="47"/>
    <x v="0"/>
    <x v="1"/>
    <x v="1"/>
    <x v="0"/>
    <x v="3"/>
    <x v="0"/>
    <x v="10"/>
    <x v="66"/>
    <n v="20"/>
    <s v="N"/>
    <s v="NA"/>
    <s v="KN Ananthapadmanabhan"/>
    <s v="MA Gough"/>
  </r>
  <r>
    <n v="1304096"/>
    <x v="14"/>
    <x v="3"/>
    <d v="2022-05-05T00:00:00"/>
    <x v="0"/>
    <x v="79"/>
    <x v="20"/>
    <x v="14"/>
    <x v="10"/>
    <x v="10"/>
    <x v="0"/>
    <x v="15"/>
    <x v="0"/>
    <x v="49"/>
    <x v="115"/>
    <n v="20"/>
    <s v="N"/>
    <s v="NA"/>
    <s v="Navdeep Singh"/>
    <s v="NA Patwardhan"/>
  </r>
  <r>
    <n v="1304097"/>
    <x v="14"/>
    <x v="3"/>
    <d v="2022-05-06T00:00:00"/>
    <x v="0"/>
    <x v="257"/>
    <x v="20"/>
    <x v="3"/>
    <x v="16"/>
    <x v="16"/>
    <x v="0"/>
    <x v="7"/>
    <x v="0"/>
    <x v="3"/>
    <x v="86"/>
    <n v="20"/>
    <s v="N"/>
    <s v="NA"/>
    <s v="J Madanagopal"/>
    <s v="GR Sadashiv Iyer"/>
  </r>
  <r>
    <n v="1304098"/>
    <x v="14"/>
    <x v="3"/>
    <d v="2022-05-07T00:00:00"/>
    <x v="0"/>
    <x v="258"/>
    <x v="42"/>
    <x v="15"/>
    <x v="2"/>
    <x v="15"/>
    <x v="1"/>
    <x v="4"/>
    <x v="1"/>
    <x v="4"/>
    <x v="37"/>
    <n v="20"/>
    <s v="N"/>
    <s v="NA"/>
    <s v="Chirra Ravikanthreddy"/>
    <s v="YC Barde"/>
  </r>
  <r>
    <n v="1304099"/>
    <x v="14"/>
    <x v="23"/>
    <d v="2022-05-07T00:00:00"/>
    <x v="0"/>
    <x v="247"/>
    <x v="47"/>
    <x v="16"/>
    <x v="0"/>
    <x v="6"/>
    <x v="0"/>
    <x v="18"/>
    <x v="0"/>
    <x v="24"/>
    <x v="39"/>
    <n v="20"/>
    <s v="N"/>
    <s v="NA"/>
    <s v="AK Chaudhary"/>
    <s v="MA Gough"/>
  </r>
  <r>
    <n v="1304100"/>
    <x v="14"/>
    <x v="3"/>
    <d v="2022-05-08T00:00:00"/>
    <x v="0"/>
    <x v="244"/>
    <x v="42"/>
    <x v="0"/>
    <x v="10"/>
    <x v="0"/>
    <x v="1"/>
    <x v="3"/>
    <x v="0"/>
    <x v="43"/>
    <x v="45"/>
    <n v="20"/>
    <s v="N"/>
    <s v="NA"/>
    <s v="BNJ Oxenford"/>
    <s v="N Pandit"/>
  </r>
  <r>
    <n v="1304101"/>
    <x v="14"/>
    <x v="33"/>
    <d v="2022-05-08T00:00:00"/>
    <x v="0"/>
    <x v="259"/>
    <x v="46"/>
    <x v="7"/>
    <x v="14"/>
    <x v="14"/>
    <x v="0"/>
    <x v="1"/>
    <x v="0"/>
    <x v="93"/>
    <x v="7"/>
    <n v="20"/>
    <s v="N"/>
    <s v="NA"/>
    <s v="Nitin Menon"/>
    <s v="R Pandit"/>
  </r>
  <r>
    <n v="1304102"/>
    <x v="14"/>
    <x v="33"/>
    <d v="2022-05-09T00:00:00"/>
    <x v="0"/>
    <x v="190"/>
    <x v="46"/>
    <x v="4"/>
    <x v="7"/>
    <x v="3"/>
    <x v="0"/>
    <x v="0"/>
    <x v="0"/>
    <x v="94"/>
    <x v="3"/>
    <n v="20"/>
    <s v="N"/>
    <s v="NA"/>
    <s v="CB Gaffaney"/>
    <s v="GR Sadashiv Iyer"/>
  </r>
  <r>
    <n v="1304103"/>
    <x v="14"/>
    <x v="23"/>
    <d v="2022-05-10T00:00:00"/>
    <x v="0"/>
    <x v="224"/>
    <x v="47"/>
    <x v="17"/>
    <x v="17"/>
    <x v="16"/>
    <x v="1"/>
    <x v="17"/>
    <x v="0"/>
    <x v="77"/>
    <x v="24"/>
    <n v="20"/>
    <s v="N"/>
    <s v="NA"/>
    <s v="KN Ananthapadmanabhan"/>
    <s v="MA Gough"/>
  </r>
  <r>
    <n v="1304104"/>
    <x v="14"/>
    <x v="33"/>
    <d v="2022-05-11T00:00:00"/>
    <x v="0"/>
    <x v="110"/>
    <x v="46"/>
    <x v="5"/>
    <x v="14"/>
    <x v="14"/>
    <x v="0"/>
    <x v="15"/>
    <x v="1"/>
    <x v="12"/>
    <x v="68"/>
    <n v="20"/>
    <s v="N"/>
    <s v="NA"/>
    <s v="NA Patwardhan"/>
    <s v="Nitin Menon"/>
  </r>
  <r>
    <n v="1304105"/>
    <x v="14"/>
    <x v="3"/>
    <d v="2022-05-12T00:00:00"/>
    <x v="0"/>
    <x v="260"/>
    <x v="42"/>
    <x v="7"/>
    <x v="7"/>
    <x v="3"/>
    <x v="0"/>
    <x v="7"/>
    <x v="1"/>
    <x v="3"/>
    <x v="105"/>
    <n v="20"/>
    <s v="N"/>
    <s v="NA"/>
    <s v="Chirra Ravikanthreddy"/>
    <s v="CB Gaffaney"/>
  </r>
  <r>
    <n v="1304106"/>
    <x v="14"/>
    <x v="3"/>
    <d v="2022-05-13T00:00:00"/>
    <x v="0"/>
    <x v="215"/>
    <x v="20"/>
    <x v="15"/>
    <x v="3"/>
    <x v="0"/>
    <x v="0"/>
    <x v="16"/>
    <x v="0"/>
    <x v="92"/>
    <x v="120"/>
    <n v="20"/>
    <s v="N"/>
    <s v="NA"/>
    <s v="J Madanagopal"/>
    <s v="N Pandit"/>
  </r>
  <r>
    <n v="1304107"/>
    <x v="14"/>
    <x v="23"/>
    <d v="2022-05-14T00:00:00"/>
    <x v="0"/>
    <x v="165"/>
    <x v="47"/>
    <x v="4"/>
    <x v="10"/>
    <x v="6"/>
    <x v="1"/>
    <x v="0"/>
    <x v="0"/>
    <x v="92"/>
    <x v="86"/>
    <n v="20"/>
    <s v="N"/>
    <s v="NA"/>
    <s v="AK Chaudhary"/>
    <s v="KN Ananthapadmanabhan"/>
  </r>
  <r>
    <n v="1304108"/>
    <x v="14"/>
    <x v="3"/>
    <d v="2022-05-15T00:00:00"/>
    <x v="0"/>
    <x v="113"/>
    <x v="42"/>
    <x v="7"/>
    <x v="16"/>
    <x v="1"/>
    <x v="1"/>
    <x v="17"/>
    <x v="1"/>
    <x v="7"/>
    <x v="31"/>
    <n v="20"/>
    <s v="N"/>
    <s v="NA"/>
    <s v="R Pandit"/>
    <s v="VK Sharma"/>
  </r>
  <r>
    <n v="1304109"/>
    <x v="14"/>
    <x v="3"/>
    <d v="2022-05-15T00:00:00"/>
    <x v="0"/>
    <x v="169"/>
    <x v="20"/>
    <x v="5"/>
    <x v="17"/>
    <x v="2"/>
    <x v="1"/>
    <x v="4"/>
    <x v="0"/>
    <x v="27"/>
    <x v="14"/>
    <n v="20"/>
    <s v="N"/>
    <s v="NA"/>
    <s v="PG Pathak"/>
    <s v="Tapan Sharma"/>
  </r>
  <r>
    <n v="1304110"/>
    <x v="14"/>
    <x v="33"/>
    <d v="2022-05-16T00:00:00"/>
    <x v="0"/>
    <x v="261"/>
    <x v="46"/>
    <x v="14"/>
    <x v="15"/>
    <x v="15"/>
    <x v="0"/>
    <x v="15"/>
    <x v="0"/>
    <x v="40"/>
    <x v="90"/>
    <n v="20"/>
    <s v="N"/>
    <s v="NA"/>
    <s v="GR Sadashiv Iyer"/>
    <s v="Nitin Menon"/>
  </r>
  <r>
    <n v="1304111"/>
    <x v="14"/>
    <x v="3"/>
    <d v="2022-05-17T00:00:00"/>
    <x v="0"/>
    <x v="197"/>
    <x v="42"/>
    <x v="10"/>
    <x v="7"/>
    <x v="3"/>
    <x v="0"/>
    <x v="11"/>
    <x v="0"/>
    <x v="5"/>
    <x v="111"/>
    <n v="20"/>
    <s v="N"/>
    <s v="NA"/>
    <s v="CB Gaffaney"/>
    <s v="N Pandit"/>
  </r>
  <r>
    <n v="1304112"/>
    <x v="14"/>
    <x v="33"/>
    <d v="2022-05-18T00:00:00"/>
    <x v="0"/>
    <x v="176"/>
    <x v="46"/>
    <x v="16"/>
    <x v="0"/>
    <x v="17"/>
    <x v="1"/>
    <x v="18"/>
    <x v="0"/>
    <x v="34"/>
    <x v="151"/>
    <n v="20"/>
    <s v="N"/>
    <s v="NA"/>
    <s v="R Pandit"/>
    <s v="YC Barde"/>
  </r>
  <r>
    <n v="1304113"/>
    <x v="14"/>
    <x v="3"/>
    <d v="2022-05-19T00:00:00"/>
    <x v="0"/>
    <x v="104"/>
    <x v="42"/>
    <x v="17"/>
    <x v="3"/>
    <x v="16"/>
    <x v="1"/>
    <x v="3"/>
    <x v="1"/>
    <x v="12"/>
    <x v="54"/>
    <n v="20"/>
    <s v="N"/>
    <s v="NA"/>
    <s v="KN Ananthapadmanabhan"/>
    <s v="GR Sadashiv Iyer"/>
  </r>
  <r>
    <n v="1304114"/>
    <x v="14"/>
    <x v="3"/>
    <d v="2022-05-20T00:00:00"/>
    <x v="0"/>
    <x v="91"/>
    <x v="20"/>
    <x v="7"/>
    <x v="2"/>
    <x v="1"/>
    <x v="1"/>
    <x v="4"/>
    <x v="1"/>
    <x v="3"/>
    <x v="53"/>
    <n v="20"/>
    <s v="N"/>
    <s v="NA"/>
    <s v="CB Gaffaney"/>
    <s v="NA Patwardhan"/>
  </r>
  <r>
    <n v="1304115"/>
    <x v="14"/>
    <x v="3"/>
    <d v="2022-05-21T00:00:00"/>
    <x v="0"/>
    <x v="190"/>
    <x v="42"/>
    <x v="14"/>
    <x v="7"/>
    <x v="3"/>
    <x v="0"/>
    <x v="7"/>
    <x v="1"/>
    <x v="3"/>
    <x v="90"/>
    <n v="20"/>
    <s v="N"/>
    <s v="NA"/>
    <s v="Nitin Menon"/>
    <s v="Tapan Sharma"/>
  </r>
  <r>
    <n v="1304116"/>
    <x v="14"/>
    <x v="3"/>
    <d v="2022-05-22T00:00:00"/>
    <x v="0"/>
    <x v="237"/>
    <x v="42"/>
    <x v="10"/>
    <x v="15"/>
    <x v="10"/>
    <x v="1"/>
    <x v="16"/>
    <x v="1"/>
    <x v="3"/>
    <x v="64"/>
    <n v="20"/>
    <s v="N"/>
    <s v="NA"/>
    <s v="AK Chaudhary"/>
    <s v="NA Patwardhan"/>
  </r>
  <r>
    <n v="1312197"/>
    <x v="14"/>
    <x v="4"/>
    <d v="2022-05-24T00:00:00"/>
    <x v="4"/>
    <x v="143"/>
    <x v="48"/>
    <x v="5"/>
    <x v="16"/>
    <x v="16"/>
    <x v="0"/>
    <x v="17"/>
    <x v="1"/>
    <x v="7"/>
    <x v="70"/>
    <n v="20"/>
    <s v="N"/>
    <s v="NA"/>
    <s v="BNJ Oxenford"/>
    <s v="VK Sharma"/>
  </r>
  <r>
    <n v="1312198"/>
    <x v="14"/>
    <x v="4"/>
    <d v="2022-05-25T00:00:00"/>
    <x v="7"/>
    <x v="262"/>
    <x v="48"/>
    <x v="0"/>
    <x v="17"/>
    <x v="17"/>
    <x v="0"/>
    <x v="3"/>
    <x v="0"/>
    <x v="20"/>
    <x v="115"/>
    <n v="20"/>
    <s v="N"/>
    <s v="NA"/>
    <s v="J Madanagopal"/>
    <s v="MA Gough"/>
  </r>
  <r>
    <n v="1312199"/>
    <x v="14"/>
    <x v="16"/>
    <d v="2022-05-27T00:00:00"/>
    <x v="6"/>
    <x v="194"/>
    <x v="43"/>
    <x v="0"/>
    <x v="2"/>
    <x v="2"/>
    <x v="0"/>
    <x v="4"/>
    <x v="1"/>
    <x v="7"/>
    <x v="64"/>
    <n v="20"/>
    <s v="N"/>
    <s v="NA"/>
    <s v="CB Gaffaney"/>
    <s v="Nitin Menon"/>
  </r>
  <r>
    <n v="1312200"/>
    <x v="14"/>
    <x v="16"/>
    <d v="2022-05-29T00:00:00"/>
    <x v="2"/>
    <x v="172"/>
    <x v="43"/>
    <x v="5"/>
    <x v="16"/>
    <x v="2"/>
    <x v="1"/>
    <x v="17"/>
    <x v="1"/>
    <x v="7"/>
    <x v="93"/>
    <n v="20"/>
    <s v="N"/>
    <s v="NA"/>
    <s v="CB Gaffaney"/>
    <s v="Nitin Menon"/>
  </r>
  <r>
    <n v="1359475"/>
    <x v="15"/>
    <x v="16"/>
    <d v="2023-03-31T00:00:00"/>
    <x v="0"/>
    <x v="188"/>
    <x v="43"/>
    <x v="7"/>
    <x v="16"/>
    <x v="16"/>
    <x v="0"/>
    <x v="17"/>
    <x v="1"/>
    <x v="3"/>
    <x v="14"/>
    <n v="20"/>
    <s v="N"/>
    <s v="NA"/>
    <s v="Nitin Menon"/>
    <s v="HAS Khalid"/>
  </r>
  <r>
    <n v="1359476"/>
    <x v="15"/>
    <x v="1"/>
    <d v="2023-04-01T00:00:00"/>
    <x v="0"/>
    <x v="263"/>
    <x v="49"/>
    <x v="15"/>
    <x v="0"/>
    <x v="6"/>
    <x v="0"/>
    <x v="16"/>
    <x v="0"/>
    <x v="7"/>
    <x v="60"/>
    <n v="16"/>
    <s v="N"/>
    <s v="D/L"/>
    <s v="BNJ Oxenford"/>
    <s v="YC Barde"/>
  </r>
  <r>
    <n v="1359477"/>
    <x v="15"/>
    <x v="34"/>
    <d v="2023-04-01T00:00:00"/>
    <x v="0"/>
    <x v="264"/>
    <x v="50"/>
    <x v="16"/>
    <x v="14"/>
    <x v="14"/>
    <x v="0"/>
    <x v="18"/>
    <x v="0"/>
    <x v="74"/>
    <x v="111"/>
    <n v="20"/>
    <s v="N"/>
    <s v="NA"/>
    <s v="AK Chaudhary"/>
    <s v="NA Patwardhan"/>
  </r>
  <r>
    <n v="1359478"/>
    <x v="15"/>
    <x v="6"/>
    <d v="2023-04-02T00:00:00"/>
    <x v="0"/>
    <x v="194"/>
    <x v="51"/>
    <x v="5"/>
    <x v="10"/>
    <x v="10"/>
    <x v="0"/>
    <x v="4"/>
    <x v="0"/>
    <x v="76"/>
    <x v="76"/>
    <n v="20"/>
    <s v="N"/>
    <s v="NA"/>
    <s v="KN Ananthapadmanabhan"/>
    <s v="R Pandit"/>
  </r>
  <r>
    <n v="1359479"/>
    <x v="15"/>
    <x v="30"/>
    <d v="2023-04-02T00:00:00"/>
    <x v="0"/>
    <x v="123"/>
    <x v="52"/>
    <x v="3"/>
    <x v="3"/>
    <x v="0"/>
    <x v="0"/>
    <x v="3"/>
    <x v="1"/>
    <x v="12"/>
    <x v="81"/>
    <n v="20"/>
    <s v="N"/>
    <s v="NA"/>
    <s v="Nitin Menon"/>
    <s v="Tapan Sharma"/>
  </r>
  <r>
    <n v="1359480"/>
    <x v="15"/>
    <x v="7"/>
    <d v="2023-04-03T00:00:00"/>
    <x v="0"/>
    <x v="235"/>
    <x v="41"/>
    <x v="7"/>
    <x v="17"/>
    <x v="17"/>
    <x v="0"/>
    <x v="1"/>
    <x v="0"/>
    <x v="16"/>
    <x v="149"/>
    <n v="20"/>
    <s v="N"/>
    <s v="NA"/>
    <s v="A Totre"/>
    <s v="BNJ Oxenford"/>
  </r>
  <r>
    <n v="1359481"/>
    <x v="15"/>
    <x v="2"/>
    <d v="2023-04-04T00:00:00"/>
    <x v="0"/>
    <x v="265"/>
    <x v="44"/>
    <x v="14"/>
    <x v="16"/>
    <x v="16"/>
    <x v="0"/>
    <x v="17"/>
    <x v="1"/>
    <x v="4"/>
    <x v="21"/>
    <n v="20"/>
    <s v="N"/>
    <s v="NA"/>
    <s v="A Nand Kishore"/>
    <s v="GR Sadashiv Iyer"/>
  </r>
  <r>
    <n v="1359482"/>
    <x v="15"/>
    <x v="35"/>
    <d v="2023-04-05T00:00:00"/>
    <x v="0"/>
    <x v="266"/>
    <x v="53"/>
    <x v="15"/>
    <x v="2"/>
    <x v="2"/>
    <x v="0"/>
    <x v="16"/>
    <x v="0"/>
    <x v="3"/>
    <x v="35"/>
    <n v="20"/>
    <s v="N"/>
    <s v="NA"/>
    <s v="KN Ananthapadmanabhan"/>
    <s v="MV Saidharshan Kumar"/>
  </r>
  <r>
    <n v="1359483"/>
    <x v="15"/>
    <x v="4"/>
    <d v="2023-04-06T00:00:00"/>
    <x v="0"/>
    <x v="261"/>
    <x v="48"/>
    <x v="4"/>
    <x v="3"/>
    <x v="0"/>
    <x v="0"/>
    <x v="0"/>
    <x v="0"/>
    <x v="95"/>
    <x v="29"/>
    <n v="20"/>
    <s v="N"/>
    <s v="NA"/>
    <s v="Vinod Seshan"/>
    <s v="VK Sharma"/>
  </r>
  <r>
    <n v="1359484"/>
    <x v="15"/>
    <x v="34"/>
    <d v="2023-04-07T00:00:00"/>
    <x v="0"/>
    <x v="185"/>
    <x v="50"/>
    <x v="10"/>
    <x v="17"/>
    <x v="10"/>
    <x v="1"/>
    <x v="18"/>
    <x v="1"/>
    <x v="3"/>
    <x v="136"/>
    <n v="20"/>
    <s v="N"/>
    <s v="NA"/>
    <s v="J Madanagopal"/>
    <s v="YC Barde"/>
  </r>
  <r>
    <n v="1359485"/>
    <x v="15"/>
    <x v="35"/>
    <d v="2023-04-08T00:00:00"/>
    <x v="0"/>
    <x v="258"/>
    <x v="53"/>
    <x v="5"/>
    <x v="14"/>
    <x v="14"/>
    <x v="0"/>
    <x v="4"/>
    <x v="0"/>
    <x v="46"/>
    <x v="130"/>
    <n v="20"/>
    <s v="N"/>
    <s v="NA"/>
    <s v="Navdeep Singh"/>
    <s v="MV Saidharshan Kumar"/>
  </r>
  <r>
    <n v="1359486"/>
    <x v="15"/>
    <x v="3"/>
    <d v="2023-04-08T00:00:00"/>
    <x v="0"/>
    <x v="120"/>
    <x v="42"/>
    <x v="3"/>
    <x v="1"/>
    <x v="1"/>
    <x v="0"/>
    <x v="1"/>
    <x v="1"/>
    <x v="7"/>
    <x v="64"/>
    <n v="20"/>
    <s v="N"/>
    <s v="NA"/>
    <s v="CB Gaffaney"/>
    <s v="NA Patwardhan"/>
  </r>
  <r>
    <n v="1359487"/>
    <x v="15"/>
    <x v="16"/>
    <d v="2023-04-09T00:00:00"/>
    <x v="0"/>
    <x v="256"/>
    <x v="43"/>
    <x v="17"/>
    <x v="0"/>
    <x v="16"/>
    <x v="1"/>
    <x v="0"/>
    <x v="1"/>
    <x v="5"/>
    <x v="29"/>
    <n v="20"/>
    <s v="N"/>
    <s v="NA"/>
    <s v="Nitin Menon"/>
    <s v="Tapan Sharma"/>
  </r>
  <r>
    <n v="1359488"/>
    <x v="15"/>
    <x v="6"/>
    <d v="2023-04-09T00:00:00"/>
    <x v="0"/>
    <x v="114"/>
    <x v="51"/>
    <x v="15"/>
    <x v="10"/>
    <x v="10"/>
    <x v="0"/>
    <x v="11"/>
    <x v="1"/>
    <x v="12"/>
    <x v="30"/>
    <n v="20"/>
    <s v="N"/>
    <s v="NA"/>
    <s v="BNJ Oxenford"/>
    <s v="UV Gandhe"/>
  </r>
  <r>
    <n v="1359489"/>
    <x v="15"/>
    <x v="30"/>
    <d v="2023-04-10T00:00:00"/>
    <x v="0"/>
    <x v="267"/>
    <x v="52"/>
    <x v="0"/>
    <x v="17"/>
    <x v="17"/>
    <x v="0"/>
    <x v="18"/>
    <x v="1"/>
    <x v="19"/>
    <x v="74"/>
    <n v="20"/>
    <s v="N"/>
    <s v="NA"/>
    <s v="AK Chaudhary"/>
    <s v="A Nand Kishore"/>
  </r>
  <r>
    <n v="1359490"/>
    <x v="15"/>
    <x v="2"/>
    <d v="2023-04-11T00:00:00"/>
    <x v="0"/>
    <x v="57"/>
    <x v="44"/>
    <x v="14"/>
    <x v="7"/>
    <x v="3"/>
    <x v="0"/>
    <x v="7"/>
    <x v="1"/>
    <x v="4"/>
    <x v="87"/>
    <n v="20"/>
    <s v="N"/>
    <s v="NA"/>
    <s v="MA Gough"/>
    <s v="R Pandit"/>
  </r>
  <r>
    <n v="1359491"/>
    <x v="15"/>
    <x v="7"/>
    <d v="2023-04-12T00:00:00"/>
    <x v="0"/>
    <x v="91"/>
    <x v="41"/>
    <x v="5"/>
    <x v="1"/>
    <x v="1"/>
    <x v="0"/>
    <x v="4"/>
    <x v="0"/>
    <x v="5"/>
    <x v="38"/>
    <n v="20"/>
    <s v="N"/>
    <s v="NA"/>
    <s v="Vinod Seshan"/>
    <s v="VK Sharma"/>
  </r>
  <r>
    <n v="1359492"/>
    <x v="15"/>
    <x v="1"/>
    <d v="2023-04-13T00:00:00"/>
    <x v="0"/>
    <x v="154"/>
    <x v="49"/>
    <x v="15"/>
    <x v="16"/>
    <x v="16"/>
    <x v="0"/>
    <x v="17"/>
    <x v="1"/>
    <x v="4"/>
    <x v="60"/>
    <n v="20"/>
    <s v="N"/>
    <s v="NA"/>
    <s v="A Totre"/>
    <s v="J Madanagopal"/>
  </r>
  <r>
    <n v="1359493"/>
    <x v="15"/>
    <x v="4"/>
    <d v="2023-04-14T00:00:00"/>
    <x v="0"/>
    <x v="268"/>
    <x v="48"/>
    <x v="10"/>
    <x v="0"/>
    <x v="6"/>
    <x v="0"/>
    <x v="11"/>
    <x v="0"/>
    <x v="15"/>
    <x v="156"/>
    <n v="20"/>
    <s v="N"/>
    <s v="NA"/>
    <s v="CB Gaffaney"/>
    <s v="GR Sadashiv Iyer"/>
  </r>
  <r>
    <n v="1359494"/>
    <x v="15"/>
    <x v="30"/>
    <d v="2023-04-15T00:00:00"/>
    <x v="0"/>
    <x v="104"/>
    <x v="52"/>
    <x v="0"/>
    <x v="14"/>
    <x v="14"/>
    <x v="0"/>
    <x v="3"/>
    <x v="0"/>
    <x v="15"/>
    <x v="41"/>
    <n v="20"/>
    <s v="N"/>
    <s v="NA"/>
    <s v="KN Ananthapadmanabhan"/>
    <s v="MV Saidharshan Kumar"/>
  </r>
  <r>
    <n v="1359495"/>
    <x v="15"/>
    <x v="34"/>
    <d v="2023-04-15T00:00:00"/>
    <x v="0"/>
    <x v="269"/>
    <x v="50"/>
    <x v="16"/>
    <x v="15"/>
    <x v="15"/>
    <x v="0"/>
    <x v="16"/>
    <x v="1"/>
    <x v="34"/>
    <x v="90"/>
    <n v="20"/>
    <s v="N"/>
    <s v="NA"/>
    <s v="HAS Khalid"/>
    <s v="VK Sharma"/>
  </r>
  <r>
    <n v="1359496"/>
    <x v="15"/>
    <x v="3"/>
    <d v="2023-04-16T00:00:00"/>
    <x v="0"/>
    <x v="242"/>
    <x v="42"/>
    <x v="4"/>
    <x v="7"/>
    <x v="3"/>
    <x v="0"/>
    <x v="7"/>
    <x v="1"/>
    <x v="3"/>
    <x v="79"/>
    <n v="20"/>
    <s v="N"/>
    <s v="NA"/>
    <s v="BNJ Oxenford"/>
    <s v="UV Gandhe"/>
  </r>
  <r>
    <n v="1359497"/>
    <x v="15"/>
    <x v="16"/>
    <d v="2023-04-16T00:00:00"/>
    <x v="0"/>
    <x v="225"/>
    <x v="43"/>
    <x v="17"/>
    <x v="2"/>
    <x v="2"/>
    <x v="0"/>
    <x v="4"/>
    <x v="1"/>
    <x v="5"/>
    <x v="86"/>
    <n v="20"/>
    <s v="N"/>
    <s v="NA"/>
    <s v="AK Chaudhary"/>
    <s v="CB Gaffaney"/>
  </r>
  <r>
    <n v="1359498"/>
    <x v="15"/>
    <x v="30"/>
    <d v="2023-04-17T00:00:00"/>
    <x v="0"/>
    <x v="259"/>
    <x v="52"/>
    <x v="7"/>
    <x v="3"/>
    <x v="0"/>
    <x v="0"/>
    <x v="1"/>
    <x v="0"/>
    <x v="12"/>
    <x v="129"/>
    <n v="20"/>
    <s v="N"/>
    <s v="NA"/>
    <s v="KN Ananthapadmanabhan"/>
    <s v="Navdeep Singh"/>
  </r>
  <r>
    <n v="1359499"/>
    <x v="15"/>
    <x v="6"/>
    <d v="2023-04-18T00:00:00"/>
    <x v="0"/>
    <x v="270"/>
    <x v="51"/>
    <x v="3"/>
    <x v="10"/>
    <x v="10"/>
    <x v="0"/>
    <x v="7"/>
    <x v="0"/>
    <x v="20"/>
    <x v="45"/>
    <n v="20"/>
    <s v="N"/>
    <s v="NA"/>
    <s v="Nitin Menon"/>
    <s v="Vinod Seshan"/>
  </r>
  <r>
    <n v="1359500"/>
    <x v="15"/>
    <x v="5"/>
    <d v="2023-04-19T00:00:00"/>
    <x v="0"/>
    <x v="183"/>
    <x v="54"/>
    <x v="16"/>
    <x v="2"/>
    <x v="2"/>
    <x v="0"/>
    <x v="18"/>
    <x v="0"/>
    <x v="8"/>
    <x v="12"/>
    <n v="20"/>
    <s v="N"/>
    <s v="NA"/>
    <s v="J Madanagopal"/>
    <s v="YC Barde"/>
  </r>
  <r>
    <n v="1359501"/>
    <x v="15"/>
    <x v="1"/>
    <d v="2023-04-20T00:00:00"/>
    <x v="0"/>
    <x v="198"/>
    <x v="49"/>
    <x v="0"/>
    <x v="15"/>
    <x v="15"/>
    <x v="0"/>
    <x v="3"/>
    <x v="0"/>
    <x v="27"/>
    <x v="41"/>
    <n v="20"/>
    <s v="N"/>
    <s v="NA"/>
    <s v="AK Chaudhary"/>
    <s v="GR Sadashiv Iyer"/>
  </r>
  <r>
    <n v="1359502"/>
    <x v="15"/>
    <x v="2"/>
    <d v="2023-04-20T00:00:00"/>
    <x v="0"/>
    <x v="105"/>
    <x v="44"/>
    <x v="4"/>
    <x v="14"/>
    <x v="14"/>
    <x v="0"/>
    <x v="15"/>
    <x v="1"/>
    <x v="9"/>
    <x v="131"/>
    <n v="20"/>
    <s v="N"/>
    <s v="NA"/>
    <s v="MA Gough"/>
    <s v="R Pandit"/>
  </r>
  <r>
    <n v="1359503"/>
    <x v="15"/>
    <x v="7"/>
    <d v="2023-04-21T00:00:00"/>
    <x v="0"/>
    <x v="120"/>
    <x v="41"/>
    <x v="10"/>
    <x v="1"/>
    <x v="1"/>
    <x v="0"/>
    <x v="1"/>
    <x v="1"/>
    <x v="7"/>
    <x v="69"/>
    <n v="20"/>
    <s v="N"/>
    <s v="NA"/>
    <s v="HAS Khalid"/>
    <s v="VK Sharma"/>
  </r>
  <r>
    <n v="1359504"/>
    <x v="15"/>
    <x v="34"/>
    <d v="2023-04-22T00:00:00"/>
    <x v="0"/>
    <x v="154"/>
    <x v="50"/>
    <x v="17"/>
    <x v="17"/>
    <x v="16"/>
    <x v="1"/>
    <x v="17"/>
    <x v="0"/>
    <x v="7"/>
    <x v="10"/>
    <n v="20"/>
    <s v="N"/>
    <s v="NA"/>
    <s v="A Totre"/>
    <s v="RJ Tucker"/>
  </r>
  <r>
    <n v="1359505"/>
    <x v="15"/>
    <x v="3"/>
    <d v="2023-04-22T00:00:00"/>
    <x v="0"/>
    <x v="216"/>
    <x v="42"/>
    <x v="15"/>
    <x v="7"/>
    <x v="3"/>
    <x v="0"/>
    <x v="16"/>
    <x v="0"/>
    <x v="10"/>
    <x v="8"/>
    <n v="20"/>
    <s v="N"/>
    <s v="NA"/>
    <s v="CB Gaffaney"/>
    <s v="GR Sadashiv Iyer"/>
  </r>
  <r>
    <n v="1359506"/>
    <x v="15"/>
    <x v="30"/>
    <d v="2023-04-23T00:00:00"/>
    <x v="0"/>
    <x v="152"/>
    <x v="52"/>
    <x v="0"/>
    <x v="2"/>
    <x v="2"/>
    <x v="0"/>
    <x v="3"/>
    <x v="0"/>
    <x v="7"/>
    <x v="37"/>
    <n v="20"/>
    <s v="N"/>
    <s v="NA"/>
    <s v="MA Gough"/>
    <s v="MV Saidharshan Kumar"/>
  </r>
  <r>
    <n v="1359507"/>
    <x v="15"/>
    <x v="4"/>
    <d v="2023-04-23T00:00:00"/>
    <x v="0"/>
    <x v="119"/>
    <x v="48"/>
    <x v="7"/>
    <x v="0"/>
    <x v="6"/>
    <x v="0"/>
    <x v="1"/>
    <x v="0"/>
    <x v="89"/>
    <x v="133"/>
    <n v="20"/>
    <s v="N"/>
    <s v="NA"/>
    <s v="Nitin Menon"/>
    <s v="Tapan Sharma"/>
  </r>
  <r>
    <n v="1359508"/>
    <x v="15"/>
    <x v="6"/>
    <d v="2023-04-24T00:00:00"/>
    <x v="0"/>
    <x v="160"/>
    <x v="51"/>
    <x v="14"/>
    <x v="10"/>
    <x v="14"/>
    <x v="1"/>
    <x v="15"/>
    <x v="0"/>
    <x v="7"/>
    <x v="24"/>
    <n v="20"/>
    <s v="N"/>
    <s v="NA"/>
    <s v="J Madanagopal"/>
    <s v="RJ Tucker"/>
  </r>
  <r>
    <n v="1359509"/>
    <x v="15"/>
    <x v="16"/>
    <d v="2023-04-25T00:00:00"/>
    <x v="0"/>
    <x v="271"/>
    <x v="43"/>
    <x v="17"/>
    <x v="7"/>
    <x v="3"/>
    <x v="0"/>
    <x v="17"/>
    <x v="0"/>
    <x v="36"/>
    <x v="115"/>
    <n v="20"/>
    <s v="N"/>
    <s v="NA"/>
    <s v="AK Chaudhary"/>
    <s v="A Nand Kishore"/>
  </r>
  <r>
    <n v="1359510"/>
    <x v="15"/>
    <x v="30"/>
    <d v="2023-04-26T00:00:00"/>
    <x v="0"/>
    <x v="230"/>
    <x v="52"/>
    <x v="4"/>
    <x v="3"/>
    <x v="0"/>
    <x v="0"/>
    <x v="0"/>
    <x v="0"/>
    <x v="49"/>
    <x v="89"/>
    <n v="20"/>
    <s v="N"/>
    <s v="NA"/>
    <s v="KN Ananthapadmanabhan"/>
    <s v="R Pandit"/>
  </r>
  <r>
    <n v="1359511"/>
    <x v="15"/>
    <x v="5"/>
    <d v="2023-04-27T00:00:00"/>
    <x v="0"/>
    <x v="258"/>
    <x v="54"/>
    <x v="5"/>
    <x v="1"/>
    <x v="2"/>
    <x v="1"/>
    <x v="4"/>
    <x v="0"/>
    <x v="54"/>
    <x v="135"/>
    <n v="20"/>
    <s v="N"/>
    <s v="NA"/>
    <s v="A Totre"/>
    <s v="YC Barde"/>
  </r>
  <r>
    <n v="1359512"/>
    <x v="15"/>
    <x v="1"/>
    <d v="2023-04-28T00:00:00"/>
    <x v="0"/>
    <x v="183"/>
    <x v="49"/>
    <x v="16"/>
    <x v="15"/>
    <x v="15"/>
    <x v="0"/>
    <x v="18"/>
    <x v="0"/>
    <x v="96"/>
    <x v="160"/>
    <n v="20"/>
    <s v="N"/>
    <s v="NA"/>
    <s v="Nitin Menon"/>
    <s v="Vinod Seshan"/>
  </r>
  <r>
    <n v="1359513"/>
    <x v="15"/>
    <x v="4"/>
    <d v="2023-04-29T00:00:00"/>
    <x v="0"/>
    <x v="272"/>
    <x v="48"/>
    <x v="4"/>
    <x v="16"/>
    <x v="16"/>
    <x v="0"/>
    <x v="17"/>
    <x v="1"/>
    <x v="7"/>
    <x v="50"/>
    <n v="20"/>
    <s v="N"/>
    <s v="NA"/>
    <s v="NA Patwardhan"/>
    <s v="GR Sadashiv Iyer"/>
  </r>
  <r>
    <n v="1359514"/>
    <x v="15"/>
    <x v="2"/>
    <d v="2023-04-29T00:00:00"/>
    <x v="0"/>
    <x v="110"/>
    <x v="44"/>
    <x v="10"/>
    <x v="14"/>
    <x v="10"/>
    <x v="1"/>
    <x v="11"/>
    <x v="0"/>
    <x v="2"/>
    <x v="35"/>
    <n v="20"/>
    <s v="N"/>
    <s v="NA"/>
    <s v="MA Gough"/>
    <s v="Navdeep Singh"/>
  </r>
  <r>
    <n v="1359515"/>
    <x v="15"/>
    <x v="7"/>
    <d v="2023-04-30T00:00:00"/>
    <x v="0"/>
    <x v="259"/>
    <x v="41"/>
    <x v="7"/>
    <x v="15"/>
    <x v="1"/>
    <x v="1"/>
    <x v="16"/>
    <x v="1"/>
    <x v="9"/>
    <x v="89"/>
    <n v="20"/>
    <s v="N"/>
    <s v="NA"/>
    <s v="RJ Tucker"/>
    <s v="UV Gandhe"/>
  </r>
  <r>
    <n v="1359516"/>
    <x v="15"/>
    <x v="3"/>
    <d v="2023-04-30T00:00:00"/>
    <x v="0"/>
    <x v="258"/>
    <x v="42"/>
    <x v="5"/>
    <x v="7"/>
    <x v="2"/>
    <x v="1"/>
    <x v="7"/>
    <x v="1"/>
    <x v="4"/>
    <x v="74"/>
    <n v="20"/>
    <s v="N"/>
    <s v="NA"/>
    <s v="Vinod Seshan"/>
    <s v="VK Sharma"/>
  </r>
  <r>
    <n v="1359517"/>
    <x v="15"/>
    <x v="34"/>
    <d v="2023-05-01T00:00:00"/>
    <x v="0"/>
    <x v="123"/>
    <x v="50"/>
    <x v="0"/>
    <x v="17"/>
    <x v="0"/>
    <x v="1"/>
    <x v="3"/>
    <x v="0"/>
    <x v="14"/>
    <x v="23"/>
    <n v="20"/>
    <s v="N"/>
    <s v="NA"/>
    <s v="AK Chaudhary"/>
    <s v="GR Sadashiv Iyer"/>
  </r>
  <r>
    <n v="1359518"/>
    <x v="15"/>
    <x v="16"/>
    <d v="2023-05-02T00:00:00"/>
    <x v="0"/>
    <x v="196"/>
    <x v="43"/>
    <x v="14"/>
    <x v="16"/>
    <x v="14"/>
    <x v="1"/>
    <x v="15"/>
    <x v="0"/>
    <x v="3"/>
    <x v="93"/>
    <n v="20"/>
    <s v="N"/>
    <s v="NA"/>
    <s v="MA Gough"/>
    <s v="R Pandit"/>
  </r>
  <r>
    <n v="1359519"/>
    <x v="15"/>
    <x v="34"/>
    <d v="2023-05-03T00:00:00"/>
    <x v="0"/>
    <x v="115"/>
    <x v="50"/>
    <x v="16"/>
    <x v="1"/>
    <x v="1"/>
    <x v="0"/>
    <x v="10"/>
    <x v="3"/>
    <x v="28"/>
    <x v="109"/>
    <m/>
    <s v="N"/>
    <s v="NA"/>
    <s v="AK Chaudhary"/>
    <s v="NA Patwardhan"/>
  </r>
  <r>
    <n v="1359520"/>
    <x v="15"/>
    <x v="1"/>
    <d v="2023-05-03T00:00:00"/>
    <x v="0"/>
    <x v="210"/>
    <x v="49"/>
    <x v="15"/>
    <x v="7"/>
    <x v="3"/>
    <x v="0"/>
    <x v="7"/>
    <x v="1"/>
    <x v="4"/>
    <x v="8"/>
    <n v="20"/>
    <s v="N"/>
    <s v="NA"/>
    <s v="J Madanagopal"/>
    <s v="RJ Tucker"/>
  </r>
  <r>
    <n v="1359521"/>
    <x v="15"/>
    <x v="6"/>
    <d v="2023-05-04T00:00:00"/>
    <x v="0"/>
    <x v="230"/>
    <x v="51"/>
    <x v="4"/>
    <x v="10"/>
    <x v="6"/>
    <x v="1"/>
    <x v="0"/>
    <x v="0"/>
    <x v="3"/>
    <x v="81"/>
    <n v="20"/>
    <s v="N"/>
    <s v="NA"/>
    <s v="KN Ananthapadmanabhan"/>
    <s v="MA Gough"/>
  </r>
  <r>
    <n v="1359522"/>
    <x v="15"/>
    <x v="5"/>
    <d v="2023-05-05T00:00:00"/>
    <x v="0"/>
    <x v="188"/>
    <x v="54"/>
    <x v="5"/>
    <x v="16"/>
    <x v="2"/>
    <x v="1"/>
    <x v="17"/>
    <x v="1"/>
    <x v="2"/>
    <x v="98"/>
    <n v="20"/>
    <s v="N"/>
    <s v="NA"/>
    <s v="HAS Khalid"/>
    <s v="VK Sharma"/>
  </r>
  <r>
    <n v="1359523"/>
    <x v="15"/>
    <x v="7"/>
    <d v="2023-05-06T00:00:00"/>
    <x v="0"/>
    <x v="273"/>
    <x v="41"/>
    <x v="3"/>
    <x v="1"/>
    <x v="1"/>
    <x v="0"/>
    <x v="1"/>
    <x v="1"/>
    <x v="4"/>
    <x v="56"/>
    <n v="20"/>
    <s v="N"/>
    <s v="NA"/>
    <s v="BNJ Oxenford"/>
    <s v="Navdeep Singh"/>
  </r>
  <r>
    <n v="1359524"/>
    <x v="15"/>
    <x v="2"/>
    <d v="2023-05-06T00:00:00"/>
    <x v="0"/>
    <x v="274"/>
    <x v="44"/>
    <x v="0"/>
    <x v="14"/>
    <x v="0"/>
    <x v="1"/>
    <x v="15"/>
    <x v="1"/>
    <x v="7"/>
    <x v="28"/>
    <n v="20"/>
    <s v="N"/>
    <s v="NA"/>
    <s v="RJ Tucker"/>
    <s v="YC Barde"/>
  </r>
  <r>
    <n v="1359525"/>
    <x v="15"/>
    <x v="16"/>
    <d v="2023-05-07T00:00:00"/>
    <x v="0"/>
    <x v="224"/>
    <x v="43"/>
    <x v="17"/>
    <x v="17"/>
    <x v="17"/>
    <x v="0"/>
    <x v="17"/>
    <x v="0"/>
    <x v="96"/>
    <x v="138"/>
    <n v="20"/>
    <s v="N"/>
    <s v="NA"/>
    <s v="AK Chaudhary"/>
    <s v="A Nand Kishore"/>
  </r>
  <r>
    <n v="1359526"/>
    <x v="15"/>
    <x v="5"/>
    <d v="2023-05-07T00:00:00"/>
    <x v="0"/>
    <x v="275"/>
    <x v="54"/>
    <x v="5"/>
    <x v="10"/>
    <x v="2"/>
    <x v="1"/>
    <x v="11"/>
    <x v="1"/>
    <x v="9"/>
    <x v="8"/>
    <n v="20"/>
    <s v="N"/>
    <s v="NA"/>
    <s v="Nitin Menon"/>
    <s v="Vinod Seshan"/>
  </r>
  <r>
    <n v="1359527"/>
    <x v="15"/>
    <x v="4"/>
    <d v="2023-05-08T00:00:00"/>
    <x v="0"/>
    <x v="165"/>
    <x v="48"/>
    <x v="15"/>
    <x v="0"/>
    <x v="15"/>
    <x v="1"/>
    <x v="0"/>
    <x v="1"/>
    <x v="3"/>
    <x v="50"/>
    <n v="20"/>
    <s v="N"/>
    <s v="NA"/>
    <s v="A Totre"/>
    <s v="J Madanagopal"/>
  </r>
  <r>
    <n v="1359528"/>
    <x v="15"/>
    <x v="3"/>
    <d v="2023-05-09T00:00:00"/>
    <x v="0"/>
    <x v="178"/>
    <x v="42"/>
    <x v="0"/>
    <x v="7"/>
    <x v="3"/>
    <x v="0"/>
    <x v="7"/>
    <x v="1"/>
    <x v="4"/>
    <x v="130"/>
    <n v="20"/>
    <s v="N"/>
    <s v="NA"/>
    <s v="HAS Khalid"/>
    <s v="VK Sharma"/>
  </r>
  <r>
    <n v="1359529"/>
    <x v="15"/>
    <x v="7"/>
    <d v="2023-05-10T00:00:00"/>
    <x v="0"/>
    <x v="120"/>
    <x v="41"/>
    <x v="7"/>
    <x v="14"/>
    <x v="1"/>
    <x v="1"/>
    <x v="1"/>
    <x v="0"/>
    <x v="29"/>
    <x v="132"/>
    <n v="20"/>
    <s v="N"/>
    <s v="NA"/>
    <s v="CB Gaffaney"/>
    <s v="NA Patwardhan"/>
  </r>
  <r>
    <n v="1359530"/>
    <x v="15"/>
    <x v="4"/>
    <d v="2023-05-11T00:00:00"/>
    <x v="0"/>
    <x v="258"/>
    <x v="48"/>
    <x v="4"/>
    <x v="2"/>
    <x v="2"/>
    <x v="0"/>
    <x v="4"/>
    <x v="1"/>
    <x v="2"/>
    <x v="55"/>
    <n v="20"/>
    <s v="N"/>
    <s v="NA"/>
    <s v="RJ Tucker"/>
    <s v="MV Saidharshan Kumar"/>
  </r>
  <r>
    <n v="1359531"/>
    <x v="15"/>
    <x v="3"/>
    <d v="2023-05-12T00:00:00"/>
    <x v="0"/>
    <x v="178"/>
    <x v="42"/>
    <x v="3"/>
    <x v="16"/>
    <x v="16"/>
    <x v="0"/>
    <x v="7"/>
    <x v="0"/>
    <x v="29"/>
    <x v="77"/>
    <n v="20"/>
    <s v="N"/>
    <s v="NA"/>
    <s v="Nitin Menon"/>
    <s v="Tapan Sharma"/>
  </r>
  <r>
    <n v="1359532"/>
    <x v="15"/>
    <x v="6"/>
    <d v="2023-05-13T00:00:00"/>
    <x v="0"/>
    <x v="276"/>
    <x v="51"/>
    <x v="10"/>
    <x v="17"/>
    <x v="10"/>
    <x v="1"/>
    <x v="18"/>
    <x v="1"/>
    <x v="7"/>
    <x v="9"/>
    <n v="20"/>
    <s v="N"/>
    <s v="NA"/>
    <s v="A Totre"/>
    <s v="J Madanagopal"/>
  </r>
  <r>
    <n v="1359533"/>
    <x v="15"/>
    <x v="2"/>
    <d v="2023-05-13T00:00:00"/>
    <x v="0"/>
    <x v="277"/>
    <x v="44"/>
    <x v="15"/>
    <x v="14"/>
    <x v="14"/>
    <x v="0"/>
    <x v="16"/>
    <x v="0"/>
    <x v="35"/>
    <x v="132"/>
    <n v="20"/>
    <s v="N"/>
    <s v="NA"/>
    <s v="CB Gaffaney"/>
    <s v="NA Patwardhan"/>
  </r>
  <r>
    <n v="1359534"/>
    <x v="15"/>
    <x v="5"/>
    <d v="2023-05-14T00:00:00"/>
    <x v="0"/>
    <x v="278"/>
    <x v="54"/>
    <x v="0"/>
    <x v="2"/>
    <x v="0"/>
    <x v="1"/>
    <x v="3"/>
    <x v="0"/>
    <x v="97"/>
    <x v="81"/>
    <n v="20"/>
    <s v="N"/>
    <s v="NA"/>
    <s v="KN Ananthapadmanabhan"/>
    <s v="Navdeep Singh"/>
  </r>
  <r>
    <n v="1359535"/>
    <x v="15"/>
    <x v="7"/>
    <d v="2023-05-14T00:00:00"/>
    <x v="0"/>
    <x v="256"/>
    <x v="41"/>
    <x v="7"/>
    <x v="0"/>
    <x v="1"/>
    <x v="1"/>
    <x v="0"/>
    <x v="1"/>
    <x v="4"/>
    <x v="24"/>
    <n v="20"/>
    <s v="N"/>
    <s v="NA"/>
    <s v="Tapan Sharma"/>
    <s v="Vinod Seshan"/>
  </r>
  <r>
    <n v="1359536"/>
    <x v="15"/>
    <x v="16"/>
    <d v="2023-05-15T00:00:00"/>
    <x v="0"/>
    <x v="224"/>
    <x v="43"/>
    <x v="17"/>
    <x v="10"/>
    <x v="10"/>
    <x v="0"/>
    <x v="17"/>
    <x v="0"/>
    <x v="38"/>
    <x v="70"/>
    <n v="20"/>
    <s v="N"/>
    <s v="NA"/>
    <s v="J Madanagopal"/>
    <s v="UV Gandhe"/>
  </r>
  <r>
    <n v="1359537"/>
    <x v="15"/>
    <x v="34"/>
    <d v="2023-05-16T00:00:00"/>
    <x v="0"/>
    <x v="183"/>
    <x v="50"/>
    <x v="16"/>
    <x v="7"/>
    <x v="3"/>
    <x v="0"/>
    <x v="18"/>
    <x v="0"/>
    <x v="3"/>
    <x v="86"/>
    <n v="20"/>
    <s v="N"/>
    <s v="NA"/>
    <s v="AK Chaudhary"/>
    <s v="A Nand Kishore"/>
  </r>
  <r>
    <n v="1359538"/>
    <x v="15"/>
    <x v="19"/>
    <d v="2023-05-17T00:00:00"/>
    <x v="0"/>
    <x v="279"/>
    <x v="55"/>
    <x v="14"/>
    <x v="15"/>
    <x v="15"/>
    <x v="0"/>
    <x v="15"/>
    <x v="0"/>
    <x v="70"/>
    <x v="144"/>
    <n v="20"/>
    <s v="N"/>
    <s v="NA"/>
    <s v="KN Ananthapadmanabhan"/>
    <s v="MV Saidharshan Kumar"/>
  </r>
  <r>
    <n v="1359539"/>
    <x v="15"/>
    <x v="6"/>
    <d v="2023-05-18T00:00:00"/>
    <x v="0"/>
    <x v="104"/>
    <x v="51"/>
    <x v="10"/>
    <x v="3"/>
    <x v="0"/>
    <x v="0"/>
    <x v="3"/>
    <x v="1"/>
    <x v="12"/>
    <x v="62"/>
    <n v="20"/>
    <s v="N"/>
    <s v="NA"/>
    <s v="BNJ Oxenford"/>
    <s v="VK Sharma"/>
  </r>
  <r>
    <n v="1359540"/>
    <x v="15"/>
    <x v="19"/>
    <d v="2023-05-19T00:00:00"/>
    <x v="0"/>
    <x v="236"/>
    <x v="55"/>
    <x v="15"/>
    <x v="2"/>
    <x v="2"/>
    <x v="0"/>
    <x v="4"/>
    <x v="1"/>
    <x v="9"/>
    <x v="26"/>
    <n v="20"/>
    <s v="N"/>
    <s v="NA"/>
    <s v="A Nand Kishore"/>
    <s v="RJ Tucker"/>
  </r>
  <r>
    <n v="1359541"/>
    <x v="15"/>
    <x v="2"/>
    <d v="2023-05-20T00:00:00"/>
    <x v="0"/>
    <x v="232"/>
    <x v="44"/>
    <x v="7"/>
    <x v="14"/>
    <x v="1"/>
    <x v="1"/>
    <x v="1"/>
    <x v="0"/>
    <x v="72"/>
    <x v="124"/>
    <n v="20"/>
    <s v="N"/>
    <s v="NA"/>
    <s v="CB Gaffaney"/>
    <s v="NA Patwardhan"/>
  </r>
  <r>
    <n v="1359542"/>
    <x v="15"/>
    <x v="4"/>
    <d v="2023-05-20T00:00:00"/>
    <x v="0"/>
    <x v="267"/>
    <x v="48"/>
    <x v="16"/>
    <x v="0"/>
    <x v="6"/>
    <x v="0"/>
    <x v="18"/>
    <x v="0"/>
    <x v="19"/>
    <x v="39"/>
    <n v="20"/>
    <s v="N"/>
    <s v="NA"/>
    <s v="J Madanagopal"/>
    <s v="UV Gandhe"/>
  </r>
  <r>
    <n v="1359543"/>
    <x v="15"/>
    <x v="3"/>
    <d v="2023-05-21T00:00:00"/>
    <x v="0"/>
    <x v="270"/>
    <x v="42"/>
    <x v="10"/>
    <x v="7"/>
    <x v="3"/>
    <x v="0"/>
    <x v="7"/>
    <x v="1"/>
    <x v="12"/>
    <x v="89"/>
    <n v="20"/>
    <s v="N"/>
    <s v="NA"/>
    <s v="KN Ananthapadmanabhan"/>
    <s v="RJ Tucker"/>
  </r>
  <r>
    <n v="1359544"/>
    <x v="15"/>
    <x v="30"/>
    <d v="2023-05-21T00:00:00"/>
    <x v="0"/>
    <x v="224"/>
    <x v="52"/>
    <x v="0"/>
    <x v="16"/>
    <x v="16"/>
    <x v="0"/>
    <x v="17"/>
    <x v="1"/>
    <x v="4"/>
    <x v="35"/>
    <n v="20"/>
    <s v="N"/>
    <s v="NA"/>
    <s v="Nitin Menon"/>
    <s v="VK Sharma"/>
  </r>
  <r>
    <n v="1370350"/>
    <x v="15"/>
    <x v="7"/>
    <d v="2023-05-23T00:00:00"/>
    <x v="4"/>
    <x v="232"/>
    <x v="41"/>
    <x v="7"/>
    <x v="16"/>
    <x v="16"/>
    <x v="0"/>
    <x v="1"/>
    <x v="0"/>
    <x v="70"/>
    <x v="87"/>
    <n v="20"/>
    <s v="N"/>
    <s v="NA"/>
    <s v="AK Chaudhary"/>
    <s v="CB Gaffaney"/>
  </r>
  <r>
    <n v="1370351"/>
    <x v="15"/>
    <x v="7"/>
    <d v="2023-05-24T00:00:00"/>
    <x v="7"/>
    <x v="280"/>
    <x v="41"/>
    <x v="3"/>
    <x v="17"/>
    <x v="3"/>
    <x v="1"/>
    <x v="7"/>
    <x v="0"/>
    <x v="95"/>
    <x v="9"/>
    <n v="20"/>
    <s v="N"/>
    <s v="NA"/>
    <s v="BNJ Oxenford"/>
    <s v="VK Sharma"/>
  </r>
  <r>
    <n v="1370352"/>
    <x v="15"/>
    <x v="16"/>
    <d v="2023-05-26T00:00:00"/>
    <x v="6"/>
    <x v="224"/>
    <x v="43"/>
    <x v="17"/>
    <x v="7"/>
    <x v="3"/>
    <x v="0"/>
    <x v="17"/>
    <x v="0"/>
    <x v="77"/>
    <x v="161"/>
    <n v="20"/>
    <s v="N"/>
    <s v="NA"/>
    <s v="Nitin Menon"/>
    <s v="RJ Tucker"/>
  </r>
  <r>
    <n v="1370353"/>
    <x v="15"/>
    <x v="16"/>
    <d v="2023-05-29T00:00:00"/>
    <x v="2"/>
    <x v="259"/>
    <x v="43"/>
    <x v="17"/>
    <x v="1"/>
    <x v="1"/>
    <x v="0"/>
    <x v="1"/>
    <x v="1"/>
    <x v="3"/>
    <x v="71"/>
    <n v="15"/>
    <s v="N"/>
    <s v="D/L"/>
    <s v="Nitin Menon"/>
    <s v="RJ Tucker"/>
  </r>
  <r>
    <n v="1422119"/>
    <x v="16"/>
    <x v="7"/>
    <d v="2024-03-22T00:00:00"/>
    <x v="0"/>
    <x v="177"/>
    <x v="41"/>
    <x v="18"/>
    <x v="1"/>
    <x v="18"/>
    <x v="1"/>
    <x v="1"/>
    <x v="1"/>
    <x v="4"/>
    <x v="66"/>
    <n v="20"/>
    <s v="N"/>
    <s v="NA"/>
    <s v="HAS Khalid"/>
    <s v="VK Sharma"/>
  </r>
  <r>
    <n v="1422120"/>
    <x v="16"/>
    <x v="36"/>
    <d v="2024-03-23T00:00:00"/>
    <x v="0"/>
    <x v="216"/>
    <x v="56"/>
    <x v="14"/>
    <x v="15"/>
    <x v="15"/>
    <x v="0"/>
    <x v="16"/>
    <x v="1"/>
    <x v="9"/>
    <x v="41"/>
    <n v="20"/>
    <s v="N"/>
    <s v="NA"/>
    <s v="J Madanagopal"/>
    <s v="NA Patwardhan"/>
  </r>
  <r>
    <n v="1422121"/>
    <x v="16"/>
    <x v="4"/>
    <d v="2024-03-23T00:00:00"/>
    <x v="0"/>
    <x v="165"/>
    <x v="48"/>
    <x v="4"/>
    <x v="10"/>
    <x v="10"/>
    <x v="0"/>
    <x v="0"/>
    <x v="0"/>
    <x v="9"/>
    <x v="7"/>
    <n v="20"/>
    <s v="N"/>
    <s v="NA"/>
    <s v="R Pandit"/>
    <s v="YC Barde"/>
  </r>
  <r>
    <n v="1422122"/>
    <x v="16"/>
    <x v="5"/>
    <d v="2024-03-24T00:00:00"/>
    <x v="0"/>
    <x v="144"/>
    <x v="54"/>
    <x v="5"/>
    <x v="17"/>
    <x v="2"/>
    <x v="1"/>
    <x v="4"/>
    <x v="0"/>
    <x v="52"/>
    <x v="111"/>
    <n v="20"/>
    <s v="N"/>
    <s v="NA"/>
    <s v="A Totre"/>
    <s v="HDPK Dharmasena"/>
  </r>
  <r>
    <n v="1422123"/>
    <x v="16"/>
    <x v="16"/>
    <d v="2024-03-24T00:00:00"/>
    <x v="0"/>
    <x v="265"/>
    <x v="43"/>
    <x v="17"/>
    <x v="7"/>
    <x v="3"/>
    <x v="0"/>
    <x v="17"/>
    <x v="0"/>
    <x v="4"/>
    <x v="54"/>
    <n v="20"/>
    <s v="N"/>
    <s v="NA"/>
    <s v="VA Kulkarni"/>
    <s v="VK Sharma"/>
  </r>
  <r>
    <n v="1422124"/>
    <x v="16"/>
    <x v="30"/>
    <d v="2024-03-25T00:00:00"/>
    <x v="0"/>
    <x v="104"/>
    <x v="52"/>
    <x v="15"/>
    <x v="18"/>
    <x v="18"/>
    <x v="0"/>
    <x v="19"/>
    <x v="1"/>
    <x v="9"/>
    <x v="39"/>
    <n v="20"/>
    <s v="N"/>
    <s v="NA"/>
    <s v="AK Chaudhary"/>
    <s v="MV Saidharshan Kumar"/>
  </r>
  <r>
    <n v="1422125"/>
    <x v="16"/>
    <x v="7"/>
    <d v="2024-03-26T00:00:00"/>
    <x v="0"/>
    <x v="250"/>
    <x v="41"/>
    <x v="7"/>
    <x v="16"/>
    <x v="16"/>
    <x v="0"/>
    <x v="1"/>
    <x v="0"/>
    <x v="44"/>
    <x v="142"/>
    <n v="20"/>
    <s v="N"/>
    <s v="NA"/>
    <s v="AG Wharf"/>
    <s v="Tapan Sharma"/>
  </r>
  <r>
    <n v="1422126"/>
    <x v="16"/>
    <x v="6"/>
    <d v="2024-03-27T00:00:00"/>
    <x v="0"/>
    <x v="248"/>
    <x v="51"/>
    <x v="10"/>
    <x v="7"/>
    <x v="3"/>
    <x v="0"/>
    <x v="11"/>
    <x v="0"/>
    <x v="35"/>
    <x v="162"/>
    <n v="20"/>
    <s v="N"/>
    <s v="NA"/>
    <s v="KN Ananthapadmanabhan"/>
    <s v="UV Gandhe"/>
  </r>
  <r>
    <n v="1422127"/>
    <x v="16"/>
    <x v="5"/>
    <d v="2024-03-28T00:00:00"/>
    <x v="0"/>
    <x v="254"/>
    <x v="54"/>
    <x v="5"/>
    <x v="14"/>
    <x v="14"/>
    <x v="0"/>
    <x v="4"/>
    <x v="0"/>
    <x v="16"/>
    <x v="79"/>
    <n v="20"/>
    <s v="N"/>
    <s v="NA"/>
    <s v="A Nand Kishore"/>
    <s v="Nitin Menon"/>
  </r>
  <r>
    <n v="1422128"/>
    <x v="16"/>
    <x v="30"/>
    <d v="2024-03-29T00:00:00"/>
    <x v="0"/>
    <x v="127"/>
    <x v="52"/>
    <x v="18"/>
    <x v="0"/>
    <x v="6"/>
    <x v="0"/>
    <x v="0"/>
    <x v="1"/>
    <x v="7"/>
    <x v="9"/>
    <n v="20"/>
    <s v="N"/>
    <s v="NA"/>
    <s v="AK Chaudhary"/>
    <s v="R Pandit"/>
  </r>
  <r>
    <n v="1422129"/>
    <x v="16"/>
    <x v="34"/>
    <d v="2024-03-30T00:00:00"/>
    <x v="0"/>
    <x v="281"/>
    <x v="50"/>
    <x v="16"/>
    <x v="15"/>
    <x v="17"/>
    <x v="1"/>
    <x v="18"/>
    <x v="0"/>
    <x v="49"/>
    <x v="130"/>
    <n v="20"/>
    <s v="N"/>
    <s v="NA"/>
    <s v="J Madanagopal"/>
    <s v="Navdeep Singh"/>
  </r>
  <r>
    <n v="1422130"/>
    <x v="16"/>
    <x v="16"/>
    <d v="2024-03-31T00:00:00"/>
    <x v="0"/>
    <x v="154"/>
    <x v="43"/>
    <x v="10"/>
    <x v="16"/>
    <x v="10"/>
    <x v="1"/>
    <x v="17"/>
    <x v="1"/>
    <x v="7"/>
    <x v="21"/>
    <n v="20"/>
    <s v="N"/>
    <s v="NA"/>
    <s v="HAS Khalid"/>
    <s v="VK Sharma"/>
  </r>
  <r>
    <n v="1422131"/>
    <x v="16"/>
    <x v="22"/>
    <d v="2024-03-31T00:00:00"/>
    <x v="0"/>
    <x v="223"/>
    <x v="57"/>
    <x v="14"/>
    <x v="1"/>
    <x v="14"/>
    <x v="1"/>
    <x v="15"/>
    <x v="0"/>
    <x v="52"/>
    <x v="16"/>
    <n v="20"/>
    <s v="N"/>
    <s v="NA"/>
    <s v="HDPK Dharmasena"/>
    <s v="Vinod Seshan"/>
  </r>
  <r>
    <n v="1422132"/>
    <x v="16"/>
    <x v="3"/>
    <d v="2024-04-01T00:00:00"/>
    <x v="0"/>
    <x v="169"/>
    <x v="42"/>
    <x v="3"/>
    <x v="2"/>
    <x v="2"/>
    <x v="0"/>
    <x v="4"/>
    <x v="1"/>
    <x v="4"/>
    <x v="104"/>
    <n v="20"/>
    <s v="N"/>
    <s v="NA"/>
    <s v="MV Saidharshan Kumar"/>
    <s v="YC Barde"/>
  </r>
  <r>
    <n v="1422133"/>
    <x v="16"/>
    <x v="30"/>
    <d v="2024-04-02T00:00:00"/>
    <x v="0"/>
    <x v="281"/>
    <x v="52"/>
    <x v="16"/>
    <x v="18"/>
    <x v="18"/>
    <x v="0"/>
    <x v="18"/>
    <x v="0"/>
    <x v="60"/>
    <x v="28"/>
    <n v="20"/>
    <s v="N"/>
    <s v="NA"/>
    <s v="J Madanagopal"/>
    <s v="NA Patwardhan"/>
  </r>
  <r>
    <n v="1422134"/>
    <x v="16"/>
    <x v="22"/>
    <d v="2024-04-03T00:00:00"/>
    <x v="0"/>
    <x v="127"/>
    <x v="57"/>
    <x v="4"/>
    <x v="14"/>
    <x v="6"/>
    <x v="1"/>
    <x v="0"/>
    <x v="0"/>
    <x v="98"/>
    <x v="163"/>
    <n v="20"/>
    <s v="N"/>
    <s v="NA"/>
    <s v="A Totre"/>
    <s v="UV Gandhe"/>
  </r>
  <r>
    <n v="1422135"/>
    <x v="16"/>
    <x v="16"/>
    <d v="2024-04-04T00:00:00"/>
    <x v="0"/>
    <x v="282"/>
    <x v="43"/>
    <x v="17"/>
    <x v="15"/>
    <x v="15"/>
    <x v="0"/>
    <x v="16"/>
    <x v="1"/>
    <x v="5"/>
    <x v="130"/>
    <n v="20"/>
    <s v="N"/>
    <s v="NA"/>
    <s v="Nitin Menon"/>
    <s v="VA Kulkarni"/>
  </r>
  <r>
    <n v="1422136"/>
    <x v="16"/>
    <x v="6"/>
    <d v="2024-04-05T00:00:00"/>
    <x v="0"/>
    <x v="248"/>
    <x v="51"/>
    <x v="7"/>
    <x v="10"/>
    <x v="10"/>
    <x v="0"/>
    <x v="11"/>
    <x v="1"/>
    <x v="4"/>
    <x v="3"/>
    <n v="20"/>
    <s v="N"/>
    <s v="NA"/>
    <s v="R Pandit"/>
    <s v="YC Barde"/>
  </r>
  <r>
    <n v="1422137"/>
    <x v="16"/>
    <x v="5"/>
    <d v="2024-04-06T00:00:00"/>
    <x v="0"/>
    <x v="194"/>
    <x v="54"/>
    <x v="18"/>
    <x v="2"/>
    <x v="2"/>
    <x v="0"/>
    <x v="4"/>
    <x v="1"/>
    <x v="4"/>
    <x v="84"/>
    <n v="20"/>
    <s v="N"/>
    <s v="NA"/>
    <s v="AG Wharf"/>
    <s v="Tapan Sharma"/>
  </r>
  <r>
    <n v="1422138"/>
    <x v="16"/>
    <x v="3"/>
    <d v="2024-04-07T00:00:00"/>
    <x v="0"/>
    <x v="283"/>
    <x v="42"/>
    <x v="3"/>
    <x v="14"/>
    <x v="14"/>
    <x v="0"/>
    <x v="7"/>
    <x v="0"/>
    <x v="13"/>
    <x v="164"/>
    <n v="20"/>
    <s v="N"/>
    <s v="NA"/>
    <s v="HDPK Dharmasena"/>
    <s v="UV Gandhe"/>
  </r>
  <r>
    <n v="1422139"/>
    <x v="16"/>
    <x v="34"/>
    <d v="2024-04-07T00:00:00"/>
    <x v="0"/>
    <x v="284"/>
    <x v="50"/>
    <x v="16"/>
    <x v="16"/>
    <x v="17"/>
    <x v="1"/>
    <x v="18"/>
    <x v="0"/>
    <x v="1"/>
    <x v="47"/>
    <n v="20"/>
    <s v="N"/>
    <s v="NA"/>
    <s v="A Nand Kishore"/>
    <s v="VK Sharma"/>
  </r>
  <r>
    <n v="1426260"/>
    <x v="16"/>
    <x v="7"/>
    <d v="2024-04-08T00:00:00"/>
    <x v="0"/>
    <x v="120"/>
    <x v="41"/>
    <x v="4"/>
    <x v="1"/>
    <x v="1"/>
    <x v="0"/>
    <x v="1"/>
    <x v="1"/>
    <x v="7"/>
    <x v="15"/>
    <n v="20"/>
    <s v="N"/>
    <s v="NA"/>
    <s v="AK Chaudhary"/>
    <s v="MV Saidharshan Kumar"/>
  </r>
  <r>
    <n v="1426261"/>
    <x v="16"/>
    <x v="36"/>
    <d v="2024-04-09T00:00:00"/>
    <x v="0"/>
    <x v="285"/>
    <x v="56"/>
    <x v="10"/>
    <x v="15"/>
    <x v="15"/>
    <x v="0"/>
    <x v="11"/>
    <x v="0"/>
    <x v="34"/>
    <x v="9"/>
    <n v="20"/>
    <s v="N"/>
    <s v="NA"/>
    <s v="Navdeep Singh"/>
    <s v="NA Patwardhan"/>
  </r>
  <r>
    <n v="1426262"/>
    <x v="16"/>
    <x v="5"/>
    <d v="2024-04-10T00:00:00"/>
    <x v="0"/>
    <x v="188"/>
    <x v="54"/>
    <x v="5"/>
    <x v="16"/>
    <x v="16"/>
    <x v="0"/>
    <x v="17"/>
    <x v="1"/>
    <x v="5"/>
    <x v="18"/>
    <n v="20"/>
    <s v="N"/>
    <s v="NA"/>
    <s v="HDPK Dharmasena"/>
    <s v="Vinod Seshan"/>
  </r>
  <r>
    <n v="1426263"/>
    <x v="16"/>
    <x v="3"/>
    <d v="2024-04-11T00:00:00"/>
    <x v="0"/>
    <x v="190"/>
    <x v="42"/>
    <x v="18"/>
    <x v="7"/>
    <x v="3"/>
    <x v="0"/>
    <x v="7"/>
    <x v="1"/>
    <x v="7"/>
    <x v="18"/>
    <n v="20"/>
    <s v="N"/>
    <s v="NA"/>
    <s v="Nitin Menon"/>
    <s v="VA Kulkarni"/>
  </r>
  <r>
    <n v="1426264"/>
    <x v="16"/>
    <x v="34"/>
    <d v="2024-04-12T00:00:00"/>
    <x v="0"/>
    <x v="211"/>
    <x v="50"/>
    <x v="16"/>
    <x v="14"/>
    <x v="17"/>
    <x v="1"/>
    <x v="15"/>
    <x v="1"/>
    <x v="4"/>
    <x v="132"/>
    <n v="20"/>
    <s v="N"/>
    <s v="NA"/>
    <s v="R Pandit"/>
    <s v="YC Barde"/>
  </r>
  <r>
    <n v="1426265"/>
    <x v="16"/>
    <x v="36"/>
    <d v="2024-04-13T00:00:00"/>
    <x v="0"/>
    <x v="225"/>
    <x v="56"/>
    <x v="15"/>
    <x v="2"/>
    <x v="2"/>
    <x v="0"/>
    <x v="4"/>
    <x v="1"/>
    <x v="5"/>
    <x v="11"/>
    <n v="20"/>
    <s v="N"/>
    <s v="NA"/>
    <s v="AK Chaudhary"/>
    <s v="Tapan Sharma"/>
  </r>
  <r>
    <n v="1426266"/>
    <x v="16"/>
    <x v="4"/>
    <d v="2024-04-14T00:00:00"/>
    <x v="0"/>
    <x v="274"/>
    <x v="48"/>
    <x v="16"/>
    <x v="0"/>
    <x v="6"/>
    <x v="0"/>
    <x v="0"/>
    <x v="1"/>
    <x v="12"/>
    <x v="73"/>
    <n v="20"/>
    <s v="N"/>
    <s v="NA"/>
    <s v="A Totre"/>
    <s v="Vinod Seshan"/>
  </r>
  <r>
    <n v="1426267"/>
    <x v="16"/>
    <x v="3"/>
    <d v="2024-04-14T00:00:00"/>
    <x v="0"/>
    <x v="273"/>
    <x v="42"/>
    <x v="7"/>
    <x v="7"/>
    <x v="3"/>
    <x v="0"/>
    <x v="1"/>
    <x v="0"/>
    <x v="52"/>
    <x v="142"/>
    <n v="20"/>
    <s v="N"/>
    <s v="NA"/>
    <s v="Nitin Menon"/>
    <s v="HAS Khalid"/>
  </r>
  <r>
    <n v="1426268"/>
    <x v="16"/>
    <x v="30"/>
    <d v="2024-04-15T00:00:00"/>
    <x v="0"/>
    <x v="286"/>
    <x v="52"/>
    <x v="10"/>
    <x v="18"/>
    <x v="18"/>
    <x v="0"/>
    <x v="11"/>
    <x v="0"/>
    <x v="18"/>
    <x v="165"/>
    <n v="20"/>
    <s v="N"/>
    <s v="NA"/>
    <s v="AK Chaudhary"/>
    <s v="R Pandit"/>
  </r>
  <r>
    <n v="1426269"/>
    <x v="16"/>
    <x v="4"/>
    <d v="2024-04-16T00:00:00"/>
    <x v="0"/>
    <x v="194"/>
    <x v="48"/>
    <x v="4"/>
    <x v="2"/>
    <x v="2"/>
    <x v="0"/>
    <x v="4"/>
    <x v="1"/>
    <x v="34"/>
    <x v="124"/>
    <n v="20"/>
    <s v="N"/>
    <s v="NA"/>
    <s v="MA Gough"/>
    <s v="UV Gandhe"/>
  </r>
  <r>
    <n v="1426270"/>
    <x v="16"/>
    <x v="16"/>
    <d v="2024-04-17T00:00:00"/>
    <x v="0"/>
    <x v="182"/>
    <x v="43"/>
    <x v="17"/>
    <x v="14"/>
    <x v="14"/>
    <x v="0"/>
    <x v="15"/>
    <x v="1"/>
    <x v="4"/>
    <x v="166"/>
    <n v="20"/>
    <s v="N"/>
    <s v="NA"/>
    <s v="NA Patwardhan"/>
    <s v="VK Sharma"/>
  </r>
  <r>
    <n v="1426271"/>
    <x v="16"/>
    <x v="36"/>
    <d v="2024-04-18T00:00:00"/>
    <x v="0"/>
    <x v="190"/>
    <x v="56"/>
    <x v="3"/>
    <x v="15"/>
    <x v="15"/>
    <x v="0"/>
    <x v="7"/>
    <x v="0"/>
    <x v="2"/>
    <x v="45"/>
    <n v="20"/>
    <s v="N"/>
    <s v="NA"/>
    <s v="A Nand Kishore"/>
    <s v="VA Kulkarni"/>
  </r>
  <r>
    <n v="1426272"/>
    <x v="16"/>
    <x v="34"/>
    <d v="2024-04-19T00:00:00"/>
    <x v="0"/>
    <x v="202"/>
    <x v="50"/>
    <x v="7"/>
    <x v="17"/>
    <x v="17"/>
    <x v="0"/>
    <x v="18"/>
    <x v="1"/>
    <x v="12"/>
    <x v="39"/>
    <n v="20"/>
    <s v="N"/>
    <s v="NA"/>
    <s v="AK Chaudhary"/>
    <s v="R Pandit"/>
  </r>
  <r>
    <n v="1426273"/>
    <x v="16"/>
    <x v="2"/>
    <d v="2024-04-20T00:00:00"/>
    <x v="0"/>
    <x v="286"/>
    <x v="44"/>
    <x v="10"/>
    <x v="14"/>
    <x v="14"/>
    <x v="0"/>
    <x v="11"/>
    <x v="0"/>
    <x v="43"/>
    <x v="167"/>
    <n v="20"/>
    <s v="N"/>
    <s v="NA"/>
    <s v="J Madanagopal"/>
    <s v="Navdeep Singh"/>
  </r>
  <r>
    <n v="1426274"/>
    <x v="16"/>
    <x v="4"/>
    <d v="2024-04-21T00:00:00"/>
    <x v="0"/>
    <x v="165"/>
    <x v="48"/>
    <x v="4"/>
    <x v="18"/>
    <x v="18"/>
    <x v="0"/>
    <x v="0"/>
    <x v="0"/>
    <x v="19"/>
    <x v="0"/>
    <n v="20"/>
    <s v="N"/>
    <s v="NA"/>
    <s v="A Totre"/>
    <s v="Vinod Seshan"/>
  </r>
  <r>
    <n v="1426275"/>
    <x v="16"/>
    <x v="36"/>
    <d v="2024-04-21T00:00:00"/>
    <x v="0"/>
    <x v="287"/>
    <x v="56"/>
    <x v="15"/>
    <x v="16"/>
    <x v="15"/>
    <x v="1"/>
    <x v="17"/>
    <x v="1"/>
    <x v="5"/>
    <x v="6"/>
    <n v="20"/>
    <s v="N"/>
    <s v="NA"/>
    <s v="A Nand Kishore"/>
    <s v="VA Kulkarni"/>
  </r>
  <r>
    <n v="1426276"/>
    <x v="16"/>
    <x v="5"/>
    <d v="2024-04-22T00:00:00"/>
    <x v="0"/>
    <x v="156"/>
    <x v="54"/>
    <x v="3"/>
    <x v="2"/>
    <x v="3"/>
    <x v="1"/>
    <x v="4"/>
    <x v="1"/>
    <x v="2"/>
    <x v="50"/>
    <n v="20"/>
    <s v="N"/>
    <s v="NA"/>
    <s v="AK Chaudhary"/>
    <s v="MV Saidharshan Kumar"/>
  </r>
  <r>
    <n v="1426277"/>
    <x v="16"/>
    <x v="7"/>
    <d v="2024-04-23T00:00:00"/>
    <x v="0"/>
    <x v="183"/>
    <x v="41"/>
    <x v="7"/>
    <x v="17"/>
    <x v="17"/>
    <x v="0"/>
    <x v="18"/>
    <x v="1"/>
    <x v="4"/>
    <x v="151"/>
    <n v="20"/>
    <s v="N"/>
    <s v="NA"/>
    <s v="NA Patwardhan"/>
    <s v="Tapan Sharma"/>
  </r>
  <r>
    <n v="1426278"/>
    <x v="16"/>
    <x v="2"/>
    <d v="2024-04-24T00:00:00"/>
    <x v="0"/>
    <x v="182"/>
    <x v="44"/>
    <x v="14"/>
    <x v="16"/>
    <x v="16"/>
    <x v="0"/>
    <x v="15"/>
    <x v="0"/>
    <x v="9"/>
    <x v="168"/>
    <n v="20"/>
    <s v="N"/>
    <s v="NA"/>
    <s v="KN Ananthapadmanabhan"/>
    <s v="UV Gandhe"/>
  </r>
  <r>
    <n v="1426279"/>
    <x v="16"/>
    <x v="6"/>
    <d v="2024-04-25T00:00:00"/>
    <x v="0"/>
    <x v="262"/>
    <x v="51"/>
    <x v="18"/>
    <x v="10"/>
    <x v="18"/>
    <x v="1"/>
    <x v="19"/>
    <x v="0"/>
    <x v="47"/>
    <x v="142"/>
    <n v="20"/>
    <s v="N"/>
    <s v="NA"/>
    <s v="Nitin Menon"/>
    <s v="HAS Khalid"/>
  </r>
  <r>
    <n v="1426280"/>
    <x v="16"/>
    <x v="4"/>
    <d v="2024-04-26T00:00:00"/>
    <x v="0"/>
    <x v="215"/>
    <x v="48"/>
    <x v="4"/>
    <x v="15"/>
    <x v="15"/>
    <x v="0"/>
    <x v="16"/>
    <x v="1"/>
    <x v="12"/>
    <x v="169"/>
    <n v="20"/>
    <s v="N"/>
    <s v="NA"/>
    <s v="AK Chaudhary"/>
    <s v="YC Barde"/>
  </r>
  <r>
    <n v="1426281"/>
    <x v="16"/>
    <x v="2"/>
    <d v="2024-04-27T00:00:00"/>
    <x v="0"/>
    <x v="288"/>
    <x v="44"/>
    <x v="14"/>
    <x v="7"/>
    <x v="3"/>
    <x v="0"/>
    <x v="15"/>
    <x v="0"/>
    <x v="8"/>
    <x v="160"/>
    <n v="20"/>
    <s v="N"/>
    <s v="NA"/>
    <s v="Navdeep Singh"/>
    <s v="NA Patwardhan"/>
  </r>
  <r>
    <n v="1426282"/>
    <x v="16"/>
    <x v="34"/>
    <d v="2024-04-27T00:00:00"/>
    <x v="0"/>
    <x v="144"/>
    <x v="50"/>
    <x v="16"/>
    <x v="2"/>
    <x v="2"/>
    <x v="0"/>
    <x v="4"/>
    <x v="1"/>
    <x v="7"/>
    <x v="18"/>
    <n v="20"/>
    <s v="N"/>
    <s v="NA"/>
    <s v="KN Ananthapadmanabhan"/>
    <s v="MA Gough"/>
  </r>
  <r>
    <n v="1426283"/>
    <x v="16"/>
    <x v="16"/>
    <d v="2024-04-28T00:00:00"/>
    <x v="0"/>
    <x v="289"/>
    <x v="43"/>
    <x v="17"/>
    <x v="18"/>
    <x v="18"/>
    <x v="0"/>
    <x v="19"/>
    <x v="1"/>
    <x v="2"/>
    <x v="89"/>
    <n v="20"/>
    <s v="N"/>
    <s v="NA"/>
    <s v="Nitin Menon"/>
    <s v="VK Sharma"/>
  </r>
  <r>
    <n v="1426284"/>
    <x v="16"/>
    <x v="7"/>
    <d v="2024-04-28T00:00:00"/>
    <x v="0"/>
    <x v="232"/>
    <x v="41"/>
    <x v="7"/>
    <x v="10"/>
    <x v="10"/>
    <x v="0"/>
    <x v="1"/>
    <x v="0"/>
    <x v="31"/>
    <x v="74"/>
    <n v="20"/>
    <s v="N"/>
    <s v="NA"/>
    <s v="R Pandit"/>
    <s v="MV Saidharshan Kumar"/>
  </r>
  <r>
    <n v="1426285"/>
    <x v="16"/>
    <x v="4"/>
    <d v="2024-04-29T00:00:00"/>
    <x v="0"/>
    <x v="230"/>
    <x v="48"/>
    <x v="14"/>
    <x v="0"/>
    <x v="14"/>
    <x v="1"/>
    <x v="0"/>
    <x v="1"/>
    <x v="7"/>
    <x v="60"/>
    <n v="20"/>
    <s v="N"/>
    <s v="NA"/>
    <s v="Navdeep Singh"/>
    <s v="Tapan Sharma"/>
  </r>
  <r>
    <n v="1426286"/>
    <x v="16"/>
    <x v="34"/>
    <d v="2024-04-30T00:00:00"/>
    <x v="0"/>
    <x v="183"/>
    <x v="50"/>
    <x v="3"/>
    <x v="17"/>
    <x v="17"/>
    <x v="0"/>
    <x v="18"/>
    <x v="1"/>
    <x v="9"/>
    <x v="24"/>
    <n v="20"/>
    <s v="N"/>
    <s v="NA"/>
    <s v="MA Gough"/>
    <s v="UV Gandhe"/>
  </r>
  <r>
    <n v="1426287"/>
    <x v="16"/>
    <x v="7"/>
    <d v="2024-05-01T00:00:00"/>
    <x v="0"/>
    <x v="237"/>
    <x v="41"/>
    <x v="7"/>
    <x v="15"/>
    <x v="15"/>
    <x v="0"/>
    <x v="16"/>
    <x v="1"/>
    <x v="7"/>
    <x v="21"/>
    <n v="20"/>
    <s v="N"/>
    <s v="NA"/>
    <s v="HAS Khalid"/>
    <s v="VK Sharma"/>
  </r>
  <r>
    <n v="1426288"/>
    <x v="16"/>
    <x v="6"/>
    <d v="2024-05-02T00:00:00"/>
    <x v="0"/>
    <x v="157"/>
    <x v="51"/>
    <x v="10"/>
    <x v="2"/>
    <x v="10"/>
    <x v="1"/>
    <x v="11"/>
    <x v="0"/>
    <x v="19"/>
    <x v="128"/>
    <n v="20"/>
    <s v="N"/>
    <s v="NA"/>
    <s v="AK Chaudhary"/>
    <s v="YC Barde"/>
  </r>
  <r>
    <n v="1426289"/>
    <x v="16"/>
    <x v="3"/>
    <d v="2024-05-03T00:00:00"/>
    <x v="0"/>
    <x v="242"/>
    <x v="42"/>
    <x v="4"/>
    <x v="7"/>
    <x v="3"/>
    <x v="0"/>
    <x v="0"/>
    <x v="0"/>
    <x v="27"/>
    <x v="19"/>
    <n v="20"/>
    <s v="N"/>
    <s v="NA"/>
    <s v="J Madanagopal"/>
    <s v="Tapan Sharma"/>
  </r>
  <r>
    <n v="1426290"/>
    <x v="16"/>
    <x v="30"/>
    <d v="2024-05-04T00:00:00"/>
    <x v="0"/>
    <x v="198"/>
    <x v="52"/>
    <x v="17"/>
    <x v="18"/>
    <x v="18"/>
    <x v="0"/>
    <x v="19"/>
    <x v="1"/>
    <x v="9"/>
    <x v="11"/>
    <n v="20"/>
    <s v="N"/>
    <s v="NA"/>
    <s v="A Totre"/>
    <s v="Vinod Seshan"/>
  </r>
  <r>
    <n v="1426291"/>
    <x v="16"/>
    <x v="19"/>
    <d v="2024-05-05T00:00:00"/>
    <x v="0"/>
    <x v="120"/>
    <x v="55"/>
    <x v="7"/>
    <x v="15"/>
    <x v="15"/>
    <x v="0"/>
    <x v="1"/>
    <x v="0"/>
    <x v="60"/>
    <x v="132"/>
    <n v="20"/>
    <s v="N"/>
    <s v="NA"/>
    <s v="A Nand Kishore"/>
    <s v="VA Kulkarni"/>
  </r>
  <r>
    <n v="1426292"/>
    <x v="16"/>
    <x v="34"/>
    <d v="2024-05-05T00:00:00"/>
    <x v="0"/>
    <x v="127"/>
    <x v="50"/>
    <x v="4"/>
    <x v="17"/>
    <x v="17"/>
    <x v="0"/>
    <x v="0"/>
    <x v="0"/>
    <x v="37"/>
    <x v="133"/>
    <n v="20"/>
    <s v="N"/>
    <s v="NA"/>
    <s v="MV Saidharshan Kumar"/>
    <s v="YC Barde"/>
  </r>
  <r>
    <n v="1426293"/>
    <x v="16"/>
    <x v="3"/>
    <d v="2024-05-06T00:00:00"/>
    <x v="0"/>
    <x v="178"/>
    <x v="42"/>
    <x v="10"/>
    <x v="7"/>
    <x v="3"/>
    <x v="0"/>
    <x v="7"/>
    <x v="1"/>
    <x v="7"/>
    <x v="66"/>
    <n v="20"/>
    <s v="N"/>
    <s v="NA"/>
    <s v="Navdeep Singh"/>
    <s v="Tapan Sharma"/>
  </r>
  <r>
    <n v="1426294"/>
    <x v="16"/>
    <x v="2"/>
    <d v="2024-05-07T00:00:00"/>
    <x v="0"/>
    <x v="211"/>
    <x v="44"/>
    <x v="14"/>
    <x v="2"/>
    <x v="2"/>
    <x v="0"/>
    <x v="15"/>
    <x v="0"/>
    <x v="52"/>
    <x v="44"/>
    <n v="20"/>
    <s v="N"/>
    <s v="NA"/>
    <s v="KN Ananthapadmanabhan"/>
    <s v="UV Gandhe"/>
  </r>
  <r>
    <n v="1426295"/>
    <x v="16"/>
    <x v="6"/>
    <d v="2024-05-08T00:00:00"/>
    <x v="0"/>
    <x v="286"/>
    <x v="51"/>
    <x v="16"/>
    <x v="10"/>
    <x v="17"/>
    <x v="1"/>
    <x v="11"/>
    <x v="1"/>
    <x v="8"/>
    <x v="3"/>
    <n v="20"/>
    <s v="N"/>
    <s v="NA"/>
    <s v="MV Saidharshan Kumar"/>
    <s v="YC Barde"/>
  </r>
  <r>
    <n v="1426296"/>
    <x v="16"/>
    <x v="19"/>
    <d v="2024-05-09T00:00:00"/>
    <x v="0"/>
    <x v="104"/>
    <x v="55"/>
    <x v="18"/>
    <x v="15"/>
    <x v="15"/>
    <x v="0"/>
    <x v="19"/>
    <x v="0"/>
    <x v="71"/>
    <x v="170"/>
    <n v="20"/>
    <s v="N"/>
    <s v="NA"/>
    <s v="Nitin Menon"/>
    <s v="HAS Khalid"/>
  </r>
  <r>
    <n v="1426297"/>
    <x v="16"/>
    <x v="16"/>
    <d v="2024-05-10T00:00:00"/>
    <x v="0"/>
    <x v="224"/>
    <x v="43"/>
    <x v="17"/>
    <x v="1"/>
    <x v="1"/>
    <x v="0"/>
    <x v="17"/>
    <x v="0"/>
    <x v="47"/>
    <x v="100"/>
    <n v="20"/>
    <s v="N"/>
    <s v="NA"/>
    <s v="KN Ananthapadmanabhan"/>
    <s v="NA Patwardhan"/>
  </r>
  <r>
    <n v="1426298"/>
    <x v="16"/>
    <x v="4"/>
    <d v="2024-05-11T00:00:00"/>
    <x v="0"/>
    <x v="230"/>
    <x v="48"/>
    <x v="4"/>
    <x v="7"/>
    <x v="3"/>
    <x v="0"/>
    <x v="0"/>
    <x v="0"/>
    <x v="14"/>
    <x v="64"/>
    <n v="16"/>
    <s v="N"/>
    <s v="NA"/>
    <s v="UV Gandhe"/>
    <s v="Vinod Seshan"/>
  </r>
  <r>
    <n v="1426299"/>
    <x v="16"/>
    <x v="7"/>
    <d v="2024-05-12T00:00:00"/>
    <x v="0"/>
    <x v="290"/>
    <x v="41"/>
    <x v="5"/>
    <x v="1"/>
    <x v="2"/>
    <x v="1"/>
    <x v="1"/>
    <x v="1"/>
    <x v="3"/>
    <x v="59"/>
    <n v="20"/>
    <s v="N"/>
    <s v="NA"/>
    <s v="R Pandit"/>
    <s v="YC Barde"/>
  </r>
  <r>
    <n v="1426300"/>
    <x v="16"/>
    <x v="30"/>
    <d v="2024-05-12T00:00:00"/>
    <x v="0"/>
    <x v="270"/>
    <x v="52"/>
    <x v="18"/>
    <x v="14"/>
    <x v="14"/>
    <x v="0"/>
    <x v="19"/>
    <x v="0"/>
    <x v="65"/>
    <x v="26"/>
    <n v="20"/>
    <s v="N"/>
    <s v="NA"/>
    <s v="A Nand Kishore"/>
    <s v="VA Kulkarni"/>
  </r>
  <r>
    <n v="1426302"/>
    <x v="16"/>
    <x v="2"/>
    <d v="2024-05-14T00:00:00"/>
    <x v="0"/>
    <x v="105"/>
    <x v="44"/>
    <x v="14"/>
    <x v="17"/>
    <x v="17"/>
    <x v="0"/>
    <x v="15"/>
    <x v="0"/>
    <x v="23"/>
    <x v="7"/>
    <n v="20"/>
    <s v="N"/>
    <s v="NA"/>
    <s v="A Totre"/>
    <s v="Vinod Seshan"/>
  </r>
  <r>
    <n v="1426303"/>
    <x v="16"/>
    <x v="35"/>
    <d v="2024-05-15T00:00:00"/>
    <x v="0"/>
    <x v="216"/>
    <x v="53"/>
    <x v="5"/>
    <x v="15"/>
    <x v="2"/>
    <x v="1"/>
    <x v="16"/>
    <x v="1"/>
    <x v="3"/>
    <x v="24"/>
    <n v="20"/>
    <s v="N"/>
    <s v="NA"/>
    <s v="R Pandit"/>
    <s v="MV Saidharshan Kumar"/>
  </r>
  <r>
    <n v="1426305"/>
    <x v="16"/>
    <x v="3"/>
    <d v="2024-05-17T00:00:00"/>
    <x v="0"/>
    <x v="267"/>
    <x v="42"/>
    <x v="16"/>
    <x v="7"/>
    <x v="3"/>
    <x v="0"/>
    <x v="18"/>
    <x v="0"/>
    <x v="14"/>
    <x v="8"/>
    <n v="20"/>
    <s v="N"/>
    <s v="NA"/>
    <s v="Navdeep Singh"/>
    <s v="R Pandit"/>
  </r>
  <r>
    <n v="1426306"/>
    <x v="16"/>
    <x v="30"/>
    <d v="2024-05-18T00:00:00"/>
    <x v="0"/>
    <x v="123"/>
    <x v="52"/>
    <x v="18"/>
    <x v="1"/>
    <x v="1"/>
    <x v="0"/>
    <x v="19"/>
    <x v="0"/>
    <x v="29"/>
    <x v="77"/>
    <n v="20"/>
    <s v="N"/>
    <s v="NA"/>
    <s v="A Totre"/>
    <s v="KN Ananthapadmanabhan"/>
  </r>
  <r>
    <n v="1426307"/>
    <x v="16"/>
    <x v="6"/>
    <d v="2024-05-19T00:00:00"/>
    <x v="0"/>
    <x v="248"/>
    <x v="51"/>
    <x v="15"/>
    <x v="10"/>
    <x v="15"/>
    <x v="1"/>
    <x v="11"/>
    <x v="1"/>
    <x v="9"/>
    <x v="8"/>
    <n v="20"/>
    <s v="N"/>
    <s v="NA"/>
    <s v="Nitin Menon"/>
    <s v="VK Sharma"/>
  </r>
  <r>
    <n v="1426309"/>
    <x v="16"/>
    <x v="16"/>
    <d v="2024-05-21T00:00:00"/>
    <x v="4"/>
    <x v="167"/>
    <x v="43"/>
    <x v="10"/>
    <x v="0"/>
    <x v="10"/>
    <x v="1"/>
    <x v="0"/>
    <x v="1"/>
    <x v="12"/>
    <x v="90"/>
    <n v="20"/>
    <s v="N"/>
    <s v="NA"/>
    <s v="AK Chaudhary"/>
    <s v="R Pandit"/>
  </r>
  <r>
    <n v="1426310"/>
    <x v="16"/>
    <x v="16"/>
    <d v="2024-05-22T00:00:00"/>
    <x v="7"/>
    <x v="91"/>
    <x v="43"/>
    <x v="18"/>
    <x v="2"/>
    <x v="2"/>
    <x v="0"/>
    <x v="4"/>
    <x v="1"/>
    <x v="9"/>
    <x v="87"/>
    <n v="20"/>
    <s v="N"/>
    <s v="NA"/>
    <s v="KN Ananthapadmanabhan"/>
    <s v="MV Saidharshan Kumar"/>
  </r>
  <r>
    <n v="1426311"/>
    <x v="16"/>
    <x v="7"/>
    <d v="2024-05-24T00:00:00"/>
    <x v="6"/>
    <x v="291"/>
    <x v="41"/>
    <x v="10"/>
    <x v="2"/>
    <x v="2"/>
    <x v="0"/>
    <x v="11"/>
    <x v="0"/>
    <x v="39"/>
    <x v="38"/>
    <n v="20"/>
    <s v="N"/>
    <s v="NA"/>
    <s v="Nitin Menon"/>
    <s v="VK Sharma"/>
  </r>
  <r>
    <n v="1426312"/>
    <x v="16"/>
    <x v="7"/>
    <d v="2024-05-26T00:00:00"/>
    <x v="2"/>
    <x v="167"/>
    <x v="41"/>
    <x v="10"/>
    <x v="0"/>
    <x v="10"/>
    <x v="1"/>
    <x v="0"/>
    <x v="1"/>
    <x v="12"/>
    <x v="13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2024"/>
    <x v="0"/>
    <s v="Shreyas Iyer"/>
    <s v="Mitchell Starc"/>
    <s v="Sunil Narine"/>
  </r>
  <r>
    <s v="2023"/>
    <x v="1"/>
    <s v="MS Dhoni"/>
    <s v="Devon Conway"/>
    <s v="Shubman Gill"/>
  </r>
  <r>
    <s v="2022"/>
    <x v="2"/>
    <s v="Hardik Pandya"/>
    <s v="Hardik Pandya"/>
    <s v="Jos Buttler"/>
  </r>
  <r>
    <s v="2021"/>
    <x v="1"/>
    <s v="MS Dhoni"/>
    <s v="Faf du Plessis"/>
    <s v="Harshal Patel"/>
  </r>
  <r>
    <s v="2020"/>
    <x v="3"/>
    <s v="Rohit Sharma"/>
    <s v="Trent Boult"/>
    <s v="Jofra Archer"/>
  </r>
  <r>
    <s v="2019"/>
    <x v="3"/>
    <s v="Rohit Sharma"/>
    <s v="Jasprit Bumrah"/>
    <s v="Andre Russell"/>
  </r>
  <r>
    <s v="2018"/>
    <x v="1"/>
    <s v="MS Dhoni"/>
    <s v="Shane Watson"/>
    <s v="Sunil Narine"/>
  </r>
  <r>
    <s v="2017"/>
    <x v="3"/>
    <s v="Rohit Sharma"/>
    <s v="Krunal Pandya"/>
    <s v="Ben Stokes"/>
  </r>
  <r>
    <s v="2016"/>
    <x v="4"/>
    <s v="David Warner"/>
    <s v="Ben Cutting"/>
    <s v="Virat Kohli"/>
  </r>
  <r>
    <s v="2015"/>
    <x v="3"/>
    <s v="Rohit Sharma"/>
    <s v="Rohit Sharma"/>
    <s v="Andre Russell"/>
  </r>
  <r>
    <s v="2014"/>
    <x v="0"/>
    <s v="Gautam Gambhir"/>
    <s v="Manish Pandey"/>
    <s v="Glenn Maxwell"/>
  </r>
  <r>
    <s v="2013"/>
    <x v="3"/>
    <s v="Rohit Sharma"/>
    <s v="Kieron Pollard"/>
    <s v="Shane Watson"/>
  </r>
  <r>
    <s v="2012"/>
    <x v="0"/>
    <s v="Gautam Gambhir"/>
    <s v="Manvinder Bisla"/>
    <s v="Sunil Narine"/>
  </r>
  <r>
    <s v="2011"/>
    <x v="1"/>
    <s v="MS Dhoni"/>
    <s v="Murali Vijay"/>
    <s v="Chris Gayle"/>
  </r>
  <r>
    <s v="2010"/>
    <x v="1"/>
    <s v="MS Dhoni"/>
    <s v="Suresh Raina"/>
    <s v="Sachin Tendulkar"/>
  </r>
  <r>
    <s v="2009"/>
    <x v="5"/>
    <s v="Adam Gilchrist"/>
    <s v="Anil Kumble"/>
    <s v="Adam Gilchrist"/>
  </r>
  <r>
    <s v="2008"/>
    <x v="6"/>
    <s v="Shane Warne"/>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A2CAE-3EF0-4796-965D-F919489C0021}"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5" firstHeaderRow="1" firstDataRow="2" firstDataCol="1"/>
  <pivotFields count="21">
    <pivotField showAll="0"/>
    <pivotField showAll="0">
      <items count="18">
        <item h="1" x="0"/>
        <item h="1" x="1"/>
        <item h="1" x="2"/>
        <item h="1" x="3"/>
        <item h="1" x="4"/>
        <item h="1" x="5"/>
        <item h="1" x="6"/>
        <item h="1" x="7"/>
        <item h="1" x="8"/>
        <item h="1" x="9"/>
        <item h="1" x="10"/>
        <item h="1" x="11"/>
        <item h="1" x="12"/>
        <item h="1" x="13"/>
        <item x="14"/>
        <item h="1" x="15"/>
        <item h="1" x="16"/>
        <item t="default"/>
      </items>
    </pivotField>
    <pivotField showAll="0"/>
    <pivotField numFmtId="16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11">
    <i>
      <x v="5"/>
    </i>
    <i>
      <x v="14"/>
    </i>
    <i>
      <x v="17"/>
    </i>
    <i>
      <x v="9"/>
    </i>
    <i>
      <x v="2"/>
    </i>
    <i>
      <x v="13"/>
    </i>
    <i>
      <x v="19"/>
    </i>
    <i>
      <x v="8"/>
    </i>
    <i>
      <x/>
    </i>
    <i>
      <x v="10"/>
    </i>
    <i t="grand">
      <x/>
    </i>
  </rowItems>
  <colFields count="1">
    <field x="10"/>
  </colFields>
  <colItems count="3">
    <i>
      <x/>
    </i>
    <i>
      <x v="1"/>
    </i>
    <i t="grand">
      <x/>
    </i>
  </colItems>
  <dataFields count="1">
    <dataField name="Count of toss_winner" fld="9"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14" format="8" series="1">
      <pivotArea type="data" outline="0" fieldPosition="0">
        <references count="2">
          <reference field="4294967294" count="1" selected="0">
            <x v="0"/>
          </reference>
          <reference field="10" count="1" selected="0">
            <x v="0"/>
          </reference>
        </references>
      </pivotArea>
    </chartFormat>
    <chartFormat chart="14"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220262-3AE6-4AAF-90AB-9E34F61DD396}" name="Toss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21">
    <pivotField showAll="0"/>
    <pivotField showAll="0">
      <items count="18">
        <item h="1" x="0"/>
        <item h="1" x="1"/>
        <item h="1" x="2"/>
        <item h="1" x="3"/>
        <item h="1" x="4"/>
        <item h="1" x="5"/>
        <item h="1" x="6"/>
        <item h="1" x="7"/>
        <item h="1" x="8"/>
        <item h="1" x="9"/>
        <item h="1" x="10"/>
        <item h="1" x="11"/>
        <item h="1" x="12"/>
        <item h="1" x="13"/>
        <item x="14"/>
        <item h="1" x="15"/>
        <item h="1" x="16"/>
        <item t="default"/>
      </items>
    </pivotField>
    <pivotField showAll="0"/>
    <pivotField numFmtId="16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10"/>
  </rowFields>
  <rowItems count="3">
    <i>
      <x/>
    </i>
    <i>
      <x v="1"/>
    </i>
    <i t="grand">
      <x/>
    </i>
  </rowItems>
  <colItems count="1">
    <i/>
  </colItems>
  <dataFields count="1">
    <dataField name="Count of winner" fld="11" subtotal="count" showDataAs="percentOfTotal" baseField="1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10" count="1" selected="0">
            <x v="0"/>
          </reference>
        </references>
      </pivotArea>
    </chartFormat>
    <chartFormat chart="11" format="1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898F1-B948-4EB0-8EBA-E76DA81E819B}"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1" firstHeaderRow="1" firstDataRow="2" firstDataCol="1"/>
  <pivotFields count="21">
    <pivotField showAll="0"/>
    <pivotField showAll="0">
      <items count="18">
        <item h="1" x="0"/>
        <item h="1" x="1"/>
        <item h="1" x="2"/>
        <item h="1" x="3"/>
        <item h="1" x="4"/>
        <item h="1" x="5"/>
        <item h="1" x="6"/>
        <item h="1" x="7"/>
        <item h="1" x="8"/>
        <item h="1" x="9"/>
        <item h="1" x="10"/>
        <item h="1" x="11"/>
        <item h="1" x="12"/>
        <item h="1" x="13"/>
        <item x="14"/>
        <item h="1" x="15"/>
        <item h="1" x="16"/>
        <item t="default"/>
      </items>
    </pivotField>
    <pivotField showAll="0"/>
    <pivotField numFmtId="16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6"/>
  </rowFields>
  <rowItems count="7">
    <i>
      <x v="15"/>
    </i>
    <i>
      <x v="32"/>
    </i>
    <i>
      <x v="31"/>
    </i>
    <i>
      <x v="6"/>
    </i>
    <i>
      <x v="10"/>
    </i>
    <i>
      <x v="56"/>
    </i>
    <i t="grand">
      <x/>
    </i>
  </rowItems>
  <colFields count="1">
    <field x="10"/>
  </colFields>
  <colItems count="3">
    <i>
      <x/>
    </i>
    <i>
      <x v="1"/>
    </i>
    <i t="grand">
      <x/>
    </i>
  </colItems>
  <dataFields count="1">
    <dataField name="Count of winner" fld="11" subtotal="count"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2C0367-D022-45E9-B76D-2CE43CBAF0AA}"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0" firstHeaderRow="1" firstDataRow="1" firstDataCol="1"/>
  <pivotFields count="21">
    <pivotField showAll="0"/>
    <pivotField showAll="0">
      <items count="18">
        <item h="1" x="0"/>
        <item h="1" x="1"/>
        <item h="1" x="2"/>
        <item h="1" x="3"/>
        <item h="1" x="4"/>
        <item h="1" x="5"/>
        <item h="1" x="6"/>
        <item h="1" x="7"/>
        <item h="1" x="8"/>
        <item h="1" x="9"/>
        <item h="1" x="10"/>
        <item h="1" x="11"/>
        <item h="1" x="12"/>
        <item h="1" x="13"/>
        <item x="14"/>
        <item h="1" x="15"/>
        <item h="1" x="16"/>
        <item t="default"/>
      </items>
    </pivotField>
    <pivotField showAll="0"/>
    <pivotField numFmtId="16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57">
    <i>
      <x v="126"/>
    </i>
    <i>
      <x v="97"/>
    </i>
    <i>
      <x v="276"/>
    </i>
    <i>
      <x v="119"/>
    </i>
    <i>
      <x v="211"/>
    </i>
    <i>
      <x v="83"/>
    </i>
    <i>
      <x v="29"/>
    </i>
    <i>
      <x v="289"/>
    </i>
    <i>
      <x v="52"/>
    </i>
    <i>
      <x v="198"/>
    </i>
    <i>
      <x v="199"/>
    </i>
    <i>
      <x v="103"/>
    </i>
    <i>
      <x v="246"/>
    </i>
    <i>
      <x v="114"/>
    </i>
    <i>
      <x v="275"/>
    </i>
    <i>
      <x v="256"/>
    </i>
    <i>
      <x v="212"/>
    </i>
    <i>
      <x v="200"/>
    </i>
    <i>
      <x v="110"/>
    </i>
    <i>
      <x v="228"/>
    </i>
    <i>
      <x v="61"/>
    </i>
    <i>
      <x v="17"/>
    </i>
    <i>
      <x v="115"/>
    </i>
    <i>
      <x v="208"/>
    </i>
    <i>
      <x v="64"/>
    </i>
    <i>
      <x v="218"/>
    </i>
    <i>
      <x v="125"/>
    </i>
    <i>
      <x v="235"/>
    </i>
    <i>
      <x v="67"/>
    </i>
    <i>
      <x v="268"/>
    </i>
    <i>
      <x v="130"/>
    </i>
    <i>
      <x v="85"/>
    </i>
    <i>
      <x v="135"/>
    </i>
    <i>
      <x v="204"/>
    </i>
    <i>
      <x v="270"/>
    </i>
    <i>
      <x v="22"/>
    </i>
    <i>
      <x v="69"/>
    </i>
    <i>
      <x v="214"/>
    </i>
    <i>
      <x v="284"/>
    </i>
    <i>
      <x v="219"/>
    </i>
    <i>
      <x v="79"/>
    </i>
    <i>
      <x v="229"/>
    </i>
    <i>
      <x v="167"/>
    </i>
    <i>
      <x v="53"/>
    </i>
    <i>
      <x v="172"/>
    </i>
    <i>
      <x v="266"/>
    </i>
    <i>
      <x v="182"/>
    </i>
    <i>
      <x v="105"/>
    </i>
    <i>
      <x v="191"/>
    </i>
    <i>
      <x v="136"/>
    </i>
    <i>
      <x v="277"/>
    </i>
    <i>
      <x v="144"/>
    </i>
    <i>
      <x v="287"/>
    </i>
    <i>
      <x v="162"/>
    </i>
    <i>
      <x v="12"/>
    </i>
    <i>
      <x v="16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8B8705-4D12-46C1-B4BE-B451A977662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4"/>
          </reference>
        </references>
      </pivotArea>
    </chartFormat>
    <chartFormat chart="4" format="19">
      <pivotArea type="data" outline="0" fieldPosition="0">
        <references count="2">
          <reference field="4294967294" count="1" selected="0">
            <x v="0"/>
          </reference>
          <reference field="1" count="1" selected="0">
            <x v="3"/>
          </reference>
        </references>
      </pivotArea>
    </chartFormat>
    <chartFormat chart="4" format="20">
      <pivotArea type="data" outline="0" fieldPosition="0">
        <references count="2">
          <reference field="4294967294" count="1" selected="0">
            <x v="0"/>
          </reference>
          <reference field="1" count="1" selected="0">
            <x v="6"/>
          </reference>
        </references>
      </pivotArea>
    </chartFormat>
    <chartFormat chart="4" format="21">
      <pivotArea type="data" outline="0" fieldPosition="0">
        <references count="2">
          <reference field="4294967294" count="1" selected="0">
            <x v="0"/>
          </reference>
          <reference field="1" count="1" selected="0">
            <x v="5"/>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 chart="4" format="2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64A6EF-C46D-4CE8-BB01-C8F5DA9B79AA}" name="Highest ru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1">
    <pivotField showAll="0"/>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axis="axisRow" showAll="0" measureFilter="1" sortType="descending">
      <items count="20">
        <item x="7"/>
        <item x="6"/>
        <item x="14"/>
        <item x="2"/>
        <item x="11"/>
        <item x="17"/>
        <item x="1"/>
        <item x="8"/>
        <item x="4"/>
        <item x="16"/>
        <item x="3"/>
        <item x="9"/>
        <item x="15"/>
        <item x="5"/>
        <item x="13"/>
        <item x="12"/>
        <item x="0"/>
        <item x="18"/>
        <item x="10"/>
        <item t="default"/>
      </items>
      <autoSortScope>
        <pivotArea dataOnly="0" outline="0" fieldPosition="0">
          <references count="1">
            <reference field="4294967294" count="1" selected="0">
              <x v="0"/>
            </reference>
          </references>
        </pivotArea>
      </autoSortScope>
    </pivotField>
    <pivotField showAll="0">
      <items count="20">
        <item x="1"/>
        <item x="4"/>
        <item x="14"/>
        <item x="6"/>
        <item x="12"/>
        <item x="16"/>
        <item x="5"/>
        <item x="8"/>
        <item x="0"/>
        <item x="17"/>
        <item x="7"/>
        <item x="9"/>
        <item x="15"/>
        <item x="2"/>
        <item x="13"/>
        <item x="11"/>
        <item x="3"/>
        <item x="18"/>
        <item x="10"/>
        <item t="default"/>
      </items>
    </pivotField>
    <pivotField showAll="0"/>
    <pivotField showAll="0"/>
    <pivotField showAll="0">
      <items count="21">
        <item x="1"/>
        <item x="6"/>
        <item x="15"/>
        <item x="2"/>
        <item x="13"/>
        <item x="17"/>
        <item x="5"/>
        <item x="9"/>
        <item x="0"/>
        <item x="18"/>
        <item x="7"/>
        <item x="10"/>
        <item x="8"/>
        <item x="16"/>
        <item x="4"/>
        <item x="14"/>
        <item x="12"/>
        <item x="3"/>
        <item x="19"/>
        <item x="11"/>
        <item t="default"/>
      </items>
    </pivotField>
    <pivotField showAll="0" countASubtotal="1">
      <items count="5">
        <item x="3"/>
        <item x="0"/>
        <item x="2"/>
        <item x="1"/>
        <item t="countA"/>
      </items>
    </pivotField>
    <pivotField showAll="0">
      <items count="100">
        <item x="19"/>
        <item x="34"/>
        <item x="5"/>
        <item x="9"/>
        <item x="3"/>
        <item x="4"/>
        <item x="7"/>
        <item x="12"/>
        <item x="2"/>
        <item x="8"/>
        <item x="26"/>
        <item x="16"/>
        <item x="10"/>
        <item x="20"/>
        <item x="70"/>
        <item x="32"/>
        <item x="40"/>
        <item x="14"/>
        <item x="23"/>
        <item x="52"/>
        <item x="49"/>
        <item x="48"/>
        <item x="15"/>
        <item x="27"/>
        <item x="18"/>
        <item x="51"/>
        <item x="29"/>
        <item x="60"/>
        <item x="13"/>
        <item x="73"/>
        <item x="35"/>
        <item x="54"/>
        <item x="1"/>
        <item x="38"/>
        <item x="47"/>
        <item x="39"/>
        <item x="45"/>
        <item x="30"/>
        <item x="41"/>
        <item x="42"/>
        <item x="21"/>
        <item x="62"/>
        <item x="58"/>
        <item x="67"/>
        <item x="11"/>
        <item x="64"/>
        <item x="65"/>
        <item x="50"/>
        <item x="89"/>
        <item x="74"/>
        <item x="83"/>
        <item x="94"/>
        <item x="33"/>
        <item x="92"/>
        <item x="36"/>
        <item x="96"/>
        <item x="46"/>
        <item x="59"/>
        <item x="63"/>
        <item x="71"/>
        <item x="84"/>
        <item x="77"/>
        <item x="44"/>
        <item x="86"/>
        <item x="17"/>
        <item x="6"/>
        <item x="43"/>
        <item x="90"/>
        <item x="80"/>
        <item x="76"/>
        <item x="61"/>
        <item x="24"/>
        <item x="55"/>
        <item x="72"/>
        <item x="31"/>
        <item x="82"/>
        <item x="95"/>
        <item x="57"/>
        <item x="53"/>
        <item x="66"/>
        <item x="68"/>
        <item x="91"/>
        <item x="93"/>
        <item x="25"/>
        <item x="75"/>
        <item x="78"/>
        <item x="37"/>
        <item x="87"/>
        <item x="22"/>
        <item x="98"/>
        <item x="56"/>
        <item x="97"/>
        <item x="88"/>
        <item x="69"/>
        <item x="79"/>
        <item x="0"/>
        <item x="81"/>
        <item x="85"/>
        <item x="28"/>
        <item t="default"/>
      </items>
    </pivotField>
    <pivotField dataField="1" showAll="0"/>
    <pivotField showAll="0"/>
    <pivotField showAll="0"/>
    <pivotField showAll="0"/>
    <pivotField showAll="0"/>
    <pivotField showAll="0"/>
    <pivotField dragToRow="0" dragToCol="0" dragToPage="0" showAll="0" defaultSubtotal="0"/>
  </pivotFields>
  <rowFields count="1">
    <field x="7"/>
  </rowFields>
  <rowItems count="6">
    <i>
      <x v="18"/>
    </i>
    <i>
      <x v="8"/>
    </i>
    <i>
      <x v="16"/>
    </i>
    <i>
      <x v="2"/>
    </i>
    <i>
      <x v="9"/>
    </i>
    <i t="grand">
      <x/>
    </i>
  </rowItems>
  <colItems count="1">
    <i/>
  </colItems>
  <dataFields count="1">
    <dataField name="Max of target_runs" fld="14" subtotal="max" baseField="7"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8BBA6E-11CD-4F16-B559-337A1239B3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axis="axisRow" showAll="0">
      <items count="18">
        <item h="1" x="0"/>
        <item h="1" x="1"/>
        <item h="1" x="2"/>
        <item h="1" x="3"/>
        <item h="1" x="4"/>
        <item h="1" x="5"/>
        <item h="1" x="6"/>
        <item h="1" x="7"/>
        <item h="1" x="8"/>
        <item h="1" x="9"/>
        <item h="1" x="10"/>
        <item h="1" x="11"/>
        <item h="1" x="12"/>
        <item h="1" x="13"/>
        <item x="14"/>
        <item h="1" x="15"/>
        <item h="1" x="16"/>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2">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8FC7FA-DD86-42F3-B5B0-7BDFED5315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Q7" firstHeaderRow="0" firstDataRow="1" firstDataCol="1"/>
  <pivotFields count="21">
    <pivotField showAll="0"/>
    <pivotField axis="axisRow" showAll="0">
      <items count="18">
        <item h="1" x="0"/>
        <item h="1" x="1"/>
        <item h="1" x="2"/>
        <item h="1" x="3"/>
        <item h="1" x="4"/>
        <item h="1" x="5"/>
        <item h="1" x="6"/>
        <item h="1" x="7"/>
        <item h="1" x="8"/>
        <item h="1" x="9"/>
        <item h="1" x="10"/>
        <item h="1" x="11"/>
        <item h="1" x="12"/>
        <item h="1" x="13"/>
        <item x="14"/>
        <item h="1" x="15"/>
        <item h="1" x="16"/>
        <item t="default"/>
      </items>
    </pivotField>
    <pivotField showAll="0">
      <items count="38">
        <item x="26"/>
        <item x="16"/>
        <item x="0"/>
        <item x="30"/>
        <item x="15"/>
        <item x="8"/>
        <item x="11"/>
        <item x="1"/>
        <item x="7"/>
        <item x="17"/>
        <item x="2"/>
        <item x="19"/>
        <item x="31"/>
        <item x="10"/>
        <item x="12"/>
        <item x="35"/>
        <item x="6"/>
        <item x="21"/>
        <item x="5"/>
        <item x="13"/>
        <item x="29"/>
        <item x="14"/>
        <item x="20"/>
        <item x="4"/>
        <item x="34"/>
        <item x="36"/>
        <item x="3"/>
        <item x="27"/>
        <item x="18"/>
        <item x="33"/>
        <item x="9"/>
        <item x="23"/>
        <item x="24"/>
        <item x="28"/>
        <item x="25"/>
        <item x="32"/>
        <item x="22"/>
        <item t="default"/>
      </items>
    </pivotField>
    <pivotField numFmtId="164" showAll="0"/>
    <pivotField multipleItemSelectionAllowed="1" showAll="0">
      <items count="9">
        <item h="1" x="3"/>
        <item h="1" x="5"/>
        <item h="1" x="7"/>
        <item x="2"/>
        <item h="1" x="0"/>
        <item h="1" x="4"/>
        <item h="1" x="6"/>
        <item h="1" x="1"/>
        <item t="default"/>
      </items>
    </pivotField>
    <pivotField showAll="0"/>
    <pivotField showAll="0">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pivotField>
    <pivotField showAll="0"/>
    <pivotField showAll="0">
      <items count="20">
        <item x="1"/>
        <item x="4"/>
        <item x="14"/>
        <item x="6"/>
        <item x="12"/>
        <item x="16"/>
        <item x="5"/>
        <item x="8"/>
        <item x="0"/>
        <item x="17"/>
        <item x="7"/>
        <item x="9"/>
        <item x="15"/>
        <item x="2"/>
        <item x="13"/>
        <item x="11"/>
        <item x="3"/>
        <item x="18"/>
        <item x="10"/>
        <item t="default"/>
      </items>
    </pivotField>
    <pivotField showAll="0"/>
    <pivotField showAll="0"/>
    <pivotField showAll="0"/>
    <pivotField showAll="0"/>
    <pivotField showAll="0">
      <items count="100">
        <item x="19"/>
        <item x="34"/>
        <item x="5"/>
        <item x="9"/>
        <item x="3"/>
        <item x="4"/>
        <item x="7"/>
        <item x="12"/>
        <item x="2"/>
        <item x="8"/>
        <item x="26"/>
        <item x="16"/>
        <item x="10"/>
        <item x="20"/>
        <item x="70"/>
        <item x="32"/>
        <item x="40"/>
        <item x="14"/>
        <item x="23"/>
        <item x="52"/>
        <item x="49"/>
        <item x="48"/>
        <item x="15"/>
        <item x="27"/>
        <item x="18"/>
        <item x="51"/>
        <item x="29"/>
        <item x="60"/>
        <item x="13"/>
        <item x="73"/>
        <item x="35"/>
        <item x="54"/>
        <item x="1"/>
        <item x="38"/>
        <item x="47"/>
        <item x="39"/>
        <item x="45"/>
        <item x="30"/>
        <item x="41"/>
        <item x="42"/>
        <item x="21"/>
        <item x="62"/>
        <item x="58"/>
        <item x="67"/>
        <item x="11"/>
        <item x="64"/>
        <item x="65"/>
        <item x="50"/>
        <item x="89"/>
        <item x="74"/>
        <item x="83"/>
        <item x="94"/>
        <item x="33"/>
        <item x="92"/>
        <item x="36"/>
        <item x="96"/>
        <item x="46"/>
        <item x="59"/>
        <item x="63"/>
        <item x="71"/>
        <item x="84"/>
        <item x="77"/>
        <item x="44"/>
        <item x="86"/>
        <item x="17"/>
        <item x="6"/>
        <item x="43"/>
        <item x="90"/>
        <item x="80"/>
        <item x="76"/>
        <item x="61"/>
        <item x="24"/>
        <item x="55"/>
        <item x="72"/>
        <item x="31"/>
        <item x="82"/>
        <item x="95"/>
        <item x="57"/>
        <item x="53"/>
        <item x="66"/>
        <item x="68"/>
        <item x="91"/>
        <item x="93"/>
        <item x="25"/>
        <item x="75"/>
        <item x="78"/>
        <item x="37"/>
        <item x="87"/>
        <item x="22"/>
        <item x="98"/>
        <item x="56"/>
        <item x="97"/>
        <item x="88"/>
        <item x="69"/>
        <item x="79"/>
        <item x="0"/>
        <item x="81"/>
        <item x="85"/>
        <item x="28"/>
        <item t="default"/>
      </items>
    </pivotField>
    <pivotField dataField="1" showAll="0"/>
    <pivotField showAll="0"/>
    <pivotField showAll="0"/>
    <pivotField showAll="0"/>
    <pivotField showAll="0"/>
    <pivotField showAll="0"/>
    <pivotField dataField="1" dragToRow="0" dragToCol="0" dragToPage="0" showAll="0" defaultSubtotal="0"/>
  </pivotFields>
  <rowFields count="1">
    <field x="1"/>
  </rowFields>
  <rowItems count="2">
    <i>
      <x v="14"/>
    </i>
    <i t="grand">
      <x/>
    </i>
  </rowItems>
  <colFields count="1">
    <field x="-2"/>
  </colFields>
  <colItems count="2">
    <i>
      <x/>
    </i>
    <i i="1">
      <x v="1"/>
    </i>
  </colItems>
  <dataFields count="2">
    <dataField name="Max of target_runs" fld="14" subtotal="max" baseField="1" baseItem="0"/>
    <dataField name="Sum of Team Name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6ABF9F-1850-46CB-B74D-712A3A26A1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21">
    <pivotField showAll="0"/>
    <pivotField axis="axisRow"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items count="172">
        <item x="127"/>
        <item x="147"/>
        <item x="103"/>
        <item x="36"/>
        <item x="48"/>
        <item x="143"/>
        <item x="139"/>
        <item x="154"/>
        <item x="141"/>
        <item x="33"/>
        <item x="51"/>
        <item x="126"/>
        <item x="146"/>
        <item x="123"/>
        <item x="97"/>
        <item x="95"/>
        <item x="157"/>
        <item x="34"/>
        <item x="166"/>
        <item x="159"/>
        <item x="78"/>
        <item x="101"/>
        <item x="96"/>
        <item x="105"/>
        <item x="137"/>
        <item x="119"/>
        <item x="116"/>
        <item x="49"/>
        <item x="25"/>
        <item x="61"/>
        <item x="125"/>
        <item x="148"/>
        <item x="153"/>
        <item x="22"/>
        <item x="4"/>
        <item x="92"/>
        <item x="46"/>
        <item x="134"/>
        <item x="117"/>
        <item x="112"/>
        <item x="63"/>
        <item x="121"/>
        <item x="98"/>
        <item x="57"/>
        <item x="67"/>
        <item x="136"/>
        <item x="43"/>
        <item x="65"/>
        <item x="114"/>
        <item x="104"/>
        <item x="23"/>
        <item x="131"/>
        <item x="110"/>
        <item x="2"/>
        <item x="93"/>
        <item x="113"/>
        <item x="94"/>
        <item x="31"/>
        <item x="69"/>
        <item x="10"/>
        <item x="82"/>
        <item x="15"/>
        <item x="91"/>
        <item x="56"/>
        <item x="27"/>
        <item x="59"/>
        <item x="6"/>
        <item x="30"/>
        <item x="24"/>
        <item x="42"/>
        <item x="72"/>
        <item x="11"/>
        <item x="58"/>
        <item x="55"/>
        <item x="53"/>
        <item x="80"/>
        <item x="107"/>
        <item x="60"/>
        <item x="12"/>
        <item x="83"/>
        <item x="20"/>
        <item x="64"/>
        <item x="13"/>
        <item x="90"/>
        <item x="68"/>
        <item x="73"/>
        <item x="21"/>
        <item x="47"/>
        <item x="17"/>
        <item x="3"/>
        <item x="5"/>
        <item x="132"/>
        <item x="54"/>
        <item x="19"/>
        <item x="71"/>
        <item x="81"/>
        <item x="87"/>
        <item x="66"/>
        <item x="41"/>
        <item x="38"/>
        <item x="39"/>
        <item x="86"/>
        <item x="14"/>
        <item x="50"/>
        <item x="85"/>
        <item x="28"/>
        <item x="9"/>
        <item x="84"/>
        <item x="52"/>
        <item x="79"/>
        <item x="62"/>
        <item x="26"/>
        <item x="70"/>
        <item x="37"/>
        <item x="75"/>
        <item x="16"/>
        <item x="45"/>
        <item x="111"/>
        <item x="32"/>
        <item x="99"/>
        <item x="18"/>
        <item x="35"/>
        <item x="108"/>
        <item x="130"/>
        <item x="89"/>
        <item x="128"/>
        <item x="135"/>
        <item x="76"/>
        <item x="29"/>
        <item x="102"/>
        <item x="142"/>
        <item x="115"/>
        <item x="7"/>
        <item x="120"/>
        <item x="151"/>
        <item x="40"/>
        <item x="74"/>
        <item x="144"/>
        <item x="8"/>
        <item x="118"/>
        <item x="155"/>
        <item x="149"/>
        <item x="77"/>
        <item x="150"/>
        <item x="158"/>
        <item x="44"/>
        <item x="0"/>
        <item x="124"/>
        <item x="168"/>
        <item x="129"/>
        <item x="138"/>
        <item x="156"/>
        <item x="145"/>
        <item x="100"/>
        <item x="106"/>
        <item x="161"/>
        <item x="164"/>
        <item x="133"/>
        <item x="1"/>
        <item x="170"/>
        <item x="152"/>
        <item x="88"/>
        <item x="140"/>
        <item x="160"/>
        <item x="169"/>
        <item x="122"/>
        <item x="167"/>
        <item x="163"/>
        <item x="162"/>
        <item x="165"/>
        <item x="109"/>
        <item t="default"/>
      </items>
    </pivotField>
    <pivotField showAll="0"/>
    <pivotField showAll="0"/>
    <pivotField showAll="0"/>
    <pivotField showAll="0"/>
    <pivotField showAl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Max of target_runs" fld="14"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9B1E085-24DA-4B57-A7C7-A208E48EF96B}" autoFormatId="16" applyNumberFormats="0" applyBorderFormats="0" applyFontFormats="0" applyPatternFormats="0" applyAlignmentFormats="0" applyWidthHeightFormats="0">
  <queryTableRefresh nextId="21">
    <queryTableFields count="20">
      <queryTableField id="1" name="id" tableColumnId="1"/>
      <queryTableField id="2" name="Seasons" tableColumnId="2"/>
      <queryTableField id="3" name="city" tableColumnId="3"/>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2" xr10:uid="{DB09EFF9-194C-4D98-A9A3-1A96C65B4274}" sourceName="Seasons">
  <pivotTables>
    <pivotTable tabId="20" name="PivotTable1"/>
    <pivotTable tabId="20" name="PivotTable3"/>
    <pivotTable tabId="4" name="Matches Win"/>
    <pivotTable tabId="8" name="MOM"/>
    <pivotTable tabId="7" name="top 10 venues"/>
    <pivotTable tabId="6" name="Toss Decision"/>
  </pivotTables>
  <data>
    <tabular pivotCacheId="1840163320">
      <items count="17">
        <i x="0"/>
        <i x="1"/>
        <i x="2"/>
        <i x="3"/>
        <i x="4"/>
        <i x="5"/>
        <i x="6"/>
        <i x="7"/>
        <i x="8"/>
        <i x="9"/>
        <i x="10"/>
        <i x="11"/>
        <i x="12"/>
        <i x="13"/>
        <i x="14" s="1"/>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3" xr10:uid="{A6A2F855-7B15-4E62-9440-CDAFE022BCCE}" sourceName="Seasons">
  <pivotTables>
    <pivotTable tabId="21" name="PivotTable2"/>
  </pivotTables>
  <data>
    <tabular pivotCacheId="1840163320">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4" xr10:uid="{149D3387-92AA-4D6D-8EB4-3E6ACEB49CAB}" cache="Slicer_Seasons2" columnCount="17"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7B2DB3A1-1E87-43EC-8811-73EBEBCC121B}" cache="Slicer_Seasons2" caption="Season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FCC4B790-A451-4998-96B7-35D4F6BB340C}" cache="Slicer_Seasons2"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B87327B9-A202-408B-B07F-EA1A6760DECC}" cache="Slicer_Seasons2" caption="Season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1AB37B8E-0334-4054-A5E9-37F816E800DD}" cache="Slicer_Seasons3" caption="Season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C2AC5-A0B3-41CF-B0B4-994542139B8C}" name="matches" displayName="matches" ref="A1:T1096" tableType="queryTable" totalsRowShown="0">
  <autoFilter ref="A1:T1096" xr:uid="{C97C2AC5-A0B3-41CF-B0B4-994542139B8C}"/>
  <tableColumns count="20">
    <tableColumn id="1" xr3:uid="{49907CFE-D36F-4473-8BB6-A186CA70E4EF}" uniqueName="1" name="id" queryTableFieldId="1"/>
    <tableColumn id="2" xr3:uid="{59E06038-1690-428E-A02F-48764E6731FB}" uniqueName="2" name="Seasons" queryTableFieldId="2"/>
    <tableColumn id="3" xr3:uid="{8BD01BD9-DD86-4B35-82BB-13D05B1F843B}" uniqueName="3" name="city" queryTableFieldId="3" dataDxfId="14"/>
    <tableColumn id="4" xr3:uid="{97515DD7-76A2-488B-A161-0F5960C4B728}" uniqueName="4" name="date" queryTableFieldId="4" dataDxfId="13"/>
    <tableColumn id="5" xr3:uid="{D80769E4-0EC9-4167-98EC-A78C5ED8E4F8}" uniqueName="5" name="match_type" queryTableFieldId="5" dataDxfId="12"/>
    <tableColumn id="6" xr3:uid="{099F01FA-738E-4A3E-9B5F-97BECA8F9128}" uniqueName="6" name="player_of_match" queryTableFieldId="6" dataDxfId="11"/>
    <tableColumn id="7" xr3:uid="{3B62CC87-7175-481C-AE24-43B53CAC18D8}" uniqueName="7" name="venue" queryTableFieldId="7" dataDxfId="10"/>
    <tableColumn id="8" xr3:uid="{64DA16DD-61EB-49C1-AFAC-105AFAFB1830}" uniqueName="8" name="team1" queryTableFieldId="8" dataDxfId="9"/>
    <tableColumn id="9" xr3:uid="{299376FA-0906-4EEC-883C-94A16F3960C6}" uniqueName="9" name="team2" queryTableFieldId="9" dataDxfId="8"/>
    <tableColumn id="10" xr3:uid="{CD2DCC1D-3207-4D1A-85B5-247FCBD4A83A}" uniqueName="10" name="toss_winner" queryTableFieldId="10" dataDxfId="7"/>
    <tableColumn id="11" xr3:uid="{680FC6B8-C060-42BE-B0C8-6EB8488E94ED}" uniqueName="11" name="toss_decision" queryTableFieldId="11" dataDxfId="6"/>
    <tableColumn id="12" xr3:uid="{32F9F13D-3DDA-48CF-B525-B658FA53D584}" uniqueName="12" name="winner" queryTableFieldId="12" dataDxfId="5"/>
    <tableColumn id="13" xr3:uid="{B8D28C7B-D613-4CBD-8021-2281C8255131}" uniqueName="13" name="result" queryTableFieldId="13" dataDxfId="4"/>
    <tableColumn id="14" xr3:uid="{4AE189E7-3C66-4300-BF87-1D7EFD95C1FB}" uniqueName="14" name="result_margin" queryTableFieldId="14"/>
    <tableColumn id="15" xr3:uid="{C4263A19-21F5-4D9D-BBA2-0952B76436CE}" uniqueName="15" name="target_runs" queryTableFieldId="15"/>
    <tableColumn id="16" xr3:uid="{0E2CC09D-F7E1-4189-AC59-489878053E20}" uniqueName="16" name="target_overs" queryTableFieldId="16"/>
    <tableColumn id="17" xr3:uid="{5C41DA83-8497-4FB9-86C2-FDF033574103}" uniqueName="17" name="super_over" queryTableFieldId="17" dataDxfId="3"/>
    <tableColumn id="18" xr3:uid="{4F29BB90-210C-4A60-9F54-84D9B65A44DD}" uniqueName="18" name="method" queryTableFieldId="18" dataDxfId="2"/>
    <tableColumn id="19" xr3:uid="{FE2D6F2C-F72A-446D-A066-2FC1EB0DA3EE}" uniqueName="19" name="umpire1" queryTableFieldId="19" dataDxfId="1"/>
    <tableColumn id="20" xr3:uid="{1A901091-EE5B-4613-A2A3-348F2924561F}" uniqueName="20" name="umpire2"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B3B3-3331-4FD8-8433-C0129FCD1924}">
  <dimension ref="A3:K15"/>
  <sheetViews>
    <sheetView workbookViewId="0">
      <selection activeCell="F5" sqref="F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11" x14ac:dyDescent="0.3">
      <c r="A3" s="2" t="s">
        <v>548</v>
      </c>
      <c r="B3" s="2" t="s">
        <v>549</v>
      </c>
    </row>
    <row r="4" spans="1:11" x14ac:dyDescent="0.3">
      <c r="A4" s="2" t="s">
        <v>546</v>
      </c>
      <c r="B4" t="s">
        <v>37</v>
      </c>
      <c r="C4" t="s">
        <v>26</v>
      </c>
      <c r="D4" t="s">
        <v>547</v>
      </c>
    </row>
    <row r="5" spans="1:11" ht="18" x14ac:dyDescent="0.3">
      <c r="A5" s="3" t="s">
        <v>438</v>
      </c>
      <c r="B5">
        <v>5</v>
      </c>
      <c r="C5">
        <v>7</v>
      </c>
      <c r="D5">
        <v>12</v>
      </c>
      <c r="K5" s="4" t="s">
        <v>550</v>
      </c>
    </row>
    <row r="6" spans="1:11" x14ac:dyDescent="0.3">
      <c r="A6" s="3" t="s">
        <v>44</v>
      </c>
      <c r="B6">
        <v>3</v>
      </c>
      <c r="C6">
        <v>7</v>
      </c>
      <c r="D6">
        <v>10</v>
      </c>
    </row>
    <row r="7" spans="1:11" x14ac:dyDescent="0.3">
      <c r="A7" s="3" t="s">
        <v>24</v>
      </c>
      <c r="B7">
        <v>2</v>
      </c>
      <c r="C7">
        <v>7</v>
      </c>
      <c r="D7">
        <v>9</v>
      </c>
    </row>
    <row r="8" spans="1:11" x14ac:dyDescent="0.3">
      <c r="A8" s="3" t="s">
        <v>437</v>
      </c>
      <c r="B8">
        <v>2</v>
      </c>
      <c r="C8">
        <v>7</v>
      </c>
      <c r="D8">
        <v>9</v>
      </c>
    </row>
    <row r="9" spans="1:11" x14ac:dyDescent="0.3">
      <c r="A9" s="3" t="s">
        <v>390</v>
      </c>
      <c r="C9">
        <v>7</v>
      </c>
      <c r="D9">
        <v>7</v>
      </c>
    </row>
    <row r="10" spans="1:11" x14ac:dyDescent="0.3">
      <c r="A10" s="3" t="s">
        <v>415</v>
      </c>
      <c r="B10">
        <v>2</v>
      </c>
      <c r="C10">
        <v>5</v>
      </c>
      <c r="D10">
        <v>7</v>
      </c>
    </row>
    <row r="11" spans="1:11" x14ac:dyDescent="0.3">
      <c r="A11" s="3" t="s">
        <v>271</v>
      </c>
      <c r="C11">
        <v>6</v>
      </c>
      <c r="D11">
        <v>6</v>
      </c>
    </row>
    <row r="12" spans="1:11" x14ac:dyDescent="0.3">
      <c r="A12" s="3" t="s">
        <v>25</v>
      </c>
      <c r="B12">
        <v>1</v>
      </c>
      <c r="C12">
        <v>5</v>
      </c>
      <c r="D12">
        <v>6</v>
      </c>
    </row>
    <row r="13" spans="1:11" x14ac:dyDescent="0.3">
      <c r="A13" s="3" t="s">
        <v>36</v>
      </c>
      <c r="C13">
        <v>4</v>
      </c>
      <c r="D13">
        <v>4</v>
      </c>
    </row>
    <row r="14" spans="1:11" x14ac:dyDescent="0.3">
      <c r="A14" s="3" t="s">
        <v>51</v>
      </c>
      <c r="C14">
        <v>4</v>
      </c>
      <c r="D14">
        <v>4</v>
      </c>
    </row>
    <row r="15" spans="1:11" x14ac:dyDescent="0.3">
      <c r="A15" s="3" t="s">
        <v>547</v>
      </c>
      <c r="B15">
        <v>15</v>
      </c>
      <c r="C15">
        <v>59</v>
      </c>
      <c r="D15">
        <v>74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B21D-392D-4BB5-B1BC-8F535B78B21B}">
  <dimension ref="A2:Q23"/>
  <sheetViews>
    <sheetView tabSelected="1" zoomScaleNormal="100" workbookViewId="0">
      <selection activeCell="C24" sqref="C24"/>
    </sheetView>
  </sheetViews>
  <sheetFormatPr defaultRowHeight="14.4" x14ac:dyDescent="0.3"/>
  <cols>
    <col min="1" max="1" width="12.5546875" bestFit="1" customWidth="1"/>
    <col min="3" max="3" width="8.77734375" customWidth="1"/>
    <col min="4" max="4" width="18.21875" bestFit="1" customWidth="1"/>
    <col min="5" max="5" width="14.88671875" bestFit="1" customWidth="1"/>
    <col min="6" max="6" width="16.88671875" bestFit="1" customWidth="1"/>
    <col min="7" max="7" width="23.44140625" bestFit="1" customWidth="1"/>
    <col min="8" max="8" width="16.77734375" bestFit="1" customWidth="1"/>
    <col min="15" max="15" width="12.5546875" bestFit="1" customWidth="1"/>
    <col min="16" max="16" width="17.21875" bestFit="1" customWidth="1"/>
    <col min="17" max="17" width="18.5546875" bestFit="1" customWidth="1"/>
    <col min="18" max="32" width="5" bestFit="1" customWidth="1"/>
    <col min="33" max="33" width="10.77734375" bestFit="1" customWidth="1"/>
    <col min="34" max="34" width="12.77734375" bestFit="1" customWidth="1"/>
    <col min="35" max="35" width="31.44140625" bestFit="1" customWidth="1"/>
    <col min="36" max="36" width="8.21875" bestFit="1" customWidth="1"/>
    <col min="37" max="37" width="10.77734375" bestFit="1" customWidth="1"/>
    <col min="38" max="38" width="5.6640625" bestFit="1" customWidth="1"/>
    <col min="39" max="39" width="7.33203125" bestFit="1" customWidth="1"/>
    <col min="40" max="40" width="8.5546875" bestFit="1" customWidth="1"/>
    <col min="41" max="41" width="6.88671875" bestFit="1" customWidth="1"/>
    <col min="42" max="42" width="8.109375" bestFit="1" customWidth="1"/>
    <col min="43" max="43" width="3.5546875" bestFit="1" customWidth="1"/>
    <col min="44" max="44" width="7.21875" bestFit="1" customWidth="1"/>
    <col min="45" max="45" width="12.33203125" bestFit="1" customWidth="1"/>
    <col min="46" max="46" width="12.5546875" bestFit="1" customWidth="1"/>
    <col min="47" max="47" width="5.33203125" bestFit="1" customWidth="1"/>
    <col min="48" max="49" width="6.44140625" bestFit="1" customWidth="1"/>
    <col min="50" max="50" width="6.6640625" bestFit="1" customWidth="1"/>
    <col min="51" max="51" width="7.44140625" bestFit="1" customWidth="1"/>
    <col min="52" max="52" width="14.21875" bestFit="1" customWidth="1"/>
    <col min="53" max="53" width="10.77734375" bestFit="1" customWidth="1"/>
  </cols>
  <sheetData>
    <row r="2" spans="1:17" x14ac:dyDescent="0.3">
      <c r="C2" s="9" t="s">
        <v>558</v>
      </c>
      <c r="D2" s="10" t="s">
        <v>557</v>
      </c>
      <c r="E2" s="10" t="s">
        <v>512</v>
      </c>
      <c r="F2" s="10" t="s">
        <v>559</v>
      </c>
      <c r="G2" s="11" t="s">
        <v>560</v>
      </c>
    </row>
    <row r="3" spans="1:17" x14ac:dyDescent="0.3">
      <c r="A3" s="2" t="s">
        <v>546</v>
      </c>
      <c r="C3" s="12">
        <v>2024</v>
      </c>
      <c r="D3" s="13" t="s">
        <v>25</v>
      </c>
      <c r="E3" s="13" t="s">
        <v>513</v>
      </c>
      <c r="F3" s="13" t="s">
        <v>514</v>
      </c>
      <c r="G3" s="14" t="s">
        <v>515</v>
      </c>
    </row>
    <row r="4" spans="1:17" x14ac:dyDescent="0.3">
      <c r="A4" s="3">
        <v>2022</v>
      </c>
      <c r="C4" s="15">
        <v>2023</v>
      </c>
      <c r="D4" s="16" t="s">
        <v>36</v>
      </c>
      <c r="E4" s="16" t="s">
        <v>80</v>
      </c>
      <c r="F4" s="16" t="s">
        <v>516</v>
      </c>
      <c r="G4" s="17" t="s">
        <v>403</v>
      </c>
    </row>
    <row r="5" spans="1:17" x14ac:dyDescent="0.3">
      <c r="A5" s="3" t="s">
        <v>547</v>
      </c>
      <c r="C5" s="12">
        <v>2022</v>
      </c>
      <c r="D5" s="13" t="s">
        <v>517</v>
      </c>
      <c r="E5" s="13" t="s">
        <v>518</v>
      </c>
      <c r="F5" s="13" t="s">
        <v>518</v>
      </c>
      <c r="G5" s="14" t="s">
        <v>519</v>
      </c>
      <c r="O5" s="2" t="s">
        <v>546</v>
      </c>
      <c r="P5" t="s">
        <v>556</v>
      </c>
      <c r="Q5" t="s">
        <v>563</v>
      </c>
    </row>
    <row r="6" spans="1:17" x14ac:dyDescent="0.3">
      <c r="C6" s="15">
        <v>2021</v>
      </c>
      <c r="D6" s="16" t="s">
        <v>36</v>
      </c>
      <c r="E6" s="16" t="s">
        <v>80</v>
      </c>
      <c r="F6" s="16" t="s">
        <v>520</v>
      </c>
      <c r="G6" s="17" t="s">
        <v>521</v>
      </c>
      <c r="O6" s="3">
        <v>2022</v>
      </c>
      <c r="P6">
        <v>223</v>
      </c>
      <c r="Q6">
        <v>0</v>
      </c>
    </row>
    <row r="7" spans="1:17" x14ac:dyDescent="0.3">
      <c r="C7" s="12">
        <v>2020</v>
      </c>
      <c r="D7" s="13" t="s">
        <v>51</v>
      </c>
      <c r="E7" s="13" t="s">
        <v>522</v>
      </c>
      <c r="F7" s="13" t="s">
        <v>523</v>
      </c>
      <c r="G7" s="14" t="s">
        <v>524</v>
      </c>
      <c r="O7" s="3" t="s">
        <v>547</v>
      </c>
      <c r="P7">
        <v>223</v>
      </c>
      <c r="Q7">
        <v>0</v>
      </c>
    </row>
    <row r="8" spans="1:17" x14ac:dyDescent="0.3">
      <c r="C8" s="15">
        <v>2019</v>
      </c>
      <c r="D8" s="16" t="s">
        <v>51</v>
      </c>
      <c r="E8" s="16" t="s">
        <v>522</v>
      </c>
      <c r="F8" s="16" t="s">
        <v>525</v>
      </c>
      <c r="G8" s="17" t="s">
        <v>526</v>
      </c>
    </row>
    <row r="9" spans="1:17" x14ac:dyDescent="0.3">
      <c r="C9" s="12">
        <v>2018</v>
      </c>
      <c r="D9" s="13" t="s">
        <v>36</v>
      </c>
      <c r="E9" s="13" t="s">
        <v>80</v>
      </c>
      <c r="F9" s="13" t="s">
        <v>527</v>
      </c>
      <c r="G9" s="14" t="s">
        <v>515</v>
      </c>
    </row>
    <row r="10" spans="1:17" x14ac:dyDescent="0.3">
      <c r="C10" s="15">
        <v>2017</v>
      </c>
      <c r="D10" s="16" t="s">
        <v>51</v>
      </c>
      <c r="E10" s="16" t="s">
        <v>522</v>
      </c>
      <c r="F10" s="16" t="s">
        <v>528</v>
      </c>
      <c r="G10" s="17" t="s">
        <v>529</v>
      </c>
    </row>
    <row r="11" spans="1:17" x14ac:dyDescent="0.3">
      <c r="C11" s="12">
        <v>2016</v>
      </c>
      <c r="D11" s="13" t="s">
        <v>271</v>
      </c>
      <c r="E11" s="13" t="s">
        <v>530</v>
      </c>
      <c r="F11" s="13" t="s">
        <v>531</v>
      </c>
      <c r="G11" s="14" t="s">
        <v>532</v>
      </c>
    </row>
    <row r="12" spans="1:17" x14ac:dyDescent="0.3">
      <c r="C12" s="15">
        <v>2015</v>
      </c>
      <c r="D12" s="16" t="s">
        <v>51</v>
      </c>
      <c r="E12" s="16" t="s">
        <v>522</v>
      </c>
      <c r="F12" s="16" t="s">
        <v>522</v>
      </c>
      <c r="G12" s="17" t="s">
        <v>526</v>
      </c>
    </row>
    <row r="13" spans="1:17" x14ac:dyDescent="0.3">
      <c r="C13" s="12">
        <v>2014</v>
      </c>
      <c r="D13" s="13" t="s">
        <v>25</v>
      </c>
      <c r="E13" s="13" t="s">
        <v>533</v>
      </c>
      <c r="F13" s="13" t="s">
        <v>534</v>
      </c>
      <c r="G13" s="14" t="s">
        <v>535</v>
      </c>
    </row>
    <row r="14" spans="1:17" x14ac:dyDescent="0.3">
      <c r="C14" s="15">
        <v>2013</v>
      </c>
      <c r="D14" s="16" t="s">
        <v>51</v>
      </c>
      <c r="E14" s="16" t="s">
        <v>522</v>
      </c>
      <c r="F14" s="16" t="s">
        <v>536</v>
      </c>
      <c r="G14" s="17" t="s">
        <v>527</v>
      </c>
    </row>
    <row r="15" spans="1:17" x14ac:dyDescent="0.3">
      <c r="C15" s="12">
        <v>2012</v>
      </c>
      <c r="D15" s="13" t="s">
        <v>25</v>
      </c>
      <c r="E15" s="13" t="s">
        <v>533</v>
      </c>
      <c r="F15" s="13" t="s">
        <v>537</v>
      </c>
      <c r="G15" s="14" t="s">
        <v>515</v>
      </c>
    </row>
    <row r="16" spans="1:17" x14ac:dyDescent="0.3">
      <c r="C16" s="15">
        <v>2011</v>
      </c>
      <c r="D16" s="16" t="s">
        <v>36</v>
      </c>
      <c r="E16" s="16" t="s">
        <v>80</v>
      </c>
      <c r="F16" s="16" t="s">
        <v>538</v>
      </c>
      <c r="G16" s="17" t="s">
        <v>539</v>
      </c>
    </row>
    <row r="17" spans="3:8" x14ac:dyDescent="0.3">
      <c r="C17" s="12">
        <v>2010</v>
      </c>
      <c r="D17" s="13" t="s">
        <v>36</v>
      </c>
      <c r="E17" s="13" t="s">
        <v>80</v>
      </c>
      <c r="F17" s="13" t="s">
        <v>540</v>
      </c>
      <c r="G17" s="14" t="s">
        <v>541</v>
      </c>
    </row>
    <row r="18" spans="3:8" x14ac:dyDescent="0.3">
      <c r="C18" s="15">
        <v>2009</v>
      </c>
      <c r="D18" s="16" t="s">
        <v>57</v>
      </c>
      <c r="E18" s="16" t="s">
        <v>542</v>
      </c>
      <c r="F18" s="16" t="s">
        <v>543</v>
      </c>
      <c r="G18" s="17" t="s">
        <v>542</v>
      </c>
    </row>
    <row r="19" spans="3:8" x14ac:dyDescent="0.3">
      <c r="C19" s="6">
        <v>2008</v>
      </c>
      <c r="D19" s="7" t="s">
        <v>44</v>
      </c>
      <c r="E19" s="7" t="s">
        <v>544</v>
      </c>
      <c r="F19" s="7" t="s">
        <v>545</v>
      </c>
      <c r="G19" s="8" t="s">
        <v>527</v>
      </c>
    </row>
    <row r="22" spans="3:8" x14ac:dyDescent="0.3">
      <c r="C22" s="9" t="s">
        <v>558</v>
      </c>
      <c r="D22" s="10" t="s">
        <v>557</v>
      </c>
      <c r="E22" s="10" t="s">
        <v>512</v>
      </c>
      <c r="F22" s="10" t="s">
        <v>559</v>
      </c>
      <c r="G22" s="11" t="s">
        <v>560</v>
      </c>
      <c r="H22" s="11" t="s">
        <v>562</v>
      </c>
    </row>
    <row r="23" spans="3:8" x14ac:dyDescent="0.3">
      <c r="C23">
        <f>A4</f>
        <v>2022</v>
      </c>
      <c r="D23" t="str">
        <f>VLOOKUP(C23,C3:G19,2,0)</f>
        <v>Gujrat Titans</v>
      </c>
      <c r="E23" t="str">
        <f>VLOOKUP(C23,C3:G19,3,0)</f>
        <v>Hardik Pandya</v>
      </c>
      <c r="F23" t="str">
        <f>VLOOKUP(C23,C3:G19,4,0)</f>
        <v>Hardik Pandya</v>
      </c>
      <c r="G23" t="str">
        <f>VLOOKUP(C23,C3:G19,5,0)</f>
        <v>Jos Buttler</v>
      </c>
      <c r="H23">
        <f>VLOOKUP(C23,O6:P23,2,0)</f>
        <v>223</v>
      </c>
    </row>
  </sheetData>
  <phoneticPr fontId="4"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1AC8-6BD3-451E-9DEA-35DDF50A92AA}">
  <dimension ref="A3:F21"/>
  <sheetViews>
    <sheetView workbookViewId="0">
      <selection activeCell="A3" sqref="A3:B21"/>
    </sheetView>
  </sheetViews>
  <sheetFormatPr defaultRowHeight="14.4" x14ac:dyDescent="0.3"/>
  <cols>
    <col min="1" max="1" width="12.5546875" bestFit="1" customWidth="1"/>
    <col min="2" max="2" width="17.21875" bestFit="1" customWidth="1"/>
    <col min="6" max="6" width="10.5546875" bestFit="1" customWidth="1"/>
  </cols>
  <sheetData>
    <row r="3" spans="1:6" x14ac:dyDescent="0.3">
      <c r="A3" s="2" t="s">
        <v>546</v>
      </c>
      <c r="B3" t="s">
        <v>556</v>
      </c>
    </row>
    <row r="4" spans="1:6" x14ac:dyDescent="0.3">
      <c r="A4" s="3">
        <v>2008</v>
      </c>
      <c r="B4">
        <v>241</v>
      </c>
      <c r="F4" t="s">
        <v>562</v>
      </c>
    </row>
    <row r="5" spans="1:6" x14ac:dyDescent="0.3">
      <c r="A5" s="3">
        <v>2009</v>
      </c>
      <c r="B5">
        <v>212</v>
      </c>
    </row>
    <row r="6" spans="1:6" x14ac:dyDescent="0.3">
      <c r="A6" s="3">
        <v>2010</v>
      </c>
      <c r="B6">
        <v>247</v>
      </c>
    </row>
    <row r="7" spans="1:6" x14ac:dyDescent="0.3">
      <c r="A7" s="3">
        <v>2011</v>
      </c>
      <c r="B7">
        <v>233</v>
      </c>
    </row>
    <row r="8" spans="1:6" x14ac:dyDescent="0.3">
      <c r="A8" s="3">
        <v>2012</v>
      </c>
      <c r="B8">
        <v>223</v>
      </c>
    </row>
    <row r="9" spans="1:6" x14ac:dyDescent="0.3">
      <c r="A9" s="3">
        <v>2013</v>
      </c>
      <c r="B9">
        <v>264</v>
      </c>
    </row>
    <row r="10" spans="1:6" x14ac:dyDescent="0.3">
      <c r="A10" s="3">
        <v>2014</v>
      </c>
      <c r="B10">
        <v>232</v>
      </c>
    </row>
    <row r="11" spans="1:6" x14ac:dyDescent="0.3">
      <c r="A11" s="3">
        <v>2015</v>
      </c>
      <c r="B11">
        <v>236</v>
      </c>
    </row>
    <row r="12" spans="1:6" x14ac:dyDescent="0.3">
      <c r="A12" s="3">
        <v>2016</v>
      </c>
      <c r="B12">
        <v>249</v>
      </c>
    </row>
    <row r="13" spans="1:6" x14ac:dyDescent="0.3">
      <c r="A13" s="3">
        <v>2017</v>
      </c>
      <c r="B13">
        <v>231</v>
      </c>
    </row>
    <row r="14" spans="1:6" x14ac:dyDescent="0.3">
      <c r="A14" s="3">
        <v>2018</v>
      </c>
      <c r="B14">
        <v>246</v>
      </c>
    </row>
    <row r="15" spans="1:6" x14ac:dyDescent="0.3">
      <c r="A15" s="3">
        <v>2019</v>
      </c>
      <c r="B15">
        <v>233</v>
      </c>
    </row>
    <row r="16" spans="1:6" x14ac:dyDescent="0.3">
      <c r="A16" s="3">
        <v>2020</v>
      </c>
      <c r="B16">
        <v>229</v>
      </c>
    </row>
    <row r="17" spans="1:2" x14ac:dyDescent="0.3">
      <c r="A17" s="3">
        <v>2021</v>
      </c>
      <c r="B17">
        <v>236</v>
      </c>
    </row>
    <row r="18" spans="1:2" x14ac:dyDescent="0.3">
      <c r="A18" s="3">
        <v>2022</v>
      </c>
      <c r="B18">
        <v>223</v>
      </c>
    </row>
    <row r="19" spans="1:2" x14ac:dyDescent="0.3">
      <c r="A19" s="3">
        <v>2023</v>
      </c>
      <c r="B19">
        <v>258</v>
      </c>
    </row>
    <row r="20" spans="1:2" x14ac:dyDescent="0.3">
      <c r="A20" s="3">
        <v>2024</v>
      </c>
      <c r="B20">
        <v>288</v>
      </c>
    </row>
    <row r="21" spans="1:2" x14ac:dyDescent="0.3">
      <c r="A21" s="3" t="s">
        <v>547</v>
      </c>
      <c r="B2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2C7F-B6C9-444A-8FE9-6154CF6FF0D6}">
  <dimension ref="A1:T1096"/>
  <sheetViews>
    <sheetView workbookViewId="0">
      <selection activeCell="G21" sqref="G21"/>
    </sheetView>
  </sheetViews>
  <sheetFormatPr defaultRowHeight="14.4" x14ac:dyDescent="0.3"/>
  <cols>
    <col min="1" max="1" width="8" bestFit="1" customWidth="1"/>
    <col min="2" max="2" width="10" bestFit="1" customWidth="1"/>
    <col min="3" max="3" width="13.5546875" bestFit="1" customWidth="1"/>
    <col min="4" max="4" width="10.5546875" style="1" bestFit="1" customWidth="1"/>
    <col min="5" max="5" width="15.6640625" bestFit="1" customWidth="1"/>
    <col min="6" max="6" width="18" bestFit="1" customWidth="1"/>
    <col min="7" max="7" width="59.6640625" bestFit="1" customWidth="1"/>
    <col min="8" max="10" width="24.33203125" bestFit="1" customWidth="1"/>
    <col min="11" max="11" width="14.44140625" bestFit="1" customWidth="1"/>
    <col min="12" max="12" width="24.33203125" bestFit="1" customWidth="1"/>
    <col min="13" max="13" width="8.109375" bestFit="1" customWidth="1"/>
    <col min="14" max="14" width="14.77734375" bestFit="1" customWidth="1"/>
    <col min="15" max="15" width="12.88671875" bestFit="1" customWidth="1"/>
    <col min="16" max="16" width="13.77734375" bestFit="1" customWidth="1"/>
    <col min="17" max="17" width="12.6640625" bestFit="1" customWidth="1"/>
    <col min="18" max="18" width="9.88671875" bestFit="1" customWidth="1"/>
    <col min="19" max="20" width="22.44140625" bestFit="1" customWidth="1"/>
  </cols>
  <sheetData>
    <row r="1" spans="1:20" x14ac:dyDescent="0.3">
      <c r="A1" t="s">
        <v>0</v>
      </c>
      <c r="B1" t="s">
        <v>1</v>
      </c>
      <c r="C1" t="s">
        <v>2</v>
      </c>
      <c r="D1" s="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f>YEAR(matches[[#This Row],[date]])</f>
        <v>2008</v>
      </c>
      <c r="C2" t="s">
        <v>20</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
      <c r="A3">
        <v>335983</v>
      </c>
      <c r="B3">
        <f>YEAR(matches[[#This Row],[date]])</f>
        <v>2008</v>
      </c>
      <c r="C3" t="s">
        <v>32</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
      <c r="A4">
        <v>335984</v>
      </c>
      <c r="B4">
        <f>YEAR(matches[[#This Row],[date]])</f>
        <v>2008</v>
      </c>
      <c r="C4" t="s">
        <v>40</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
      <c r="A5">
        <v>335985</v>
      </c>
      <c r="B5">
        <f>YEAR(matches[[#This Row],[date]])</f>
        <v>2008</v>
      </c>
      <c r="C5" t="s">
        <v>48</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
      <c r="A6">
        <v>335986</v>
      </c>
      <c r="B6">
        <f>YEAR(matches[[#This Row],[date]])</f>
        <v>2008</v>
      </c>
      <c r="C6" t="s">
        <v>54</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
      <c r="A7">
        <v>335987</v>
      </c>
      <c r="B7">
        <f>YEAR(matches[[#This Row],[date]])</f>
        <v>2008</v>
      </c>
      <c r="C7" t="s">
        <v>60</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
      <c r="A8">
        <v>335988</v>
      </c>
      <c r="B8">
        <f>YEAR(matches[[#This Row],[date]])</f>
        <v>2008</v>
      </c>
      <c r="C8" t="s">
        <v>64</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
      <c r="A9">
        <v>335989</v>
      </c>
      <c r="B9">
        <f>YEAR(matches[[#This Row],[date]])</f>
        <v>2008</v>
      </c>
      <c r="C9" t="s">
        <v>69</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
      <c r="A10">
        <v>335990</v>
      </c>
      <c r="B10">
        <f>YEAR(matches[[#This Row],[date]])</f>
        <v>2008</v>
      </c>
      <c r="C10" t="s">
        <v>64</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
      <c r="A11">
        <v>335991</v>
      </c>
      <c r="B11">
        <f>YEAR(matches[[#This Row],[date]])</f>
        <v>2008</v>
      </c>
      <c r="C11" t="s">
        <v>32</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
      <c r="A12">
        <v>335992</v>
      </c>
      <c r="B12">
        <f>YEAR(matches[[#This Row],[date]])</f>
        <v>2008</v>
      </c>
      <c r="C12" t="s">
        <v>20</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
      <c r="A13">
        <v>335993</v>
      </c>
      <c r="B13">
        <f>YEAR(matches[[#This Row],[date]])</f>
        <v>2008</v>
      </c>
      <c r="C13" t="s">
        <v>69</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
      <c r="A14">
        <v>335994</v>
      </c>
      <c r="B14">
        <f>YEAR(matches[[#This Row],[date]])</f>
        <v>2008</v>
      </c>
      <c r="C14" t="s">
        <v>48</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
      <c r="A15">
        <v>335995</v>
      </c>
      <c r="B15">
        <f>YEAR(matches[[#This Row],[date]])</f>
        <v>2008</v>
      </c>
      <c r="C15" t="s">
        <v>32</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
      <c r="A16">
        <v>335996</v>
      </c>
      <c r="B16">
        <f>YEAR(matches[[#This Row],[date]])</f>
        <v>2008</v>
      </c>
      <c r="C16" t="s">
        <v>20</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
      <c r="A17">
        <v>335997</v>
      </c>
      <c r="B17">
        <f>YEAR(matches[[#This Row],[date]])</f>
        <v>2008</v>
      </c>
      <c r="C17" t="s">
        <v>54</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
      <c r="A18">
        <v>335998</v>
      </c>
      <c r="B18">
        <f>YEAR(matches[[#This Row],[date]])</f>
        <v>2008</v>
      </c>
      <c r="C18" t="s">
        <v>40</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
      <c r="A19">
        <v>335999</v>
      </c>
      <c r="B19">
        <f>YEAR(matches[[#This Row],[date]])</f>
        <v>2008</v>
      </c>
      <c r="C19" t="s">
        <v>64</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
      <c r="A20">
        <v>336000</v>
      </c>
      <c r="B20">
        <f>YEAR(matches[[#This Row],[date]])</f>
        <v>2008</v>
      </c>
      <c r="C20" t="s">
        <v>60</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
      <c r="A21">
        <v>336001</v>
      </c>
      <c r="B21">
        <f>YEAR(matches[[#This Row],[date]])</f>
        <v>2008</v>
      </c>
      <c r="C21" t="s">
        <v>69</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
      <c r="A22">
        <v>336003</v>
      </c>
      <c r="B22">
        <f>YEAR(matches[[#This Row],[date]])</f>
        <v>2008</v>
      </c>
      <c r="C22" t="s">
        <v>32</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
      <c r="A23">
        <v>336034</v>
      </c>
      <c r="B23">
        <f>YEAR(matches[[#This Row],[date]])</f>
        <v>2008</v>
      </c>
      <c r="C23" t="s">
        <v>20</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
      <c r="A24">
        <v>336004</v>
      </c>
      <c r="B24">
        <f>YEAR(matches[[#This Row],[date]])</f>
        <v>2008</v>
      </c>
      <c r="C24" t="s">
        <v>48</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
      <c r="A25">
        <v>336005</v>
      </c>
      <c r="B25">
        <f>YEAR(matches[[#This Row],[date]])</f>
        <v>2008</v>
      </c>
      <c r="C25" t="s">
        <v>60</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
      <c r="A26">
        <v>336006</v>
      </c>
      <c r="B26">
        <f>YEAR(matches[[#This Row],[date]])</f>
        <v>2008</v>
      </c>
      <c r="C26" t="s">
        <v>20</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
      <c r="A27">
        <v>336007</v>
      </c>
      <c r="B27">
        <f>YEAR(matches[[#This Row],[date]])</f>
        <v>2008</v>
      </c>
      <c r="C27" t="s">
        <v>69</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
      <c r="A28">
        <v>336008</v>
      </c>
      <c r="B28">
        <f>YEAR(matches[[#This Row],[date]])</f>
        <v>2008</v>
      </c>
      <c r="C28" t="s">
        <v>48</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
      <c r="A29">
        <v>336009</v>
      </c>
      <c r="B29">
        <f>YEAR(matches[[#This Row],[date]])</f>
        <v>2008</v>
      </c>
      <c r="C29" t="s">
        <v>40</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
      <c r="A30">
        <v>336010</v>
      </c>
      <c r="B30">
        <f>YEAR(matches[[#This Row],[date]])</f>
        <v>2008</v>
      </c>
      <c r="C30" t="s">
        <v>54</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
      <c r="A31">
        <v>336011</v>
      </c>
      <c r="B31">
        <f>YEAR(matches[[#This Row],[date]])</f>
        <v>2008</v>
      </c>
      <c r="C31" t="s">
        <v>60</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
      <c r="A32">
        <v>336013</v>
      </c>
      <c r="B32">
        <f>YEAR(matches[[#This Row],[date]])</f>
        <v>2008</v>
      </c>
      <c r="C32" t="s">
        <v>69</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
      <c r="A33">
        <v>336014</v>
      </c>
      <c r="B33">
        <f>YEAR(matches[[#This Row],[date]])</f>
        <v>2008</v>
      </c>
      <c r="C33" t="s">
        <v>64</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
      <c r="A34">
        <v>336015</v>
      </c>
      <c r="B34">
        <f>YEAR(matches[[#This Row],[date]])</f>
        <v>2008</v>
      </c>
      <c r="C34" t="s">
        <v>60</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
      <c r="A35">
        <v>336016</v>
      </c>
      <c r="B35">
        <f>YEAR(matches[[#This Row],[date]])</f>
        <v>2008</v>
      </c>
      <c r="C35" t="s">
        <v>32</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
      <c r="A36">
        <v>336017</v>
      </c>
      <c r="B36">
        <f>YEAR(matches[[#This Row],[date]])</f>
        <v>2008</v>
      </c>
      <c r="C36" t="s">
        <v>54</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
      <c r="A37">
        <v>336018</v>
      </c>
      <c r="B37">
        <f>YEAR(matches[[#This Row],[date]])</f>
        <v>2008</v>
      </c>
      <c r="C37" t="s">
        <v>48</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
      <c r="A38">
        <v>336020</v>
      </c>
      <c r="B38">
        <f>YEAR(matches[[#This Row],[date]])</f>
        <v>2008</v>
      </c>
      <c r="C38" t="s">
        <v>40</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
      <c r="A39">
        <v>336021</v>
      </c>
      <c r="B39">
        <f>YEAR(matches[[#This Row],[date]])</f>
        <v>2008</v>
      </c>
      <c r="C39" t="s">
        <v>48</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
      <c r="A40">
        <v>336022</v>
      </c>
      <c r="B40">
        <f>YEAR(matches[[#This Row],[date]])</f>
        <v>2008</v>
      </c>
      <c r="C40" t="s">
        <v>40</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
      <c r="A41">
        <v>336023</v>
      </c>
      <c r="B41">
        <f>YEAR(matches[[#This Row],[date]])</f>
        <v>2008</v>
      </c>
      <c r="C41" t="s">
        <v>60</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
      <c r="A42">
        <v>336024</v>
      </c>
      <c r="B42">
        <f>YEAR(matches[[#This Row],[date]])</f>
        <v>2008</v>
      </c>
      <c r="C42" t="s">
        <v>64</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
      <c r="A43">
        <v>336025</v>
      </c>
      <c r="B43">
        <f>YEAR(matches[[#This Row],[date]])</f>
        <v>2008</v>
      </c>
      <c r="C43" t="s">
        <v>54</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
      <c r="A44">
        <v>336026</v>
      </c>
      <c r="B44">
        <f>YEAR(matches[[#This Row],[date]])</f>
        <v>2008</v>
      </c>
      <c r="C44" t="s">
        <v>20</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
      <c r="A45">
        <v>336027</v>
      </c>
      <c r="B45">
        <f>YEAR(matches[[#This Row],[date]])</f>
        <v>2008</v>
      </c>
      <c r="C45" t="s">
        <v>54</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
      <c r="A46">
        <v>336028</v>
      </c>
      <c r="B46">
        <f>YEAR(matches[[#This Row],[date]])</f>
        <v>2008</v>
      </c>
      <c r="C46" t="s">
        <v>48</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
      <c r="A47">
        <v>336029</v>
      </c>
      <c r="B47">
        <f>YEAR(matches[[#This Row],[date]])</f>
        <v>2008</v>
      </c>
      <c r="C47" t="s">
        <v>69</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
      <c r="A48">
        <v>336031</v>
      </c>
      <c r="B48">
        <f>YEAR(matches[[#This Row],[date]])</f>
        <v>2008</v>
      </c>
      <c r="C48" t="s">
        <v>32</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
      <c r="A49">
        <v>336032</v>
      </c>
      <c r="B49">
        <f>YEAR(matches[[#This Row],[date]])</f>
        <v>2008</v>
      </c>
      <c r="C49" t="s">
        <v>40</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
      <c r="A50">
        <v>336033</v>
      </c>
      <c r="B50">
        <f>YEAR(matches[[#This Row],[date]])</f>
        <v>2008</v>
      </c>
      <c r="C50" t="s">
        <v>69</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
      <c r="A51">
        <v>336002</v>
      </c>
      <c r="B51">
        <f>YEAR(matches[[#This Row],[date]])</f>
        <v>2008</v>
      </c>
      <c r="C51" t="s">
        <v>64</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
      <c r="A52">
        <v>336035</v>
      </c>
      <c r="B52">
        <f>YEAR(matches[[#This Row],[date]])</f>
        <v>2008</v>
      </c>
      <c r="C52" t="s">
        <v>54</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
      <c r="A53">
        <v>336036</v>
      </c>
      <c r="B53">
        <f>YEAR(matches[[#This Row],[date]])</f>
        <v>2008</v>
      </c>
      <c r="C53" t="s">
        <v>60</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
      <c r="A54">
        <v>336037</v>
      </c>
      <c r="B54">
        <f>YEAR(matches[[#This Row],[date]])</f>
        <v>2008</v>
      </c>
      <c r="C54" t="s">
        <v>64</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
      <c r="A55">
        <v>336012</v>
      </c>
      <c r="B55">
        <f>YEAR(matches[[#This Row],[date]])</f>
        <v>2008</v>
      </c>
      <c r="C55" t="s">
        <v>20</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
      <c r="A56">
        <v>336019</v>
      </c>
      <c r="B56">
        <f>YEAR(matches[[#This Row],[date]])</f>
        <v>2008</v>
      </c>
      <c r="C56" t="s">
        <v>32</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
      <c r="A57">
        <v>336038</v>
      </c>
      <c r="B57">
        <f>YEAR(matches[[#This Row],[date]])</f>
        <v>2008</v>
      </c>
      <c r="C57" t="s">
        <v>48</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
      <c r="A58">
        <v>336039</v>
      </c>
      <c r="B58">
        <f>YEAR(matches[[#This Row],[date]])</f>
        <v>2008</v>
      </c>
      <c r="C58" t="s">
        <v>48</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
      <c r="A59">
        <v>336040</v>
      </c>
      <c r="B59">
        <f>YEAR(matches[[#This Row],[date]])</f>
        <v>2008</v>
      </c>
      <c r="C59" t="s">
        <v>48</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
      <c r="A60">
        <v>392181</v>
      </c>
      <c r="B60">
        <f>YEAR(matches[[#This Row],[date]])</f>
        <v>2009</v>
      </c>
      <c r="C60" t="s">
        <v>112</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
      <c r="A61">
        <v>392182</v>
      </c>
      <c r="B61">
        <f>YEAR(matches[[#This Row],[date]])</f>
        <v>2009</v>
      </c>
      <c r="C61" t="s">
        <v>112</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
      <c r="A62">
        <v>392183</v>
      </c>
      <c r="B62">
        <f>YEAR(matches[[#This Row],[date]])</f>
        <v>2009</v>
      </c>
      <c r="C62" t="s">
        <v>112</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
      <c r="A63">
        <v>392184</v>
      </c>
      <c r="B63">
        <f>YEAR(matches[[#This Row],[date]])</f>
        <v>2009</v>
      </c>
      <c r="C63" t="s">
        <v>112</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
      <c r="A64">
        <v>392185</v>
      </c>
      <c r="B64">
        <f>YEAR(matches[[#This Row],[date]])</f>
        <v>2009</v>
      </c>
      <c r="C64" t="s">
        <v>119</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
      <c r="A65">
        <v>392186</v>
      </c>
      <c r="B65">
        <f>YEAR(matches[[#This Row],[date]])</f>
        <v>2009</v>
      </c>
      <c r="C65" t="s">
        <v>123</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
      <c r="A66">
        <v>392188</v>
      </c>
      <c r="B66">
        <f>YEAR(matches[[#This Row],[date]])</f>
        <v>2009</v>
      </c>
      <c r="C66" t="s">
        <v>112</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
      <c r="A67">
        <v>392189</v>
      </c>
      <c r="B67">
        <f>YEAR(matches[[#This Row],[date]])</f>
        <v>2009</v>
      </c>
      <c r="C67" t="s">
        <v>123</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
      <c r="A68">
        <v>392190</v>
      </c>
      <c r="B68">
        <f>YEAR(matches[[#This Row],[date]])</f>
        <v>2009</v>
      </c>
      <c r="C68" t="s">
        <v>112</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
      <c r="A69">
        <v>392191</v>
      </c>
      <c r="B69">
        <f>YEAR(matches[[#This Row],[date]])</f>
        <v>2009</v>
      </c>
      <c r="C69" t="s">
        <v>123</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
      <c r="A70">
        <v>392192</v>
      </c>
      <c r="B70">
        <f>YEAR(matches[[#This Row],[date]])</f>
        <v>2009</v>
      </c>
      <c r="C70" t="s">
        <v>123</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
      <c r="A71">
        <v>392194</v>
      </c>
      <c r="B71">
        <f>YEAR(matches[[#This Row],[date]])</f>
        <v>2009</v>
      </c>
      <c r="C71" t="s">
        <v>119</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
      <c r="A72">
        <v>392195</v>
      </c>
      <c r="B72">
        <f>YEAR(matches[[#This Row],[date]])</f>
        <v>2009</v>
      </c>
      <c r="C72" t="s">
        <v>112</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
      <c r="A73">
        <v>392196</v>
      </c>
      <c r="B73">
        <f>YEAR(matches[[#This Row],[date]])</f>
        <v>2009</v>
      </c>
      <c r="C73" t="s">
        <v>123</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
      <c r="A74">
        <v>392197</v>
      </c>
      <c r="B74">
        <f>YEAR(matches[[#This Row],[date]])</f>
        <v>2009</v>
      </c>
      <c r="C74" t="s">
        <v>119</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
      <c r="A75">
        <v>392198</v>
      </c>
      <c r="B75">
        <f>YEAR(matches[[#This Row],[date]])</f>
        <v>2009</v>
      </c>
      <c r="C75" t="s">
        <v>137</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
      <c r="A76">
        <v>392199</v>
      </c>
      <c r="B76">
        <f>YEAR(matches[[#This Row],[date]])</f>
        <v>2009</v>
      </c>
      <c r="C76" t="s">
        <v>123</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
      <c r="A77">
        <v>392200</v>
      </c>
      <c r="B77">
        <f>YEAR(matches[[#This Row],[date]])</f>
        <v>2009</v>
      </c>
      <c r="C77" t="s">
        <v>123</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
      <c r="A78">
        <v>392201</v>
      </c>
      <c r="B78">
        <f>YEAR(matches[[#This Row],[date]])</f>
        <v>2009</v>
      </c>
      <c r="C78" t="s">
        <v>137</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
      <c r="A79">
        <v>392202</v>
      </c>
      <c r="B79">
        <f>YEAR(matches[[#This Row],[date]])</f>
        <v>2009</v>
      </c>
      <c r="C79" t="s">
        <v>137</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
      <c r="A80">
        <v>392203</v>
      </c>
      <c r="B80">
        <f>YEAR(matches[[#This Row],[date]])</f>
        <v>2009</v>
      </c>
      <c r="C80" t="s">
        <v>141</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
      <c r="A81">
        <v>392204</v>
      </c>
      <c r="B81">
        <f>YEAR(matches[[#This Row],[date]])</f>
        <v>2009</v>
      </c>
      <c r="C81" t="s">
        <v>123</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
      <c r="A82">
        <v>392205</v>
      </c>
      <c r="B82">
        <f>YEAR(matches[[#This Row],[date]])</f>
        <v>2009</v>
      </c>
      <c r="C82" t="s">
        <v>119</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
      <c r="A83">
        <v>392206</v>
      </c>
      <c r="B83">
        <f>YEAR(matches[[#This Row],[date]])</f>
        <v>2009</v>
      </c>
      <c r="C83" t="s">
        <v>147</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
      <c r="A84">
        <v>392207</v>
      </c>
      <c r="B84">
        <f>YEAR(matches[[#This Row],[date]])</f>
        <v>2009</v>
      </c>
      <c r="C84" t="s">
        <v>119</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
      <c r="A85">
        <v>392208</v>
      </c>
      <c r="B85">
        <f>YEAR(matches[[#This Row],[date]])</f>
        <v>2009</v>
      </c>
      <c r="C85" t="s">
        <v>147</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
      <c r="A86">
        <v>392209</v>
      </c>
      <c r="B86">
        <f>YEAR(matches[[#This Row],[date]])</f>
        <v>2009</v>
      </c>
      <c r="C86" t="s">
        <v>141</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
      <c r="A87">
        <v>392210</v>
      </c>
      <c r="B87">
        <f>YEAR(matches[[#This Row],[date]])</f>
        <v>2009</v>
      </c>
      <c r="C87" t="s">
        <v>123</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
      <c r="A88">
        <v>392211</v>
      </c>
      <c r="B88">
        <f>YEAR(matches[[#This Row],[date]])</f>
        <v>2009</v>
      </c>
      <c r="C88" t="s">
        <v>123</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
      <c r="A89">
        <v>392212</v>
      </c>
      <c r="B89">
        <f>YEAR(matches[[#This Row],[date]])</f>
        <v>2009</v>
      </c>
      <c r="C89" t="s">
        <v>137</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
      <c r="A90">
        <v>392213</v>
      </c>
      <c r="B90">
        <f>YEAR(matches[[#This Row],[date]])</f>
        <v>2009</v>
      </c>
      <c r="C90" t="s">
        <v>137</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
      <c r="A91">
        <v>392214</v>
      </c>
      <c r="B91">
        <f>YEAR(matches[[#This Row],[date]])</f>
        <v>2009</v>
      </c>
      <c r="C91" t="s">
        <v>137</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
      <c r="A92">
        <v>392215</v>
      </c>
      <c r="B92">
        <f>YEAR(matches[[#This Row],[date]])</f>
        <v>2009</v>
      </c>
      <c r="C92" t="s">
        <v>141</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
      <c r="A93">
        <v>392216</v>
      </c>
      <c r="B93">
        <f>YEAR(matches[[#This Row],[date]])</f>
        <v>2009</v>
      </c>
      <c r="C93" t="s">
        <v>155</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
      <c r="A94">
        <v>392217</v>
      </c>
      <c r="B94">
        <f>YEAR(matches[[#This Row],[date]])</f>
        <v>2009</v>
      </c>
      <c r="C94" t="s">
        <v>155</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
      <c r="A95">
        <v>392218</v>
      </c>
      <c r="B95">
        <f>YEAR(matches[[#This Row],[date]])</f>
        <v>2009</v>
      </c>
      <c r="C95" t="s">
        <v>119</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
      <c r="A96">
        <v>392219</v>
      </c>
      <c r="B96">
        <f>YEAR(matches[[#This Row],[date]])</f>
        <v>2009</v>
      </c>
      <c r="C96" t="s">
        <v>147</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
      <c r="A97">
        <v>392220</v>
      </c>
      <c r="B97">
        <f>YEAR(matches[[#This Row],[date]])</f>
        <v>2009</v>
      </c>
      <c r="C97" t="s">
        <v>155</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
      <c r="A98">
        <v>392221</v>
      </c>
      <c r="B98">
        <f>YEAR(matches[[#This Row],[date]])</f>
        <v>2009</v>
      </c>
      <c r="C98" t="s">
        <v>137</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
      <c r="A99">
        <v>392222</v>
      </c>
      <c r="B99">
        <f>YEAR(matches[[#This Row],[date]])</f>
        <v>2009</v>
      </c>
      <c r="C99" t="s">
        <v>137</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
      <c r="A100">
        <v>392223</v>
      </c>
      <c r="B100">
        <f>YEAR(matches[[#This Row],[date]])</f>
        <v>2009</v>
      </c>
      <c r="C100" t="s">
        <v>123</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
      <c r="A101">
        <v>392224</v>
      </c>
      <c r="B101">
        <f>YEAR(matches[[#This Row],[date]])</f>
        <v>2009</v>
      </c>
      <c r="C101" t="s">
        <v>123</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
      <c r="A102">
        <v>392225</v>
      </c>
      <c r="B102">
        <f>YEAR(matches[[#This Row],[date]])</f>
        <v>2009</v>
      </c>
      <c r="C102" t="s">
        <v>123</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
      <c r="A103">
        <v>392226</v>
      </c>
      <c r="B103">
        <f>YEAR(matches[[#This Row],[date]])</f>
        <v>2009</v>
      </c>
      <c r="C103" t="s">
        <v>163</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
      <c r="A104">
        <v>392227</v>
      </c>
      <c r="B104">
        <f>YEAR(matches[[#This Row],[date]])</f>
        <v>2009</v>
      </c>
      <c r="C104" t="s">
        <v>119</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
      <c r="A105">
        <v>392228</v>
      </c>
      <c r="B105">
        <f>YEAR(matches[[#This Row],[date]])</f>
        <v>2009</v>
      </c>
      <c r="C105" t="s">
        <v>147</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
      <c r="A106">
        <v>392229</v>
      </c>
      <c r="B106">
        <f>YEAR(matches[[#This Row],[date]])</f>
        <v>2009</v>
      </c>
      <c r="C106" t="s">
        <v>147</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
      <c r="A107">
        <v>392230</v>
      </c>
      <c r="B107">
        <f>YEAR(matches[[#This Row],[date]])</f>
        <v>2009</v>
      </c>
      <c r="C107" t="s">
        <v>163</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
      <c r="A108">
        <v>392231</v>
      </c>
      <c r="B108">
        <f>YEAR(matches[[#This Row],[date]])</f>
        <v>2009</v>
      </c>
      <c r="C108" t="s">
        <v>137</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
      <c r="A109">
        <v>392232</v>
      </c>
      <c r="B109">
        <f>YEAR(matches[[#This Row],[date]])</f>
        <v>2009</v>
      </c>
      <c r="C109" t="s">
        <v>147</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
      <c r="A110">
        <v>392233</v>
      </c>
      <c r="B110">
        <f>YEAR(matches[[#This Row],[date]])</f>
        <v>2009</v>
      </c>
      <c r="C110" t="s">
        <v>123</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
      <c r="A111">
        <v>392234</v>
      </c>
      <c r="B111">
        <f>YEAR(matches[[#This Row],[date]])</f>
        <v>2009</v>
      </c>
      <c r="C111" t="s">
        <v>123</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
      <c r="A112">
        <v>392235</v>
      </c>
      <c r="B112">
        <f>YEAR(matches[[#This Row],[date]])</f>
        <v>2009</v>
      </c>
      <c r="C112" t="s">
        <v>137</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
      <c r="A113">
        <v>392236</v>
      </c>
      <c r="B113">
        <f>YEAR(matches[[#This Row],[date]])</f>
        <v>2009</v>
      </c>
      <c r="C113" t="s">
        <v>137</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
      <c r="A114">
        <v>392237</v>
      </c>
      <c r="B114">
        <f>YEAR(matches[[#This Row],[date]])</f>
        <v>2009</v>
      </c>
      <c r="C114" t="s">
        <v>137</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
      <c r="A115">
        <v>392238</v>
      </c>
      <c r="B115">
        <f>YEAR(matches[[#This Row],[date]])</f>
        <v>2009</v>
      </c>
      <c r="C115" t="s">
        <v>147</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
      <c r="A116">
        <v>392239</v>
      </c>
      <c r="B116">
        <f>YEAR(matches[[#This Row],[date]])</f>
        <v>2009</v>
      </c>
      <c r="C116" t="s">
        <v>147</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
      <c r="A117">
        <v>419106</v>
      </c>
      <c r="B117">
        <f>YEAR(matches[[#This Row],[date]])</f>
        <v>2010</v>
      </c>
      <c r="C117" t="s">
        <v>48</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
      <c r="A118">
        <v>419107</v>
      </c>
      <c r="B118">
        <f>YEAR(matches[[#This Row],[date]])</f>
        <v>2010</v>
      </c>
      <c r="C118" t="s">
        <v>48</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
      <c r="A119">
        <v>419108</v>
      </c>
      <c r="B119">
        <f>YEAR(matches[[#This Row],[date]])</f>
        <v>2010</v>
      </c>
      <c r="C119" t="s">
        <v>32</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
      <c r="A120">
        <v>419109</v>
      </c>
      <c r="B120">
        <f>YEAR(matches[[#This Row],[date]])</f>
        <v>2010</v>
      </c>
      <c r="C120" t="s">
        <v>54</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
      <c r="A121">
        <v>419110</v>
      </c>
      <c r="B121">
        <f>YEAR(matches[[#This Row],[date]])</f>
        <v>2010</v>
      </c>
      <c r="C121" t="s">
        <v>69</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
      <c r="A122">
        <v>419111</v>
      </c>
      <c r="B122">
        <f>YEAR(matches[[#This Row],[date]])</f>
        <v>2010</v>
      </c>
      <c r="C122" t="s">
        <v>173</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
      <c r="A123">
        <v>419112</v>
      </c>
      <c r="B123">
        <f>YEAR(matches[[#This Row],[date]])</f>
        <v>2010</v>
      </c>
      <c r="C123" t="s">
        <v>20</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
      <c r="A124">
        <v>419113</v>
      </c>
      <c r="B124">
        <f>YEAR(matches[[#This Row],[date]])</f>
        <v>2010</v>
      </c>
      <c r="C124" t="s">
        <v>54</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
      <c r="A125">
        <v>419114</v>
      </c>
      <c r="B125">
        <f>YEAR(matches[[#This Row],[date]])</f>
        <v>2010</v>
      </c>
      <c r="C125" t="s">
        <v>40</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
      <c r="A126">
        <v>419115</v>
      </c>
      <c r="B126">
        <f>YEAR(matches[[#This Row],[date]])</f>
        <v>2010</v>
      </c>
      <c r="C126" t="s">
        <v>20</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
      <c r="A127">
        <v>419116</v>
      </c>
      <c r="B127">
        <f>YEAR(matches[[#This Row],[date]])</f>
        <v>2010</v>
      </c>
      <c r="C127" t="s">
        <v>40</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
      <c r="A128">
        <v>419117</v>
      </c>
      <c r="B128">
        <f>YEAR(matches[[#This Row],[date]])</f>
        <v>2010</v>
      </c>
      <c r="C128" t="s">
        <v>176</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
      <c r="A129">
        <v>419118</v>
      </c>
      <c r="B129">
        <f>YEAR(matches[[#This Row],[date]])</f>
        <v>2010</v>
      </c>
      <c r="C129" t="s">
        <v>173</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
      <c r="A130">
        <v>419119</v>
      </c>
      <c r="B130">
        <f>YEAR(matches[[#This Row],[date]])</f>
        <v>2010</v>
      </c>
      <c r="C130" t="s">
        <v>48</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
      <c r="A131">
        <v>419120</v>
      </c>
      <c r="B131">
        <f>YEAR(matches[[#This Row],[date]])</f>
        <v>2010</v>
      </c>
      <c r="C131" t="s">
        <v>176</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
      <c r="A132">
        <v>419121</v>
      </c>
      <c r="B132">
        <f>YEAR(matches[[#This Row],[date]])</f>
        <v>2010</v>
      </c>
      <c r="C132" t="s">
        <v>69</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
      <c r="A133">
        <v>419122</v>
      </c>
      <c r="B133">
        <f>YEAR(matches[[#This Row],[date]])</f>
        <v>2010</v>
      </c>
      <c r="C133" t="s">
        <v>48</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
      <c r="A134">
        <v>419123</v>
      </c>
      <c r="B134">
        <f>YEAR(matches[[#This Row],[date]])</f>
        <v>2010</v>
      </c>
      <c r="C134" t="s">
        <v>20</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
      <c r="A135">
        <v>419124</v>
      </c>
      <c r="B135">
        <f>YEAR(matches[[#This Row],[date]])</f>
        <v>2010</v>
      </c>
      <c r="C135" t="s">
        <v>32</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
      <c r="A136">
        <v>419125</v>
      </c>
      <c r="B136">
        <f>YEAR(matches[[#This Row],[date]])</f>
        <v>2010</v>
      </c>
      <c r="C136" t="s">
        <v>48</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3">
      <c r="A137">
        <v>419128</v>
      </c>
      <c r="B137">
        <f>YEAR(matches[[#This Row],[date]])</f>
        <v>2010</v>
      </c>
      <c r="C137" t="s">
        <v>20</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
      <c r="A138">
        <v>419126</v>
      </c>
      <c r="B138">
        <f>YEAR(matches[[#This Row],[date]])</f>
        <v>2010</v>
      </c>
      <c r="C138" t="s">
        <v>173</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
      <c r="A139">
        <v>419127</v>
      </c>
      <c r="B139">
        <f>YEAR(matches[[#This Row],[date]])</f>
        <v>2010</v>
      </c>
      <c r="C139" t="s">
        <v>32</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
      <c r="A140">
        <v>419129</v>
      </c>
      <c r="B140">
        <f>YEAR(matches[[#This Row],[date]])</f>
        <v>2010</v>
      </c>
      <c r="C140" t="s">
        <v>173</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
      <c r="A141">
        <v>419130</v>
      </c>
      <c r="B141">
        <f>YEAR(matches[[#This Row],[date]])</f>
        <v>2010</v>
      </c>
      <c r="C141" t="s">
        <v>48</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
      <c r="A142">
        <v>419131</v>
      </c>
      <c r="B142">
        <f>YEAR(matches[[#This Row],[date]])</f>
        <v>2010</v>
      </c>
      <c r="C142" t="s">
        <v>40</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
      <c r="A143">
        <v>419132</v>
      </c>
      <c r="B143">
        <f>YEAR(matches[[#This Row],[date]])</f>
        <v>2010</v>
      </c>
      <c r="C143" t="s">
        <v>48</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
      <c r="A144">
        <v>419133</v>
      </c>
      <c r="B144">
        <f>YEAR(matches[[#This Row],[date]])</f>
        <v>2010</v>
      </c>
      <c r="C144" t="s">
        <v>69</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
      <c r="A145">
        <v>419134</v>
      </c>
      <c r="B145">
        <f>YEAR(matches[[#This Row],[date]])</f>
        <v>2010</v>
      </c>
      <c r="C145" t="s">
        <v>40</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
      <c r="A146">
        <v>419135</v>
      </c>
      <c r="B146">
        <f>YEAR(matches[[#This Row],[date]])</f>
        <v>2010</v>
      </c>
      <c r="C146" t="s">
        <v>54</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
      <c r="A147">
        <v>419136</v>
      </c>
      <c r="B147">
        <f>YEAR(matches[[#This Row],[date]])</f>
        <v>2010</v>
      </c>
      <c r="C147" t="s">
        <v>32</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
      <c r="A148">
        <v>419137</v>
      </c>
      <c r="B148">
        <f>YEAR(matches[[#This Row],[date]])</f>
        <v>2010</v>
      </c>
      <c r="C148" t="s">
        <v>69</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
      <c r="A149">
        <v>419138</v>
      </c>
      <c r="B149">
        <f>YEAR(matches[[#This Row],[date]])</f>
        <v>2010</v>
      </c>
      <c r="C149" t="s">
        <v>48</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
      <c r="A150">
        <v>419139</v>
      </c>
      <c r="B150">
        <f>YEAR(matches[[#This Row],[date]])</f>
        <v>2010</v>
      </c>
      <c r="C150" t="s">
        <v>54</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
      <c r="A151">
        <v>419140</v>
      </c>
      <c r="B151">
        <f>YEAR(matches[[#This Row],[date]])</f>
        <v>2010</v>
      </c>
      <c r="C151" t="s">
        <v>40</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
      <c r="A152">
        <v>419141</v>
      </c>
      <c r="B152">
        <f>YEAR(matches[[#This Row],[date]])</f>
        <v>2010</v>
      </c>
      <c r="C152" t="s">
        <v>192</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3">
      <c r="A153">
        <v>419142</v>
      </c>
      <c r="B153">
        <f>YEAR(matches[[#This Row],[date]])</f>
        <v>2010</v>
      </c>
      <c r="C153" t="s">
        <v>69</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
      <c r="A154">
        <v>419143</v>
      </c>
      <c r="B154">
        <f>YEAR(matches[[#This Row],[date]])</f>
        <v>2010</v>
      </c>
      <c r="C154" t="s">
        <v>60</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
      <c r="A155">
        <v>419144</v>
      </c>
      <c r="B155">
        <f>YEAR(matches[[#This Row],[date]])</f>
        <v>2010</v>
      </c>
      <c r="C155" t="s">
        <v>54</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
      <c r="A156">
        <v>419145</v>
      </c>
      <c r="B156">
        <f>YEAR(matches[[#This Row],[date]])</f>
        <v>2010</v>
      </c>
      <c r="C156" t="s">
        <v>20</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
      <c r="A157">
        <v>419146</v>
      </c>
      <c r="B157">
        <f>YEAR(matches[[#This Row],[date]])</f>
        <v>2010</v>
      </c>
      <c r="C157" t="s">
        <v>32</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
      <c r="A158">
        <v>419147</v>
      </c>
      <c r="B158">
        <f>YEAR(matches[[#This Row],[date]])</f>
        <v>2010</v>
      </c>
      <c r="C158" t="s">
        <v>192</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3">
      <c r="A159">
        <v>419148</v>
      </c>
      <c r="B159">
        <f>YEAR(matches[[#This Row],[date]])</f>
        <v>2010</v>
      </c>
      <c r="C159" t="s">
        <v>20</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
      <c r="A160">
        <v>419149</v>
      </c>
      <c r="B160">
        <f>YEAR(matches[[#This Row],[date]])</f>
        <v>2010</v>
      </c>
      <c r="C160" t="s">
        <v>40</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
      <c r="A161">
        <v>419150</v>
      </c>
      <c r="B161">
        <f>YEAR(matches[[#This Row],[date]])</f>
        <v>2010</v>
      </c>
      <c r="C161" t="s">
        <v>60</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
      <c r="A162">
        <v>419151</v>
      </c>
      <c r="B162">
        <f>YEAR(matches[[#This Row],[date]])</f>
        <v>2010</v>
      </c>
      <c r="C162" t="s">
        <v>192</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3">
      <c r="A163">
        <v>419152</v>
      </c>
      <c r="B163">
        <f>YEAR(matches[[#This Row],[date]])</f>
        <v>2010</v>
      </c>
      <c r="C163" t="s">
        <v>48</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
      <c r="A164">
        <v>419153</v>
      </c>
      <c r="B164">
        <f>YEAR(matches[[#This Row],[date]])</f>
        <v>2010</v>
      </c>
      <c r="C164" t="s">
        <v>69</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
      <c r="A165">
        <v>419154</v>
      </c>
      <c r="B165">
        <f>YEAR(matches[[#This Row],[date]])</f>
        <v>2010</v>
      </c>
      <c r="C165" t="s">
        <v>60</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
      <c r="A166">
        <v>419155</v>
      </c>
      <c r="B166">
        <f>YEAR(matches[[#This Row],[date]])</f>
        <v>2010</v>
      </c>
      <c r="C166" t="s">
        <v>69</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
      <c r="A167">
        <v>419156</v>
      </c>
      <c r="B167">
        <f>YEAR(matches[[#This Row],[date]])</f>
        <v>2010</v>
      </c>
      <c r="C167" t="s">
        <v>201</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3">
      <c r="A168">
        <v>419157</v>
      </c>
      <c r="B168">
        <f>YEAR(matches[[#This Row],[date]])</f>
        <v>2010</v>
      </c>
      <c r="C168" t="s">
        <v>20</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
      <c r="A169">
        <v>419158</v>
      </c>
      <c r="B169">
        <f>YEAR(matches[[#This Row],[date]])</f>
        <v>2010</v>
      </c>
      <c r="C169" t="s">
        <v>54</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
      <c r="A170">
        <v>419159</v>
      </c>
      <c r="B170">
        <f>YEAR(matches[[#This Row],[date]])</f>
        <v>2010</v>
      </c>
      <c r="C170" t="s">
        <v>201</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3">
      <c r="A171">
        <v>419160</v>
      </c>
      <c r="B171">
        <f>YEAR(matches[[#This Row],[date]])</f>
        <v>2010</v>
      </c>
      <c r="C171" t="s">
        <v>40</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
      <c r="A172">
        <v>419161</v>
      </c>
      <c r="B172">
        <f>YEAR(matches[[#This Row],[date]])</f>
        <v>2010</v>
      </c>
      <c r="C172" t="s">
        <v>54</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
      <c r="A173">
        <v>419162</v>
      </c>
      <c r="B173">
        <f>YEAR(matches[[#This Row],[date]])</f>
        <v>2010</v>
      </c>
      <c r="C173" t="s">
        <v>48</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
      <c r="A174">
        <v>419163</v>
      </c>
      <c r="B174">
        <f>YEAR(matches[[#This Row],[date]])</f>
        <v>2010</v>
      </c>
      <c r="C174" t="s">
        <v>48</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
      <c r="A175">
        <v>419164</v>
      </c>
      <c r="B175">
        <f>YEAR(matches[[#This Row],[date]])</f>
        <v>2010</v>
      </c>
      <c r="C175" t="s">
        <v>48</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
      <c r="A176">
        <v>419165</v>
      </c>
      <c r="B176">
        <f>YEAR(matches[[#This Row],[date]])</f>
        <v>2010</v>
      </c>
      <c r="C176" t="s">
        <v>48</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
      <c r="A177">
        <v>501198</v>
      </c>
      <c r="B177">
        <f>YEAR(matches[[#This Row],[date]])</f>
        <v>2011</v>
      </c>
      <c r="C177" t="s">
        <v>69</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3">
      <c r="A178">
        <v>501199</v>
      </c>
      <c r="B178">
        <f>YEAR(matches[[#This Row],[date]])</f>
        <v>2011</v>
      </c>
      <c r="C178" t="s">
        <v>64</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
      <c r="A179">
        <v>501200</v>
      </c>
      <c r="B179">
        <f>YEAR(matches[[#This Row],[date]])</f>
        <v>2011</v>
      </c>
      <c r="C179" t="s">
        <v>211</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3">
      <c r="A180">
        <v>501201</v>
      </c>
      <c r="B180">
        <f>YEAR(matches[[#This Row],[date]])</f>
        <v>2011</v>
      </c>
      <c r="C180" t="s">
        <v>40</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
      <c r="A181">
        <v>501202</v>
      </c>
      <c r="B181">
        <f>YEAR(matches[[#This Row],[date]])</f>
        <v>2011</v>
      </c>
      <c r="C181" t="s">
        <v>48</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3">
      <c r="A182">
        <v>501203</v>
      </c>
      <c r="B182">
        <f>YEAR(matches[[#This Row],[date]])</f>
        <v>2011</v>
      </c>
      <c r="C182" t="s">
        <v>54</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
      <c r="A183">
        <v>501204</v>
      </c>
      <c r="B183">
        <f>YEAR(matches[[#This Row],[date]])</f>
        <v>2011</v>
      </c>
      <c r="C183" t="s">
        <v>60</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
      <c r="A184">
        <v>501205</v>
      </c>
      <c r="B184">
        <f>YEAR(matches[[#This Row],[date]])</f>
        <v>2011</v>
      </c>
      <c r="C184" t="s">
        <v>20</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3">
      <c r="A185">
        <v>501206</v>
      </c>
      <c r="B185">
        <f>YEAR(matches[[#This Row],[date]])</f>
        <v>2011</v>
      </c>
      <c r="C185" t="s">
        <v>32</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
      <c r="A186">
        <v>501207</v>
      </c>
      <c r="B186">
        <f>YEAR(matches[[#This Row],[date]])</f>
        <v>2011</v>
      </c>
      <c r="C186" t="s">
        <v>48</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3">
      <c r="A187">
        <v>501208</v>
      </c>
      <c r="B187">
        <f>YEAR(matches[[#This Row],[date]])</f>
        <v>2011</v>
      </c>
      <c r="C187" t="s">
        <v>64</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
      <c r="A188">
        <v>501209</v>
      </c>
      <c r="B188">
        <f>YEAR(matches[[#This Row],[date]])</f>
        <v>2011</v>
      </c>
      <c r="C188" t="s">
        <v>60</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
      <c r="A189">
        <v>501210</v>
      </c>
      <c r="B189">
        <f>YEAR(matches[[#This Row],[date]])</f>
        <v>2011</v>
      </c>
      <c r="C189" t="s">
        <v>48</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3">
      <c r="A190">
        <v>501211</v>
      </c>
      <c r="B190">
        <f>YEAR(matches[[#This Row],[date]])</f>
        <v>2011</v>
      </c>
      <c r="C190" t="s">
        <v>69</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3">
      <c r="A191">
        <v>501212</v>
      </c>
      <c r="B191">
        <f>YEAR(matches[[#This Row],[date]])</f>
        <v>2011</v>
      </c>
      <c r="C191" t="s">
        <v>64</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
      <c r="A192">
        <v>501213</v>
      </c>
      <c r="B192">
        <f>YEAR(matches[[#This Row],[date]])</f>
        <v>2011</v>
      </c>
      <c r="C192" t="s">
        <v>48</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3">
      <c r="A193">
        <v>501214</v>
      </c>
      <c r="B193">
        <f>YEAR(matches[[#This Row],[date]])</f>
        <v>2011</v>
      </c>
      <c r="C193" t="s">
        <v>54</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
      <c r="A194">
        <v>501215</v>
      </c>
      <c r="B194">
        <f>YEAR(matches[[#This Row],[date]])</f>
        <v>2011</v>
      </c>
      <c r="C194" t="s">
        <v>211</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3">
      <c r="A195">
        <v>501216</v>
      </c>
      <c r="B195">
        <f>YEAR(matches[[#This Row],[date]])</f>
        <v>2011</v>
      </c>
      <c r="C195" t="s">
        <v>40</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3">
      <c r="A196">
        <v>501218</v>
      </c>
      <c r="B196">
        <f>YEAR(matches[[#This Row],[date]])</f>
        <v>2011</v>
      </c>
      <c r="C196" t="s">
        <v>48</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3">
      <c r="A197">
        <v>501219</v>
      </c>
      <c r="B197">
        <f>YEAR(matches[[#This Row],[date]])</f>
        <v>2011</v>
      </c>
      <c r="C197" t="s">
        <v>54</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3">
      <c r="A198">
        <v>501220</v>
      </c>
      <c r="B198">
        <f>YEAR(matches[[#This Row],[date]])</f>
        <v>2011</v>
      </c>
      <c r="C198" t="s">
        <v>32</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3">
      <c r="A199">
        <v>501221</v>
      </c>
      <c r="B199">
        <f>YEAR(matches[[#This Row],[date]])</f>
        <v>2011</v>
      </c>
      <c r="C199" t="s">
        <v>48</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
      <c r="A200">
        <v>501222</v>
      </c>
      <c r="B200">
        <f>YEAR(matches[[#This Row],[date]])</f>
        <v>2011</v>
      </c>
      <c r="C200" t="s">
        <v>54</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
      <c r="A201">
        <v>501223</v>
      </c>
      <c r="B201">
        <f>YEAR(matches[[#This Row],[date]])</f>
        <v>2011</v>
      </c>
      <c r="C201" t="s">
        <v>40</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
      <c r="A202">
        <v>501224</v>
      </c>
      <c r="B202">
        <f>YEAR(matches[[#This Row],[date]])</f>
        <v>2011</v>
      </c>
      <c r="C202" t="s">
        <v>64</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3">
      <c r="A203">
        <v>501225</v>
      </c>
      <c r="B203">
        <f>YEAR(matches[[#This Row],[date]])</f>
        <v>2011</v>
      </c>
      <c r="C203" t="s">
        <v>60</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3">
      <c r="A204">
        <v>501226</v>
      </c>
      <c r="B204">
        <f>YEAR(matches[[#This Row],[date]])</f>
        <v>2011</v>
      </c>
      <c r="C204" t="s">
        <v>69</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3">
      <c r="A205">
        <v>501227</v>
      </c>
      <c r="B205">
        <f>YEAR(matches[[#This Row],[date]])</f>
        <v>2011</v>
      </c>
      <c r="C205" t="s">
        <v>40</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3">
      <c r="A206">
        <v>501228</v>
      </c>
      <c r="B206">
        <f>YEAR(matches[[#This Row],[date]])</f>
        <v>2011</v>
      </c>
      <c r="C206" t="s">
        <v>48</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3">
      <c r="A207">
        <v>501229</v>
      </c>
      <c r="B207">
        <f>YEAR(matches[[#This Row],[date]])</f>
        <v>2011</v>
      </c>
      <c r="C207" t="s">
        <v>211</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3">
      <c r="A208">
        <v>501230</v>
      </c>
      <c r="B208">
        <f>YEAR(matches[[#This Row],[date]])</f>
        <v>2011</v>
      </c>
      <c r="C208" t="s">
        <v>40</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3">
      <c r="A209">
        <v>501231</v>
      </c>
      <c r="B209">
        <f>YEAR(matches[[#This Row],[date]])</f>
        <v>2011</v>
      </c>
      <c r="C209" t="s">
        <v>60</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
      <c r="A210">
        <v>501232</v>
      </c>
      <c r="B210">
        <f>YEAR(matches[[#This Row],[date]])</f>
        <v>2011</v>
      </c>
      <c r="C210" t="s">
        <v>20</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3">
      <c r="A211">
        <v>501233</v>
      </c>
      <c r="B211">
        <f>YEAR(matches[[#This Row],[date]])</f>
        <v>2011</v>
      </c>
      <c r="C211" t="s">
        <v>211</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3">
      <c r="A212">
        <v>501234</v>
      </c>
      <c r="B212">
        <f>YEAR(matches[[#This Row],[date]])</f>
        <v>2011</v>
      </c>
      <c r="C212" t="s">
        <v>54</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
      <c r="A213">
        <v>501235</v>
      </c>
      <c r="B213">
        <f>YEAR(matches[[#This Row],[date]])</f>
        <v>2011</v>
      </c>
      <c r="C213" t="s">
        <v>60</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3">
      <c r="A214">
        <v>501236</v>
      </c>
      <c r="B214">
        <f>YEAR(matches[[#This Row],[date]])</f>
        <v>2011</v>
      </c>
      <c r="C214" t="s">
        <v>69</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
      <c r="A215">
        <v>501237</v>
      </c>
      <c r="B215">
        <f>YEAR(matches[[#This Row],[date]])</f>
        <v>2011</v>
      </c>
      <c r="C215" t="s">
        <v>48</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3">
      <c r="A216">
        <v>501238</v>
      </c>
      <c r="B216">
        <f>YEAR(matches[[#This Row],[date]])</f>
        <v>2011</v>
      </c>
      <c r="C216" t="s">
        <v>40</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3">
      <c r="A217">
        <v>501239</v>
      </c>
      <c r="B217">
        <f>YEAR(matches[[#This Row],[date]])</f>
        <v>2011</v>
      </c>
      <c r="C217" t="s">
        <v>64</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3">
      <c r="A218">
        <v>501240</v>
      </c>
      <c r="B218">
        <f>YEAR(matches[[#This Row],[date]])</f>
        <v>2011</v>
      </c>
      <c r="C218" t="s">
        <v>69</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
      <c r="A219">
        <v>501241</v>
      </c>
      <c r="B219">
        <f>YEAR(matches[[#This Row],[date]])</f>
        <v>2011</v>
      </c>
      <c r="C219" t="s">
        <v>48</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3">
      <c r="A220">
        <v>501242</v>
      </c>
      <c r="B220">
        <f>YEAR(matches[[#This Row],[date]])</f>
        <v>2011</v>
      </c>
      <c r="C220" t="s">
        <v>211</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3">
      <c r="A221">
        <v>501243</v>
      </c>
      <c r="B221">
        <f>YEAR(matches[[#This Row],[date]])</f>
        <v>2011</v>
      </c>
      <c r="C221" t="s">
        <v>64</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
      <c r="A222">
        <v>501244</v>
      </c>
      <c r="B222">
        <f>YEAR(matches[[#This Row],[date]])</f>
        <v>2011</v>
      </c>
      <c r="C222" t="s">
        <v>20</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
      <c r="A223">
        <v>501245</v>
      </c>
      <c r="B223">
        <f>YEAR(matches[[#This Row],[date]])</f>
        <v>2011</v>
      </c>
      <c r="C223" t="s">
        <v>54</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3">
      <c r="A224">
        <v>501246</v>
      </c>
      <c r="B224">
        <f>YEAR(matches[[#This Row],[date]])</f>
        <v>2011</v>
      </c>
      <c r="C224" t="s">
        <v>48</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
      <c r="A225">
        <v>501247</v>
      </c>
      <c r="B225">
        <f>YEAR(matches[[#This Row],[date]])</f>
        <v>2011</v>
      </c>
      <c r="C225" t="s">
        <v>20</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3">
      <c r="A226">
        <v>501248</v>
      </c>
      <c r="B226">
        <f>YEAR(matches[[#This Row],[date]])</f>
        <v>2011</v>
      </c>
      <c r="C226" t="s">
        <v>32</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3">
      <c r="A227">
        <v>501249</v>
      </c>
      <c r="B227">
        <f>YEAR(matches[[#This Row],[date]])</f>
        <v>2011</v>
      </c>
      <c r="C227" t="s">
        <v>60</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
      <c r="A228">
        <v>501250</v>
      </c>
      <c r="B228">
        <f>YEAR(matches[[#This Row],[date]])</f>
        <v>2011</v>
      </c>
      <c r="C228" t="s">
        <v>64</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3">
      <c r="A229">
        <v>501251</v>
      </c>
      <c r="B229">
        <f>YEAR(matches[[#This Row],[date]])</f>
        <v>2011</v>
      </c>
      <c r="C229" t="s">
        <v>32</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3">
      <c r="A230">
        <v>501252</v>
      </c>
      <c r="B230">
        <f>YEAR(matches[[#This Row],[date]])</f>
        <v>2011</v>
      </c>
      <c r="C230" t="s">
        <v>60</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
      <c r="A231">
        <v>501253</v>
      </c>
      <c r="B231">
        <f>YEAR(matches[[#This Row],[date]])</f>
        <v>2011</v>
      </c>
      <c r="C231" t="s">
        <v>69</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
      <c r="A232">
        <v>501254</v>
      </c>
      <c r="B232">
        <f>YEAR(matches[[#This Row],[date]])</f>
        <v>2011</v>
      </c>
      <c r="C232" t="s">
        <v>232</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3">
      <c r="A233">
        <v>501255</v>
      </c>
      <c r="B233">
        <f>YEAR(matches[[#This Row],[date]])</f>
        <v>2011</v>
      </c>
      <c r="C233" t="s">
        <v>20</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
      <c r="A234">
        <v>501256</v>
      </c>
      <c r="B234">
        <f>YEAR(matches[[#This Row],[date]])</f>
        <v>2011</v>
      </c>
      <c r="C234" t="s">
        <v>48</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
      <c r="A235">
        <v>501257</v>
      </c>
      <c r="B235">
        <f>YEAR(matches[[#This Row],[date]])</f>
        <v>2011</v>
      </c>
      <c r="C235" t="s">
        <v>201</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3">
      <c r="A236">
        <v>501258</v>
      </c>
      <c r="B236">
        <f>YEAR(matches[[#This Row],[date]])</f>
        <v>2011</v>
      </c>
      <c r="C236" t="s">
        <v>232</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3">
      <c r="A237">
        <v>501259</v>
      </c>
      <c r="B237">
        <f>YEAR(matches[[#This Row],[date]])</f>
        <v>2011</v>
      </c>
      <c r="C237" t="s">
        <v>48</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3">
      <c r="A238">
        <v>501260</v>
      </c>
      <c r="B238">
        <f>YEAR(matches[[#This Row],[date]])</f>
        <v>2011</v>
      </c>
      <c r="C238" t="s">
        <v>201</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3">
      <c r="A239">
        <v>501261</v>
      </c>
      <c r="B239">
        <f>YEAR(matches[[#This Row],[date]])</f>
        <v>2011</v>
      </c>
      <c r="C239" t="s">
        <v>69</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3">
      <c r="A240">
        <v>501262</v>
      </c>
      <c r="B240">
        <f>YEAR(matches[[#This Row],[date]])</f>
        <v>2011</v>
      </c>
      <c r="C240" t="s">
        <v>48</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3">
      <c r="A241">
        <v>501263</v>
      </c>
      <c r="B241">
        <f>YEAR(matches[[#This Row],[date]])</f>
        <v>2011</v>
      </c>
      <c r="C241" t="s">
        <v>48</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3">
      <c r="A242">
        <v>501264</v>
      </c>
      <c r="B242">
        <f>YEAR(matches[[#This Row],[date]])</f>
        <v>2011</v>
      </c>
      <c r="C242" t="s">
        <v>201</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3">
      <c r="A243">
        <v>501265</v>
      </c>
      <c r="B243">
        <f>YEAR(matches[[#This Row],[date]])</f>
        <v>2011</v>
      </c>
      <c r="C243" t="s">
        <v>40</v>
      </c>
      <c r="D243" s="1">
        <v>40684</v>
      </c>
      <c r="E243" t="s">
        <v>21</v>
      </c>
      <c r="F243" t="s">
        <v>29</v>
      </c>
      <c r="G243" t="s">
        <v>42</v>
      </c>
      <c r="H243" t="s">
        <v>43</v>
      </c>
      <c r="I243" t="s">
        <v>215</v>
      </c>
      <c r="J243" t="s">
        <v>43</v>
      </c>
      <c r="K243" t="s">
        <v>37</v>
      </c>
      <c r="L243" t="s">
        <v>29</v>
      </c>
      <c r="M243" t="s">
        <v>236</v>
      </c>
      <c r="N243" t="s">
        <v>29</v>
      </c>
      <c r="Q243" t="s">
        <v>28</v>
      </c>
      <c r="R243" t="s">
        <v>29</v>
      </c>
      <c r="S243" t="s">
        <v>151</v>
      </c>
      <c r="T243" t="s">
        <v>221</v>
      </c>
    </row>
    <row r="244" spans="1:20" x14ac:dyDescent="0.3">
      <c r="A244">
        <v>501266</v>
      </c>
      <c r="B244">
        <f>YEAR(matches[[#This Row],[date]])</f>
        <v>2011</v>
      </c>
      <c r="C244" t="s">
        <v>20</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3">
      <c r="A245">
        <v>501267</v>
      </c>
      <c r="B245">
        <f>YEAR(matches[[#This Row],[date]])</f>
        <v>2011</v>
      </c>
      <c r="C245" t="s">
        <v>54</v>
      </c>
      <c r="D245" s="1">
        <v>40685</v>
      </c>
      <c r="E245" t="s">
        <v>21</v>
      </c>
      <c r="F245" t="s">
        <v>237</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3">
      <c r="A246">
        <v>501268</v>
      </c>
      <c r="B246">
        <f>YEAR(matches[[#This Row],[date]])</f>
        <v>2011</v>
      </c>
      <c r="C246" t="s">
        <v>48</v>
      </c>
      <c r="D246" s="1">
        <v>40687</v>
      </c>
      <c r="E246" t="s">
        <v>238</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3">
      <c r="A247">
        <v>501269</v>
      </c>
      <c r="B247">
        <f>YEAR(matches[[#This Row],[date]])</f>
        <v>2011</v>
      </c>
      <c r="C247" t="s">
        <v>48</v>
      </c>
      <c r="D247" s="1">
        <v>40688</v>
      </c>
      <c r="E247" t="s">
        <v>239</v>
      </c>
      <c r="F247" t="s">
        <v>222</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3">
      <c r="A248">
        <v>501270</v>
      </c>
      <c r="B248">
        <f>YEAR(matches[[#This Row],[date]])</f>
        <v>2011</v>
      </c>
      <c r="C248" t="s">
        <v>69</v>
      </c>
      <c r="D248" s="1">
        <v>40690</v>
      </c>
      <c r="E248" t="s">
        <v>240</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3">
      <c r="A249">
        <v>501271</v>
      </c>
      <c r="B249">
        <f>YEAR(matches[[#This Row],[date]])</f>
        <v>2011</v>
      </c>
      <c r="C249" t="s">
        <v>69</v>
      </c>
      <c r="D249" s="1">
        <v>40691</v>
      </c>
      <c r="E249" t="s">
        <v>111</v>
      </c>
      <c r="F249" t="s">
        <v>188</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3">
      <c r="A250">
        <v>548306</v>
      </c>
      <c r="B250">
        <f>YEAR(matches[[#This Row],[date]])</f>
        <v>2012</v>
      </c>
      <c r="C250" t="s">
        <v>69</v>
      </c>
      <c r="D250" s="1">
        <v>41003</v>
      </c>
      <c r="E250" t="s">
        <v>21</v>
      </c>
      <c r="F250" t="s">
        <v>241</v>
      </c>
      <c r="G250" t="s">
        <v>71</v>
      </c>
      <c r="H250" t="s">
        <v>36</v>
      </c>
      <c r="I250" t="s">
        <v>51</v>
      </c>
      <c r="J250" t="s">
        <v>51</v>
      </c>
      <c r="K250" t="s">
        <v>26</v>
      </c>
      <c r="L250" t="s">
        <v>51</v>
      </c>
      <c r="M250" t="s">
        <v>45</v>
      </c>
      <c r="N250">
        <v>8</v>
      </c>
      <c r="O250">
        <v>113</v>
      </c>
      <c r="P250">
        <v>20</v>
      </c>
      <c r="Q250" t="s">
        <v>28</v>
      </c>
      <c r="R250" t="s">
        <v>29</v>
      </c>
      <c r="S250" t="s">
        <v>242</v>
      </c>
      <c r="T250" t="s">
        <v>122</v>
      </c>
    </row>
    <row r="251" spans="1:20" x14ac:dyDescent="0.3">
      <c r="A251">
        <v>548307</v>
      </c>
      <c r="B251">
        <f>YEAR(matches[[#This Row],[date]])</f>
        <v>2012</v>
      </c>
      <c r="C251" t="s">
        <v>54</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3">
      <c r="A252">
        <v>548308</v>
      </c>
      <c r="B252">
        <f>YEAR(matches[[#This Row],[date]])</f>
        <v>2012</v>
      </c>
      <c r="C252" t="s">
        <v>48</v>
      </c>
      <c r="D252" s="1">
        <v>41005</v>
      </c>
      <c r="E252" t="s">
        <v>21</v>
      </c>
      <c r="F252" t="s">
        <v>243</v>
      </c>
      <c r="G252" t="s">
        <v>50</v>
      </c>
      <c r="H252" t="s">
        <v>51</v>
      </c>
      <c r="I252" t="s">
        <v>215</v>
      </c>
      <c r="J252" t="s">
        <v>51</v>
      </c>
      <c r="K252" t="s">
        <v>26</v>
      </c>
      <c r="L252" t="s">
        <v>215</v>
      </c>
      <c r="M252" t="s">
        <v>27</v>
      </c>
      <c r="N252">
        <v>28</v>
      </c>
      <c r="O252">
        <v>130</v>
      </c>
      <c r="P252">
        <v>20</v>
      </c>
      <c r="Q252" t="s">
        <v>28</v>
      </c>
      <c r="R252" t="s">
        <v>29</v>
      </c>
      <c r="S252" t="s">
        <v>244</v>
      </c>
      <c r="T252" t="s">
        <v>122</v>
      </c>
    </row>
    <row r="253" spans="1:20" x14ac:dyDescent="0.3">
      <c r="A253">
        <v>548309</v>
      </c>
      <c r="B253">
        <f>YEAR(matches[[#This Row],[date]])</f>
        <v>2012</v>
      </c>
      <c r="C253" t="s">
        <v>60</v>
      </c>
      <c r="D253" s="1">
        <v>41005</v>
      </c>
      <c r="E253" t="s">
        <v>21</v>
      </c>
      <c r="F253" t="s">
        <v>245</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3">
      <c r="A254">
        <v>548310</v>
      </c>
      <c r="B254">
        <f>YEAR(matches[[#This Row],[date]])</f>
        <v>2012</v>
      </c>
      <c r="C254" t="s">
        <v>20</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3">
      <c r="A255">
        <v>548311</v>
      </c>
      <c r="B255">
        <f>YEAR(matches[[#This Row],[date]])</f>
        <v>2012</v>
      </c>
      <c r="C255" t="s">
        <v>246</v>
      </c>
      <c r="D255" s="1">
        <v>41006</v>
      </c>
      <c r="E255" t="s">
        <v>21</v>
      </c>
      <c r="F255" t="s">
        <v>247</v>
      </c>
      <c r="G255" t="s">
        <v>248</v>
      </c>
      <c r="H255" t="s">
        <v>57</v>
      </c>
      <c r="I255" t="s">
        <v>36</v>
      </c>
      <c r="J255" t="s">
        <v>57</v>
      </c>
      <c r="K255" t="s">
        <v>26</v>
      </c>
      <c r="L255" t="s">
        <v>36</v>
      </c>
      <c r="M255" t="s">
        <v>27</v>
      </c>
      <c r="N255">
        <v>74</v>
      </c>
      <c r="O255">
        <v>194</v>
      </c>
      <c r="P255">
        <v>20</v>
      </c>
      <c r="Q255" t="s">
        <v>28</v>
      </c>
      <c r="R255" t="s">
        <v>29</v>
      </c>
      <c r="S255" t="s">
        <v>242</v>
      </c>
      <c r="T255" t="s">
        <v>133</v>
      </c>
    </row>
    <row r="256" spans="1:20" x14ac:dyDescent="0.3">
      <c r="A256">
        <v>548312</v>
      </c>
      <c r="B256">
        <f>YEAR(matches[[#This Row],[date]])</f>
        <v>2012</v>
      </c>
      <c r="C256" t="s">
        <v>60</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249</v>
      </c>
    </row>
    <row r="257" spans="1:20" x14ac:dyDescent="0.3">
      <c r="A257">
        <v>548313</v>
      </c>
      <c r="B257">
        <f>YEAR(matches[[#This Row],[date]])</f>
        <v>2012</v>
      </c>
      <c r="C257" t="s">
        <v>250</v>
      </c>
      <c r="D257" s="1">
        <v>41007</v>
      </c>
      <c r="E257" t="s">
        <v>21</v>
      </c>
      <c r="F257" t="s">
        <v>251</v>
      </c>
      <c r="G257" t="s">
        <v>252</v>
      </c>
      <c r="H257" t="s">
        <v>215</v>
      </c>
      <c r="I257" t="s">
        <v>35</v>
      </c>
      <c r="J257" t="s">
        <v>215</v>
      </c>
      <c r="K257" t="s">
        <v>37</v>
      </c>
      <c r="L257" t="s">
        <v>215</v>
      </c>
      <c r="M257" t="s">
        <v>27</v>
      </c>
      <c r="N257">
        <v>22</v>
      </c>
      <c r="O257">
        <v>167</v>
      </c>
      <c r="P257">
        <v>20</v>
      </c>
      <c r="Q257" t="s">
        <v>28</v>
      </c>
      <c r="R257" t="s">
        <v>29</v>
      </c>
      <c r="S257" t="s">
        <v>175</v>
      </c>
      <c r="T257" t="s">
        <v>122</v>
      </c>
    </row>
    <row r="258" spans="1:20" x14ac:dyDescent="0.3">
      <c r="A258">
        <v>548314</v>
      </c>
      <c r="B258">
        <f>YEAR(matches[[#This Row],[date]])</f>
        <v>2012</v>
      </c>
      <c r="C258" t="s">
        <v>246</v>
      </c>
      <c r="D258" s="1">
        <v>41008</v>
      </c>
      <c r="E258" t="s">
        <v>21</v>
      </c>
      <c r="F258" t="s">
        <v>153</v>
      </c>
      <c r="G258" t="s">
        <v>248</v>
      </c>
      <c r="H258" t="s">
        <v>57</v>
      </c>
      <c r="I258" t="s">
        <v>51</v>
      </c>
      <c r="J258" t="s">
        <v>57</v>
      </c>
      <c r="K258" t="s">
        <v>37</v>
      </c>
      <c r="L258" t="s">
        <v>51</v>
      </c>
      <c r="M258" t="s">
        <v>45</v>
      </c>
      <c r="N258">
        <v>5</v>
      </c>
      <c r="O258">
        <v>139</v>
      </c>
      <c r="P258">
        <v>20</v>
      </c>
      <c r="Q258" t="s">
        <v>28</v>
      </c>
      <c r="R258" t="s">
        <v>29</v>
      </c>
      <c r="S258" t="s">
        <v>244</v>
      </c>
      <c r="T258" t="s">
        <v>242</v>
      </c>
    </row>
    <row r="259" spans="1:20" x14ac:dyDescent="0.3">
      <c r="A259">
        <v>548315</v>
      </c>
      <c r="B259">
        <f>YEAR(matches[[#This Row],[date]])</f>
        <v>2012</v>
      </c>
      <c r="C259" t="s">
        <v>20</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221</v>
      </c>
    </row>
    <row r="260" spans="1:20" x14ac:dyDescent="0.3">
      <c r="A260">
        <v>548316</v>
      </c>
      <c r="B260">
        <f>YEAR(matches[[#This Row],[date]])</f>
        <v>2012</v>
      </c>
      <c r="C260" t="s">
        <v>40</v>
      </c>
      <c r="D260" s="1">
        <v>41009</v>
      </c>
      <c r="E260" t="s">
        <v>21</v>
      </c>
      <c r="F260" t="s">
        <v>253</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3">
      <c r="A261">
        <v>548317</v>
      </c>
      <c r="B261">
        <f>YEAR(matches[[#This Row],[date]])</f>
        <v>2012</v>
      </c>
      <c r="C261" t="s">
        <v>48</v>
      </c>
      <c r="D261" s="1">
        <v>41010</v>
      </c>
      <c r="E261" t="s">
        <v>21</v>
      </c>
      <c r="F261" t="s">
        <v>199</v>
      </c>
      <c r="G261" t="s">
        <v>50</v>
      </c>
      <c r="H261" t="s">
        <v>51</v>
      </c>
      <c r="I261" t="s">
        <v>44</v>
      </c>
      <c r="J261" t="s">
        <v>44</v>
      </c>
      <c r="K261" t="s">
        <v>26</v>
      </c>
      <c r="L261" t="s">
        <v>51</v>
      </c>
      <c r="M261" t="s">
        <v>27</v>
      </c>
      <c r="N261">
        <v>27</v>
      </c>
      <c r="O261">
        <v>198</v>
      </c>
      <c r="P261">
        <v>20</v>
      </c>
      <c r="Q261" t="s">
        <v>28</v>
      </c>
      <c r="R261" t="s">
        <v>29</v>
      </c>
      <c r="S261" t="s">
        <v>46</v>
      </c>
      <c r="T261" t="s">
        <v>254</v>
      </c>
    </row>
    <row r="262" spans="1:20" x14ac:dyDescent="0.3">
      <c r="A262">
        <v>548318</v>
      </c>
      <c r="B262">
        <f>YEAR(matches[[#This Row],[date]])</f>
        <v>2012</v>
      </c>
      <c r="C262" t="s">
        <v>69</v>
      </c>
      <c r="D262" s="1">
        <v>41011</v>
      </c>
      <c r="E262" t="s">
        <v>21</v>
      </c>
      <c r="F262" t="s">
        <v>255</v>
      </c>
      <c r="G262" t="s">
        <v>71</v>
      </c>
      <c r="H262" t="s">
        <v>36</v>
      </c>
      <c r="I262" t="s">
        <v>24</v>
      </c>
      <c r="J262" t="s">
        <v>24</v>
      </c>
      <c r="K262" t="s">
        <v>37</v>
      </c>
      <c r="L262" t="s">
        <v>36</v>
      </c>
      <c r="M262" t="s">
        <v>45</v>
      </c>
      <c r="N262">
        <v>5</v>
      </c>
      <c r="O262">
        <v>206</v>
      </c>
      <c r="P262">
        <v>20</v>
      </c>
      <c r="Q262" t="s">
        <v>28</v>
      </c>
      <c r="R262" t="s">
        <v>29</v>
      </c>
      <c r="S262" t="s">
        <v>133</v>
      </c>
      <c r="T262" t="s">
        <v>221</v>
      </c>
    </row>
    <row r="263" spans="1:20" x14ac:dyDescent="0.3">
      <c r="A263">
        <v>548319</v>
      </c>
      <c r="B263">
        <f>YEAR(matches[[#This Row],[date]])</f>
        <v>2012</v>
      </c>
      <c r="C263" t="s">
        <v>32</v>
      </c>
      <c r="D263" s="1">
        <v>41011</v>
      </c>
      <c r="E263" t="s">
        <v>21</v>
      </c>
      <c r="F263" t="s">
        <v>256</v>
      </c>
      <c r="G263" t="s">
        <v>34</v>
      </c>
      <c r="H263" t="s">
        <v>35</v>
      </c>
      <c r="I263" t="s">
        <v>215</v>
      </c>
      <c r="J263" t="s">
        <v>35</v>
      </c>
      <c r="K263" t="s">
        <v>26</v>
      </c>
      <c r="L263" t="s">
        <v>35</v>
      </c>
      <c r="M263" t="s">
        <v>45</v>
      </c>
      <c r="N263">
        <v>7</v>
      </c>
      <c r="O263">
        <v>116</v>
      </c>
      <c r="P263">
        <v>20</v>
      </c>
      <c r="Q263" t="s">
        <v>28</v>
      </c>
      <c r="R263" t="s">
        <v>29</v>
      </c>
      <c r="S263" t="s">
        <v>249</v>
      </c>
      <c r="T263" t="s">
        <v>144</v>
      </c>
    </row>
    <row r="264" spans="1:20" x14ac:dyDescent="0.3">
      <c r="A264">
        <v>548320</v>
      </c>
      <c r="B264">
        <f>YEAR(matches[[#This Row],[date]])</f>
        <v>2012</v>
      </c>
      <c r="C264" t="s">
        <v>54</v>
      </c>
      <c r="D264" s="1">
        <v>41012</v>
      </c>
      <c r="E264" t="s">
        <v>21</v>
      </c>
      <c r="F264" t="s">
        <v>257</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3">
      <c r="A265">
        <v>548322</v>
      </c>
      <c r="B265">
        <f>YEAR(matches[[#This Row],[date]])</f>
        <v>2012</v>
      </c>
      <c r="C265" t="s">
        <v>250</v>
      </c>
      <c r="D265" s="1">
        <v>41013</v>
      </c>
      <c r="E265" t="s">
        <v>21</v>
      </c>
      <c r="F265" t="s">
        <v>258</v>
      </c>
      <c r="G265" t="s">
        <v>252</v>
      </c>
      <c r="H265" t="s">
        <v>215</v>
      </c>
      <c r="I265" t="s">
        <v>36</v>
      </c>
      <c r="J265" t="s">
        <v>36</v>
      </c>
      <c r="K265" t="s">
        <v>37</v>
      </c>
      <c r="L265" t="s">
        <v>215</v>
      </c>
      <c r="M265" t="s">
        <v>45</v>
      </c>
      <c r="N265">
        <v>7</v>
      </c>
      <c r="O265">
        <v>156</v>
      </c>
      <c r="P265">
        <v>20</v>
      </c>
      <c r="Q265" t="s">
        <v>28</v>
      </c>
      <c r="R265" t="s">
        <v>29</v>
      </c>
      <c r="S265" t="s">
        <v>46</v>
      </c>
      <c r="T265" t="s">
        <v>254</v>
      </c>
    </row>
    <row r="266" spans="1:20" x14ac:dyDescent="0.3">
      <c r="A266">
        <v>548323</v>
      </c>
      <c r="B266">
        <f>YEAR(matches[[#This Row],[date]])</f>
        <v>2012</v>
      </c>
      <c r="C266" t="s">
        <v>54</v>
      </c>
      <c r="D266" s="1">
        <v>41014</v>
      </c>
      <c r="E266" t="s">
        <v>21</v>
      </c>
      <c r="F266" t="s">
        <v>259</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3">
      <c r="A267">
        <v>548324</v>
      </c>
      <c r="B267">
        <f>YEAR(matches[[#This Row],[date]])</f>
        <v>2012</v>
      </c>
      <c r="C267" t="s">
        <v>20</v>
      </c>
      <c r="D267" s="1">
        <v>41014</v>
      </c>
      <c r="E267" t="s">
        <v>21</v>
      </c>
      <c r="F267" t="s">
        <v>245</v>
      </c>
      <c r="G267" t="s">
        <v>23</v>
      </c>
      <c r="H267" t="s">
        <v>24</v>
      </c>
      <c r="I267" t="s">
        <v>44</v>
      </c>
      <c r="J267" t="s">
        <v>44</v>
      </c>
      <c r="K267" t="s">
        <v>37</v>
      </c>
      <c r="L267" t="s">
        <v>44</v>
      </c>
      <c r="M267" t="s">
        <v>27</v>
      </c>
      <c r="N267">
        <v>59</v>
      </c>
      <c r="O267">
        <v>196</v>
      </c>
      <c r="P267">
        <v>20</v>
      </c>
      <c r="Q267" t="s">
        <v>28</v>
      </c>
      <c r="R267" t="s">
        <v>29</v>
      </c>
      <c r="S267" t="s">
        <v>242</v>
      </c>
      <c r="T267" t="s">
        <v>221</v>
      </c>
    </row>
    <row r="268" spans="1:20" x14ac:dyDescent="0.3">
      <c r="A268">
        <v>548325</v>
      </c>
      <c r="B268">
        <f>YEAR(matches[[#This Row],[date]])</f>
        <v>2012</v>
      </c>
      <c r="C268" t="s">
        <v>48</v>
      </c>
      <c r="D268" s="1">
        <v>41015</v>
      </c>
      <c r="E268" t="s">
        <v>21</v>
      </c>
      <c r="F268" t="s">
        <v>260</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3">
      <c r="A269">
        <v>548326</v>
      </c>
      <c r="B269">
        <f>YEAR(matches[[#This Row],[date]])</f>
        <v>2012</v>
      </c>
      <c r="C269" t="s">
        <v>60</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254</v>
      </c>
    </row>
    <row r="270" spans="1:20" x14ac:dyDescent="0.3">
      <c r="A270">
        <v>548327</v>
      </c>
      <c r="B270">
        <f>YEAR(matches[[#This Row],[date]])</f>
        <v>2012</v>
      </c>
      <c r="C270" t="s">
        <v>20</v>
      </c>
      <c r="D270" s="1">
        <v>41016</v>
      </c>
      <c r="E270" t="s">
        <v>21</v>
      </c>
      <c r="F270" t="s">
        <v>124</v>
      </c>
      <c r="G270" t="s">
        <v>23</v>
      </c>
      <c r="H270" t="s">
        <v>24</v>
      </c>
      <c r="I270" t="s">
        <v>215</v>
      </c>
      <c r="J270" t="s">
        <v>215</v>
      </c>
      <c r="K270" t="s">
        <v>37</v>
      </c>
      <c r="L270" t="s">
        <v>24</v>
      </c>
      <c r="M270" t="s">
        <v>45</v>
      </c>
      <c r="N270">
        <v>6</v>
      </c>
      <c r="O270">
        <v>183</v>
      </c>
      <c r="P270">
        <v>20</v>
      </c>
      <c r="Q270" t="s">
        <v>28</v>
      </c>
      <c r="R270" t="s">
        <v>29</v>
      </c>
      <c r="S270" t="s">
        <v>135</v>
      </c>
      <c r="T270" t="s">
        <v>175</v>
      </c>
    </row>
    <row r="271" spans="1:20" x14ac:dyDescent="0.3">
      <c r="A271">
        <v>548328</v>
      </c>
      <c r="B271">
        <f>YEAR(matches[[#This Row],[date]])</f>
        <v>2012</v>
      </c>
      <c r="C271" t="s">
        <v>32</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242</v>
      </c>
      <c r="T271" t="s">
        <v>221</v>
      </c>
    </row>
    <row r="272" spans="1:20" x14ac:dyDescent="0.3">
      <c r="A272">
        <v>548321</v>
      </c>
      <c r="B272">
        <f>YEAR(matches[[#This Row],[date]])</f>
        <v>2012</v>
      </c>
      <c r="C272" t="s">
        <v>40</v>
      </c>
      <c r="D272" s="1">
        <v>41018</v>
      </c>
      <c r="E272" t="s">
        <v>21</v>
      </c>
      <c r="F272" t="s">
        <v>189</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3">
      <c r="A273">
        <v>548330</v>
      </c>
      <c r="B273">
        <f>YEAR(matches[[#This Row],[date]])</f>
        <v>2012</v>
      </c>
      <c r="C273" t="s">
        <v>69</v>
      </c>
      <c r="D273" s="1">
        <v>41018</v>
      </c>
      <c r="E273" t="s">
        <v>21</v>
      </c>
      <c r="F273" t="s">
        <v>261</v>
      </c>
      <c r="G273" t="s">
        <v>71</v>
      </c>
      <c r="H273" t="s">
        <v>36</v>
      </c>
      <c r="I273" t="s">
        <v>215</v>
      </c>
      <c r="J273" t="s">
        <v>215</v>
      </c>
      <c r="K273" t="s">
        <v>26</v>
      </c>
      <c r="L273" t="s">
        <v>36</v>
      </c>
      <c r="M273" t="s">
        <v>27</v>
      </c>
      <c r="N273">
        <v>13</v>
      </c>
      <c r="O273">
        <v>165</v>
      </c>
      <c r="P273">
        <v>20</v>
      </c>
      <c r="Q273" t="s">
        <v>28</v>
      </c>
      <c r="R273" t="s">
        <v>29</v>
      </c>
      <c r="S273" t="s">
        <v>30</v>
      </c>
      <c r="T273" t="s">
        <v>175</v>
      </c>
    </row>
    <row r="274" spans="1:20" x14ac:dyDescent="0.3">
      <c r="A274">
        <v>548331</v>
      </c>
      <c r="B274">
        <f>YEAR(matches[[#This Row],[date]])</f>
        <v>2012</v>
      </c>
      <c r="C274" t="s">
        <v>32</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221</v>
      </c>
    </row>
    <row r="275" spans="1:20" x14ac:dyDescent="0.3">
      <c r="A275">
        <v>548332</v>
      </c>
      <c r="B275">
        <f>YEAR(matches[[#This Row],[date]])</f>
        <v>2012</v>
      </c>
      <c r="C275" t="s">
        <v>69</v>
      </c>
      <c r="D275" s="1">
        <v>41020</v>
      </c>
      <c r="E275" t="s">
        <v>21</v>
      </c>
      <c r="F275" t="s">
        <v>255</v>
      </c>
      <c r="G275" t="s">
        <v>71</v>
      </c>
      <c r="H275" t="s">
        <v>36</v>
      </c>
      <c r="I275" t="s">
        <v>44</v>
      </c>
      <c r="J275" t="s">
        <v>44</v>
      </c>
      <c r="K275" t="s">
        <v>37</v>
      </c>
      <c r="L275" t="s">
        <v>36</v>
      </c>
      <c r="M275" t="s">
        <v>45</v>
      </c>
      <c r="N275">
        <v>7</v>
      </c>
      <c r="O275">
        <v>147</v>
      </c>
      <c r="P275">
        <v>20</v>
      </c>
      <c r="Q275" t="s">
        <v>28</v>
      </c>
      <c r="R275" t="s">
        <v>29</v>
      </c>
      <c r="S275" t="s">
        <v>46</v>
      </c>
      <c r="T275" t="s">
        <v>254</v>
      </c>
    </row>
    <row r="276" spans="1:20" x14ac:dyDescent="0.3">
      <c r="A276">
        <v>548333</v>
      </c>
      <c r="B276">
        <f>YEAR(matches[[#This Row],[date]])</f>
        <v>2012</v>
      </c>
      <c r="C276" t="s">
        <v>40</v>
      </c>
      <c r="D276" s="1">
        <v>41020</v>
      </c>
      <c r="E276" t="s">
        <v>21</v>
      </c>
      <c r="F276" t="s">
        <v>92</v>
      </c>
      <c r="G276" t="s">
        <v>42</v>
      </c>
      <c r="H276" t="s">
        <v>43</v>
      </c>
      <c r="I276" t="s">
        <v>215</v>
      </c>
      <c r="J276" t="s">
        <v>43</v>
      </c>
      <c r="K276" t="s">
        <v>26</v>
      </c>
      <c r="L276" t="s">
        <v>215</v>
      </c>
      <c r="M276" t="s">
        <v>27</v>
      </c>
      <c r="N276">
        <v>20</v>
      </c>
      <c r="O276">
        <v>193</v>
      </c>
      <c r="P276">
        <v>20</v>
      </c>
      <c r="Q276" t="s">
        <v>28</v>
      </c>
      <c r="R276" t="s">
        <v>29</v>
      </c>
      <c r="S276" t="s">
        <v>30</v>
      </c>
      <c r="T276" t="s">
        <v>175</v>
      </c>
    </row>
    <row r="277" spans="1:20" x14ac:dyDescent="0.3">
      <c r="A277">
        <v>548334</v>
      </c>
      <c r="B277">
        <f>YEAR(matches[[#This Row],[date]])</f>
        <v>2012</v>
      </c>
      <c r="C277" t="s">
        <v>48</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221</v>
      </c>
    </row>
    <row r="278" spans="1:20" x14ac:dyDescent="0.3">
      <c r="A278">
        <v>548335</v>
      </c>
      <c r="B278">
        <f>YEAR(matches[[#This Row],[date]])</f>
        <v>2012</v>
      </c>
      <c r="C278" t="s">
        <v>176</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3">
      <c r="A279">
        <v>548336</v>
      </c>
      <c r="B279">
        <f>YEAR(matches[[#This Row],[date]])</f>
        <v>2012</v>
      </c>
      <c r="C279" t="s">
        <v>60</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3">
      <c r="A280">
        <v>548337</v>
      </c>
      <c r="B280">
        <f>YEAR(matches[[#This Row],[date]])</f>
        <v>2012</v>
      </c>
      <c r="C280" t="s">
        <v>250</v>
      </c>
      <c r="D280" s="1">
        <v>41023</v>
      </c>
      <c r="E280" t="s">
        <v>21</v>
      </c>
      <c r="F280" t="s">
        <v>65</v>
      </c>
      <c r="G280" t="s">
        <v>252</v>
      </c>
      <c r="H280" t="s">
        <v>215</v>
      </c>
      <c r="I280" t="s">
        <v>43</v>
      </c>
      <c r="J280" t="s">
        <v>215</v>
      </c>
      <c r="K280" t="s">
        <v>37</v>
      </c>
      <c r="L280" t="s">
        <v>43</v>
      </c>
      <c r="M280" t="s">
        <v>45</v>
      </c>
      <c r="N280">
        <v>8</v>
      </c>
      <c r="O280">
        <v>147</v>
      </c>
      <c r="P280">
        <v>20</v>
      </c>
      <c r="Q280" t="s">
        <v>28</v>
      </c>
      <c r="R280" t="s">
        <v>29</v>
      </c>
      <c r="S280" t="s">
        <v>146</v>
      </c>
      <c r="T280" t="s">
        <v>221</v>
      </c>
    </row>
    <row r="281" spans="1:20" x14ac:dyDescent="0.3">
      <c r="A281">
        <v>548339</v>
      </c>
      <c r="B281">
        <f>YEAR(matches[[#This Row],[date]])</f>
        <v>2012</v>
      </c>
      <c r="C281" t="s">
        <v>32</v>
      </c>
      <c r="D281" s="1">
        <v>41024</v>
      </c>
      <c r="E281" t="s">
        <v>21</v>
      </c>
      <c r="F281" t="s">
        <v>190</v>
      </c>
      <c r="G281" t="s">
        <v>34</v>
      </c>
      <c r="H281" t="s">
        <v>35</v>
      </c>
      <c r="I281" t="s">
        <v>51</v>
      </c>
      <c r="J281" t="s">
        <v>35</v>
      </c>
      <c r="K281" t="s">
        <v>37</v>
      </c>
      <c r="L281" t="s">
        <v>51</v>
      </c>
      <c r="M281" t="s">
        <v>45</v>
      </c>
      <c r="N281">
        <v>4</v>
      </c>
      <c r="O281">
        <v>169</v>
      </c>
      <c r="P281">
        <v>20</v>
      </c>
      <c r="Q281" t="s">
        <v>28</v>
      </c>
      <c r="R281" t="s">
        <v>29</v>
      </c>
      <c r="S281" t="s">
        <v>46</v>
      </c>
      <c r="T281" t="s">
        <v>254</v>
      </c>
    </row>
    <row r="282" spans="1:20" x14ac:dyDescent="0.3">
      <c r="A282">
        <v>548341</v>
      </c>
      <c r="B282">
        <f>YEAR(matches[[#This Row],[date]])</f>
        <v>2012</v>
      </c>
      <c r="C282" t="s">
        <v>250</v>
      </c>
      <c r="D282" s="1">
        <v>41025</v>
      </c>
      <c r="E282" t="s">
        <v>21</v>
      </c>
      <c r="F282" t="s">
        <v>262</v>
      </c>
      <c r="G282" t="s">
        <v>252</v>
      </c>
      <c r="H282" t="s">
        <v>215</v>
      </c>
      <c r="I282" t="s">
        <v>57</v>
      </c>
      <c r="J282" t="s">
        <v>57</v>
      </c>
      <c r="K282" t="s">
        <v>37</v>
      </c>
      <c r="L282" t="s">
        <v>57</v>
      </c>
      <c r="M282" t="s">
        <v>27</v>
      </c>
      <c r="N282">
        <v>18</v>
      </c>
      <c r="O282">
        <v>178</v>
      </c>
      <c r="P282">
        <v>20</v>
      </c>
      <c r="Q282" t="s">
        <v>28</v>
      </c>
      <c r="R282" t="s">
        <v>29</v>
      </c>
      <c r="S282" t="s">
        <v>146</v>
      </c>
      <c r="T282" t="s">
        <v>221</v>
      </c>
    </row>
    <row r="283" spans="1:20" x14ac:dyDescent="0.3">
      <c r="A283">
        <v>548342</v>
      </c>
      <c r="B283">
        <f>YEAR(matches[[#This Row],[date]])</f>
        <v>2012</v>
      </c>
      <c r="C283" t="s">
        <v>40</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254</v>
      </c>
    </row>
    <row r="284" spans="1:20" x14ac:dyDescent="0.3">
      <c r="A284">
        <v>548343</v>
      </c>
      <c r="B284">
        <f>YEAR(matches[[#This Row],[date]])</f>
        <v>2012</v>
      </c>
      <c r="C284" t="s">
        <v>69</v>
      </c>
      <c r="D284" s="1">
        <v>41027</v>
      </c>
      <c r="E284" t="s">
        <v>21</v>
      </c>
      <c r="F284" t="s">
        <v>263</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3">
      <c r="A285">
        <v>548344</v>
      </c>
      <c r="B285">
        <f>YEAR(matches[[#This Row],[date]])</f>
        <v>2012</v>
      </c>
      <c r="C285" t="s">
        <v>54</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3">
      <c r="A286">
        <v>548345</v>
      </c>
      <c r="B286">
        <f>YEAR(matches[[#This Row],[date]])</f>
        <v>2012</v>
      </c>
      <c r="C286" t="s">
        <v>40</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221</v>
      </c>
    </row>
    <row r="287" spans="1:20" x14ac:dyDescent="0.3">
      <c r="A287">
        <v>548346</v>
      </c>
      <c r="B287">
        <f>YEAR(matches[[#This Row],[date]])</f>
        <v>2012</v>
      </c>
      <c r="C287" t="s">
        <v>48</v>
      </c>
      <c r="D287" s="1">
        <v>41028</v>
      </c>
      <c r="E287" t="s">
        <v>21</v>
      </c>
      <c r="F287" t="s">
        <v>219</v>
      </c>
      <c r="G287" t="s">
        <v>50</v>
      </c>
      <c r="H287" t="s">
        <v>51</v>
      </c>
      <c r="I287" t="s">
        <v>57</v>
      </c>
      <c r="J287" t="s">
        <v>51</v>
      </c>
      <c r="K287" t="s">
        <v>26</v>
      </c>
      <c r="L287" t="s">
        <v>51</v>
      </c>
      <c r="M287" t="s">
        <v>45</v>
      </c>
      <c r="N287">
        <v>5</v>
      </c>
      <c r="O287">
        <v>101</v>
      </c>
      <c r="P287">
        <v>20</v>
      </c>
      <c r="Q287" t="s">
        <v>28</v>
      </c>
      <c r="R287" t="s">
        <v>29</v>
      </c>
      <c r="S287" t="s">
        <v>244</v>
      </c>
      <c r="T287" t="s">
        <v>254</v>
      </c>
    </row>
    <row r="288" spans="1:20" x14ac:dyDescent="0.3">
      <c r="A288">
        <v>548347</v>
      </c>
      <c r="B288">
        <f>YEAR(matches[[#This Row],[date]])</f>
        <v>2012</v>
      </c>
      <c r="C288" t="s">
        <v>69</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264</v>
      </c>
    </row>
    <row r="289" spans="1:20" x14ac:dyDescent="0.3">
      <c r="A289">
        <v>548348</v>
      </c>
      <c r="B289">
        <f>YEAR(matches[[#This Row],[date]])</f>
        <v>2012</v>
      </c>
      <c r="C289" t="s">
        <v>176</v>
      </c>
      <c r="D289" s="1">
        <v>41030</v>
      </c>
      <c r="E289" t="s">
        <v>21</v>
      </c>
      <c r="F289" t="s">
        <v>73</v>
      </c>
      <c r="G289" t="s">
        <v>178</v>
      </c>
      <c r="H289" t="s">
        <v>57</v>
      </c>
      <c r="I289" t="s">
        <v>215</v>
      </c>
      <c r="J289" t="s">
        <v>57</v>
      </c>
      <c r="K289" t="s">
        <v>37</v>
      </c>
      <c r="L289" t="s">
        <v>57</v>
      </c>
      <c r="M289" t="s">
        <v>27</v>
      </c>
      <c r="N289">
        <v>13</v>
      </c>
      <c r="O289">
        <v>187</v>
      </c>
      <c r="P289">
        <v>20</v>
      </c>
      <c r="Q289" t="s">
        <v>28</v>
      </c>
      <c r="R289" t="s">
        <v>29</v>
      </c>
      <c r="S289" t="s">
        <v>46</v>
      </c>
      <c r="T289" t="s">
        <v>244</v>
      </c>
    </row>
    <row r="290" spans="1:20" x14ac:dyDescent="0.3">
      <c r="A290">
        <v>548349</v>
      </c>
      <c r="B290">
        <f>YEAR(matches[[#This Row],[date]])</f>
        <v>2012</v>
      </c>
      <c r="C290" t="s">
        <v>60</v>
      </c>
      <c r="D290" s="1">
        <v>41030</v>
      </c>
      <c r="E290" t="s">
        <v>21</v>
      </c>
      <c r="F290" t="s">
        <v>265</v>
      </c>
      <c r="G290" t="s">
        <v>62</v>
      </c>
      <c r="H290" t="s">
        <v>44</v>
      </c>
      <c r="I290" t="s">
        <v>43</v>
      </c>
      <c r="J290" t="s">
        <v>44</v>
      </c>
      <c r="K290" t="s">
        <v>37</v>
      </c>
      <c r="L290" t="s">
        <v>43</v>
      </c>
      <c r="M290" t="s">
        <v>45</v>
      </c>
      <c r="N290">
        <v>6</v>
      </c>
      <c r="O290">
        <v>142</v>
      </c>
      <c r="P290">
        <v>20</v>
      </c>
      <c r="Q290" t="s">
        <v>28</v>
      </c>
      <c r="R290" t="s">
        <v>29</v>
      </c>
      <c r="S290" t="s">
        <v>242</v>
      </c>
      <c r="T290" t="s">
        <v>122</v>
      </c>
    </row>
    <row r="291" spans="1:20" x14ac:dyDescent="0.3">
      <c r="A291">
        <v>548350</v>
      </c>
      <c r="B291">
        <f>YEAR(matches[[#This Row],[date]])</f>
        <v>2012</v>
      </c>
      <c r="C291" t="s">
        <v>20</v>
      </c>
      <c r="D291" s="1">
        <v>41031</v>
      </c>
      <c r="E291" t="s">
        <v>21</v>
      </c>
      <c r="F291" t="s">
        <v>266</v>
      </c>
      <c r="G291" t="s">
        <v>23</v>
      </c>
      <c r="H291" t="s">
        <v>24</v>
      </c>
      <c r="I291" t="s">
        <v>35</v>
      </c>
      <c r="J291" t="s">
        <v>35</v>
      </c>
      <c r="K291" t="s">
        <v>26</v>
      </c>
      <c r="L291" t="s">
        <v>35</v>
      </c>
      <c r="M291" t="s">
        <v>45</v>
      </c>
      <c r="N291">
        <v>4</v>
      </c>
      <c r="O291">
        <v>159</v>
      </c>
      <c r="P291">
        <v>20</v>
      </c>
      <c r="Q291" t="s">
        <v>28</v>
      </c>
      <c r="R291" t="s">
        <v>29</v>
      </c>
      <c r="S291" t="s">
        <v>58</v>
      </c>
      <c r="T291" t="s">
        <v>264</v>
      </c>
    </row>
    <row r="292" spans="1:20" x14ac:dyDescent="0.3">
      <c r="A292">
        <v>548351</v>
      </c>
      <c r="B292">
        <f>YEAR(matches[[#This Row],[date]])</f>
        <v>2012</v>
      </c>
      <c r="C292" t="s">
        <v>250</v>
      </c>
      <c r="D292" s="1">
        <v>41032</v>
      </c>
      <c r="E292" t="s">
        <v>21</v>
      </c>
      <c r="F292" t="s">
        <v>187</v>
      </c>
      <c r="G292" t="s">
        <v>252</v>
      </c>
      <c r="H292" t="s">
        <v>215</v>
      </c>
      <c r="I292" t="s">
        <v>51</v>
      </c>
      <c r="J292" t="s">
        <v>51</v>
      </c>
      <c r="K292" t="s">
        <v>37</v>
      </c>
      <c r="L292" t="s">
        <v>51</v>
      </c>
      <c r="M292" t="s">
        <v>27</v>
      </c>
      <c r="N292">
        <v>1</v>
      </c>
      <c r="O292">
        <v>121</v>
      </c>
      <c r="P292">
        <v>20</v>
      </c>
      <c r="Q292" t="s">
        <v>28</v>
      </c>
      <c r="R292" t="s">
        <v>29</v>
      </c>
      <c r="S292" t="s">
        <v>30</v>
      </c>
      <c r="T292" t="s">
        <v>135</v>
      </c>
    </row>
    <row r="293" spans="1:20" x14ac:dyDescent="0.3">
      <c r="A293">
        <v>548352</v>
      </c>
      <c r="B293">
        <f>YEAR(matches[[#This Row],[date]])</f>
        <v>2012</v>
      </c>
      <c r="C293" t="s">
        <v>69</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254</v>
      </c>
    </row>
    <row r="294" spans="1:20" x14ac:dyDescent="0.3">
      <c r="A294">
        <v>548353</v>
      </c>
      <c r="B294">
        <f>YEAR(matches[[#This Row],[date]])</f>
        <v>2012</v>
      </c>
      <c r="C294" t="s">
        <v>54</v>
      </c>
      <c r="D294" s="1">
        <v>41034</v>
      </c>
      <c r="E294" t="s">
        <v>21</v>
      </c>
      <c r="F294" t="s">
        <v>259</v>
      </c>
      <c r="G294" t="s">
        <v>56</v>
      </c>
      <c r="H294" t="s">
        <v>25</v>
      </c>
      <c r="I294" t="s">
        <v>215</v>
      </c>
      <c r="J294" t="s">
        <v>25</v>
      </c>
      <c r="K294" t="s">
        <v>37</v>
      </c>
      <c r="L294" t="s">
        <v>25</v>
      </c>
      <c r="M294" t="s">
        <v>27</v>
      </c>
      <c r="N294">
        <v>7</v>
      </c>
      <c r="O294">
        <v>151</v>
      </c>
      <c r="P294">
        <v>20</v>
      </c>
      <c r="Q294" t="s">
        <v>28</v>
      </c>
      <c r="R294" t="s">
        <v>29</v>
      </c>
      <c r="S294" t="s">
        <v>58</v>
      </c>
      <c r="T294" t="s">
        <v>144</v>
      </c>
    </row>
    <row r="295" spans="1:20" x14ac:dyDescent="0.3">
      <c r="A295">
        <v>548354</v>
      </c>
      <c r="B295">
        <f>YEAR(matches[[#This Row],[date]])</f>
        <v>2012</v>
      </c>
      <c r="C295" t="s">
        <v>32</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242</v>
      </c>
      <c r="T295" t="s">
        <v>122</v>
      </c>
    </row>
    <row r="296" spans="1:20" x14ac:dyDescent="0.3">
      <c r="A296">
        <v>548355</v>
      </c>
      <c r="B296">
        <f>YEAR(matches[[#This Row],[date]])</f>
        <v>2012</v>
      </c>
      <c r="C296" t="s">
        <v>48</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3">
      <c r="A297">
        <v>548356</v>
      </c>
      <c r="B297">
        <f>YEAR(matches[[#This Row],[date]])</f>
        <v>2012</v>
      </c>
      <c r="C297" t="s">
        <v>20</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254</v>
      </c>
    </row>
    <row r="298" spans="1:20" x14ac:dyDescent="0.3">
      <c r="A298">
        <v>548357</v>
      </c>
      <c r="B298">
        <f>YEAR(matches[[#This Row],[date]])</f>
        <v>2012</v>
      </c>
      <c r="C298" t="s">
        <v>40</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242</v>
      </c>
      <c r="T298" t="s">
        <v>146</v>
      </c>
    </row>
    <row r="299" spans="1:20" x14ac:dyDescent="0.3">
      <c r="A299">
        <v>548358</v>
      </c>
      <c r="B299">
        <f>YEAR(matches[[#This Row],[date]])</f>
        <v>2012</v>
      </c>
      <c r="C299" t="s">
        <v>250</v>
      </c>
      <c r="D299" s="1">
        <v>41037</v>
      </c>
      <c r="E299" t="s">
        <v>21</v>
      </c>
      <c r="F299" t="s">
        <v>61</v>
      </c>
      <c r="G299" t="s">
        <v>252</v>
      </c>
      <c r="H299" t="s">
        <v>215</v>
      </c>
      <c r="I299" t="s">
        <v>44</v>
      </c>
      <c r="J299" t="s">
        <v>215</v>
      </c>
      <c r="K299" t="s">
        <v>37</v>
      </c>
      <c r="L299" t="s">
        <v>44</v>
      </c>
      <c r="M299" t="s">
        <v>45</v>
      </c>
      <c r="N299">
        <v>7</v>
      </c>
      <c r="O299">
        <v>126</v>
      </c>
      <c r="P299">
        <v>20</v>
      </c>
      <c r="Q299" t="s">
        <v>28</v>
      </c>
      <c r="R299" t="s">
        <v>29</v>
      </c>
      <c r="S299" t="s">
        <v>30</v>
      </c>
      <c r="T299" t="s">
        <v>81</v>
      </c>
    </row>
    <row r="300" spans="1:20" x14ac:dyDescent="0.3">
      <c r="A300">
        <v>548359</v>
      </c>
      <c r="B300">
        <f>YEAR(matches[[#This Row],[date]])</f>
        <v>2012</v>
      </c>
      <c r="C300" t="s">
        <v>64</v>
      </c>
      <c r="D300" s="1">
        <v>41037</v>
      </c>
      <c r="E300" t="s">
        <v>21</v>
      </c>
      <c r="F300" t="s">
        <v>263</v>
      </c>
      <c r="G300" t="s">
        <v>66</v>
      </c>
      <c r="H300" t="s">
        <v>57</v>
      </c>
      <c r="I300" t="s">
        <v>35</v>
      </c>
      <c r="J300" t="s">
        <v>57</v>
      </c>
      <c r="K300" t="s">
        <v>26</v>
      </c>
      <c r="L300" t="s">
        <v>35</v>
      </c>
      <c r="M300" t="s">
        <v>27</v>
      </c>
      <c r="N300">
        <v>25</v>
      </c>
      <c r="O300">
        <v>171</v>
      </c>
      <c r="P300">
        <v>20</v>
      </c>
      <c r="Q300" t="s">
        <v>28</v>
      </c>
      <c r="R300" t="s">
        <v>29</v>
      </c>
      <c r="S300" t="s">
        <v>133</v>
      </c>
      <c r="T300" t="s">
        <v>254</v>
      </c>
    </row>
    <row r="301" spans="1:20" x14ac:dyDescent="0.3">
      <c r="A301">
        <v>548360</v>
      </c>
      <c r="B301">
        <f>YEAR(matches[[#This Row],[date]])</f>
        <v>2012</v>
      </c>
      <c r="C301" t="s">
        <v>48</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249</v>
      </c>
    </row>
    <row r="302" spans="1:20" x14ac:dyDescent="0.3">
      <c r="A302">
        <v>548329</v>
      </c>
      <c r="B302">
        <f>YEAR(matches[[#This Row],[date]])</f>
        <v>2012</v>
      </c>
      <c r="C302" t="s">
        <v>64</v>
      </c>
      <c r="D302" s="1">
        <v>41039</v>
      </c>
      <c r="E302" t="s">
        <v>21</v>
      </c>
      <c r="F302" t="s">
        <v>186</v>
      </c>
      <c r="G302" t="s">
        <v>66</v>
      </c>
      <c r="H302" t="s">
        <v>57</v>
      </c>
      <c r="I302" t="s">
        <v>43</v>
      </c>
      <c r="J302" t="s">
        <v>57</v>
      </c>
      <c r="K302" t="s">
        <v>37</v>
      </c>
      <c r="L302" t="s">
        <v>43</v>
      </c>
      <c r="M302" t="s">
        <v>45</v>
      </c>
      <c r="N302">
        <v>9</v>
      </c>
      <c r="O302">
        <v>188</v>
      </c>
      <c r="P302">
        <v>20</v>
      </c>
      <c r="Q302" t="s">
        <v>28</v>
      </c>
      <c r="R302" t="s">
        <v>29</v>
      </c>
      <c r="S302" t="s">
        <v>242</v>
      </c>
      <c r="T302" t="s">
        <v>122</v>
      </c>
    </row>
    <row r="303" spans="1:20" x14ac:dyDescent="0.3">
      <c r="A303">
        <v>548361</v>
      </c>
      <c r="B303">
        <f>YEAR(matches[[#This Row],[date]])</f>
        <v>2012</v>
      </c>
      <c r="C303" t="s">
        <v>60</v>
      </c>
      <c r="D303" s="1">
        <v>41039</v>
      </c>
      <c r="E303" t="s">
        <v>21</v>
      </c>
      <c r="F303" t="s">
        <v>267</v>
      </c>
      <c r="G303" t="s">
        <v>62</v>
      </c>
      <c r="H303" t="s">
        <v>44</v>
      </c>
      <c r="I303" t="s">
        <v>36</v>
      </c>
      <c r="J303" t="s">
        <v>36</v>
      </c>
      <c r="K303" t="s">
        <v>26</v>
      </c>
      <c r="L303" t="s">
        <v>36</v>
      </c>
      <c r="M303" t="s">
        <v>45</v>
      </c>
      <c r="N303">
        <v>4</v>
      </c>
      <c r="O303">
        <v>127</v>
      </c>
      <c r="P303">
        <v>20</v>
      </c>
      <c r="Q303" t="s">
        <v>28</v>
      </c>
      <c r="R303" t="s">
        <v>29</v>
      </c>
      <c r="S303" t="s">
        <v>254</v>
      </c>
      <c r="T303" t="s">
        <v>264</v>
      </c>
    </row>
    <row r="304" spans="1:20" x14ac:dyDescent="0.3">
      <c r="A304">
        <v>548362</v>
      </c>
      <c r="B304">
        <f>YEAR(matches[[#This Row],[date]])</f>
        <v>2012</v>
      </c>
      <c r="C304" t="s">
        <v>250</v>
      </c>
      <c r="D304" s="1">
        <v>41040</v>
      </c>
      <c r="E304" t="s">
        <v>21</v>
      </c>
      <c r="F304" t="s">
        <v>124</v>
      </c>
      <c r="G304" t="s">
        <v>252</v>
      </c>
      <c r="H304" t="s">
        <v>215</v>
      </c>
      <c r="I304" t="s">
        <v>24</v>
      </c>
      <c r="J304" t="s">
        <v>215</v>
      </c>
      <c r="K304" t="s">
        <v>26</v>
      </c>
      <c r="L304" t="s">
        <v>24</v>
      </c>
      <c r="M304" t="s">
        <v>27</v>
      </c>
      <c r="N304">
        <v>35</v>
      </c>
      <c r="O304">
        <v>174</v>
      </c>
      <c r="P304">
        <v>20</v>
      </c>
      <c r="Q304" t="s">
        <v>28</v>
      </c>
      <c r="R304" t="s">
        <v>29</v>
      </c>
      <c r="S304" t="s">
        <v>58</v>
      </c>
      <c r="T304" t="s">
        <v>144</v>
      </c>
    </row>
    <row r="305" spans="1:20" x14ac:dyDescent="0.3">
      <c r="A305">
        <v>548363</v>
      </c>
      <c r="B305">
        <f>YEAR(matches[[#This Row],[date]])</f>
        <v>2012</v>
      </c>
      <c r="C305" t="s">
        <v>54</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3">
      <c r="A306">
        <v>548364</v>
      </c>
      <c r="B306">
        <f>YEAR(matches[[#This Row],[date]])</f>
        <v>2012</v>
      </c>
      <c r="C306" t="s">
        <v>69</v>
      </c>
      <c r="D306" s="1">
        <v>41041</v>
      </c>
      <c r="E306" t="s">
        <v>21</v>
      </c>
      <c r="F306" t="s">
        <v>267</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3">
      <c r="A307">
        <v>548365</v>
      </c>
      <c r="B307">
        <f>YEAR(matches[[#This Row],[date]])</f>
        <v>2012</v>
      </c>
      <c r="C307" t="s">
        <v>60</v>
      </c>
      <c r="D307" s="1">
        <v>41042</v>
      </c>
      <c r="E307" t="s">
        <v>21</v>
      </c>
      <c r="F307" t="s">
        <v>268</v>
      </c>
      <c r="G307" t="s">
        <v>62</v>
      </c>
      <c r="H307" t="s">
        <v>44</v>
      </c>
      <c r="I307" t="s">
        <v>215</v>
      </c>
      <c r="J307" t="s">
        <v>44</v>
      </c>
      <c r="K307" t="s">
        <v>37</v>
      </c>
      <c r="L307" t="s">
        <v>44</v>
      </c>
      <c r="M307" t="s">
        <v>27</v>
      </c>
      <c r="N307">
        <v>45</v>
      </c>
      <c r="O307">
        <v>171</v>
      </c>
      <c r="P307">
        <v>20</v>
      </c>
      <c r="Q307" t="s">
        <v>28</v>
      </c>
      <c r="R307" t="s">
        <v>29</v>
      </c>
      <c r="S307" t="s">
        <v>58</v>
      </c>
      <c r="T307" t="s">
        <v>144</v>
      </c>
    </row>
    <row r="308" spans="1:20" x14ac:dyDescent="0.3">
      <c r="A308">
        <v>548366</v>
      </c>
      <c r="B308">
        <f>YEAR(matches[[#This Row],[date]])</f>
        <v>2012</v>
      </c>
      <c r="C308" t="s">
        <v>32</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254</v>
      </c>
    </row>
    <row r="309" spans="1:20" x14ac:dyDescent="0.3">
      <c r="A309">
        <v>548367</v>
      </c>
      <c r="B309">
        <f>YEAR(matches[[#This Row],[date]])</f>
        <v>2012</v>
      </c>
      <c r="C309" t="s">
        <v>20</v>
      </c>
      <c r="D309" s="1">
        <v>41043</v>
      </c>
      <c r="E309" t="s">
        <v>21</v>
      </c>
      <c r="F309" t="s">
        <v>190</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3">
      <c r="A310">
        <v>548368</v>
      </c>
      <c r="B310">
        <f>YEAR(matches[[#This Row],[date]])</f>
        <v>2012</v>
      </c>
      <c r="C310" t="s">
        <v>54</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242</v>
      </c>
      <c r="T310" t="s">
        <v>122</v>
      </c>
    </row>
    <row r="311" spans="1:20" x14ac:dyDescent="0.3">
      <c r="A311">
        <v>548369</v>
      </c>
      <c r="B311">
        <f>YEAR(matches[[#This Row],[date]])</f>
        <v>2012</v>
      </c>
      <c r="C311" t="s">
        <v>40</v>
      </c>
      <c r="D311" s="1">
        <v>41044</v>
      </c>
      <c r="E311" t="s">
        <v>21</v>
      </c>
      <c r="F311" t="s">
        <v>269</v>
      </c>
      <c r="G311" t="s">
        <v>42</v>
      </c>
      <c r="H311" t="s">
        <v>43</v>
      </c>
      <c r="I311" t="s">
        <v>35</v>
      </c>
      <c r="J311" t="s">
        <v>35</v>
      </c>
      <c r="K311" t="s">
        <v>37</v>
      </c>
      <c r="L311" t="s">
        <v>43</v>
      </c>
      <c r="M311" t="s">
        <v>45</v>
      </c>
      <c r="N311">
        <v>5</v>
      </c>
      <c r="O311">
        <v>137</v>
      </c>
      <c r="P311">
        <v>20</v>
      </c>
      <c r="Q311" t="s">
        <v>28</v>
      </c>
      <c r="R311" t="s">
        <v>29</v>
      </c>
      <c r="S311" t="s">
        <v>133</v>
      </c>
      <c r="T311" t="s">
        <v>254</v>
      </c>
    </row>
    <row r="312" spans="1:20" x14ac:dyDescent="0.3">
      <c r="A312">
        <v>548370</v>
      </c>
      <c r="B312">
        <f>YEAR(matches[[#This Row],[date]])</f>
        <v>2012</v>
      </c>
      <c r="C312" t="s">
        <v>48</v>
      </c>
      <c r="D312" s="1">
        <v>41045</v>
      </c>
      <c r="E312" t="s">
        <v>21</v>
      </c>
      <c r="F312" t="s">
        <v>259</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3">
      <c r="A313">
        <v>548371</v>
      </c>
      <c r="B313">
        <f>YEAR(matches[[#This Row],[date]])</f>
        <v>2012</v>
      </c>
      <c r="C313" t="s">
        <v>201</v>
      </c>
      <c r="D313" s="1">
        <v>41046</v>
      </c>
      <c r="E313" t="s">
        <v>21</v>
      </c>
      <c r="F313" t="s">
        <v>76</v>
      </c>
      <c r="G313" t="s">
        <v>202</v>
      </c>
      <c r="H313" t="s">
        <v>35</v>
      </c>
      <c r="I313" t="s">
        <v>36</v>
      </c>
      <c r="J313" t="s">
        <v>35</v>
      </c>
      <c r="K313" t="s">
        <v>26</v>
      </c>
      <c r="L313" t="s">
        <v>35</v>
      </c>
      <c r="M313" t="s">
        <v>45</v>
      </c>
      <c r="N313">
        <v>6</v>
      </c>
      <c r="O313">
        <v>121</v>
      </c>
      <c r="P313">
        <v>20</v>
      </c>
      <c r="Q313" t="s">
        <v>28</v>
      </c>
      <c r="R313" t="s">
        <v>29</v>
      </c>
      <c r="S313" t="s">
        <v>249</v>
      </c>
      <c r="T313" t="s">
        <v>144</v>
      </c>
    </row>
    <row r="314" spans="1:20" x14ac:dyDescent="0.3">
      <c r="A314">
        <v>548372</v>
      </c>
      <c r="B314">
        <f>YEAR(matches[[#This Row],[date]])</f>
        <v>2012</v>
      </c>
      <c r="C314" t="s">
        <v>40</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264</v>
      </c>
    </row>
    <row r="315" spans="1:20" x14ac:dyDescent="0.3">
      <c r="A315">
        <v>548373</v>
      </c>
      <c r="B315">
        <f>YEAR(matches[[#This Row],[date]])</f>
        <v>2012</v>
      </c>
      <c r="C315" t="s">
        <v>64</v>
      </c>
      <c r="D315" s="1">
        <v>41047</v>
      </c>
      <c r="E315" t="s">
        <v>21</v>
      </c>
      <c r="F315" t="s">
        <v>219</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3">
      <c r="A316">
        <v>548374</v>
      </c>
      <c r="B316">
        <f>YEAR(matches[[#This Row],[date]])</f>
        <v>2012</v>
      </c>
      <c r="C316" t="s">
        <v>201</v>
      </c>
      <c r="D316" s="1">
        <v>41048</v>
      </c>
      <c r="E316" t="s">
        <v>21</v>
      </c>
      <c r="F316" t="s">
        <v>269</v>
      </c>
      <c r="G316" t="s">
        <v>202</v>
      </c>
      <c r="H316" t="s">
        <v>35</v>
      </c>
      <c r="I316" t="s">
        <v>43</v>
      </c>
      <c r="J316" t="s">
        <v>43</v>
      </c>
      <c r="K316" t="s">
        <v>26</v>
      </c>
      <c r="L316" t="s">
        <v>43</v>
      </c>
      <c r="M316" t="s">
        <v>45</v>
      </c>
      <c r="N316">
        <v>6</v>
      </c>
      <c r="O316">
        <v>142</v>
      </c>
      <c r="P316">
        <v>20</v>
      </c>
      <c r="Q316" t="s">
        <v>28</v>
      </c>
      <c r="R316" t="s">
        <v>29</v>
      </c>
      <c r="S316" t="s">
        <v>58</v>
      </c>
      <c r="T316" t="s">
        <v>249</v>
      </c>
    </row>
    <row r="317" spans="1:20" x14ac:dyDescent="0.3">
      <c r="A317">
        <v>548375</v>
      </c>
      <c r="B317">
        <f>YEAR(matches[[#This Row],[date]])</f>
        <v>2012</v>
      </c>
      <c r="C317" t="s">
        <v>250</v>
      </c>
      <c r="D317" s="1">
        <v>41048</v>
      </c>
      <c r="E317" t="s">
        <v>21</v>
      </c>
      <c r="F317" t="s">
        <v>257</v>
      </c>
      <c r="G317" t="s">
        <v>252</v>
      </c>
      <c r="H317" t="s">
        <v>215</v>
      </c>
      <c r="I317" t="s">
        <v>25</v>
      </c>
      <c r="J317" t="s">
        <v>25</v>
      </c>
      <c r="K317" t="s">
        <v>37</v>
      </c>
      <c r="L317" t="s">
        <v>25</v>
      </c>
      <c r="M317" t="s">
        <v>27</v>
      </c>
      <c r="N317">
        <v>34</v>
      </c>
      <c r="O317">
        <v>137</v>
      </c>
      <c r="P317">
        <v>20</v>
      </c>
      <c r="Q317" t="s">
        <v>28</v>
      </c>
      <c r="R317" t="s">
        <v>29</v>
      </c>
      <c r="S317" t="s">
        <v>135</v>
      </c>
      <c r="T317" t="s">
        <v>81</v>
      </c>
    </row>
    <row r="318" spans="1:20" x14ac:dyDescent="0.3">
      <c r="A318">
        <v>548376</v>
      </c>
      <c r="B318">
        <f>YEAR(matches[[#This Row],[date]])</f>
        <v>2012</v>
      </c>
      <c r="C318" t="s">
        <v>64</v>
      </c>
      <c r="D318" s="1">
        <v>41049</v>
      </c>
      <c r="E318" t="s">
        <v>21</v>
      </c>
      <c r="F318" t="s">
        <v>219</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3">
      <c r="A319">
        <v>548377</v>
      </c>
      <c r="B319">
        <f>YEAR(matches[[#This Row],[date]])</f>
        <v>2012</v>
      </c>
      <c r="C319" t="s">
        <v>60</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264</v>
      </c>
    </row>
    <row r="320" spans="1:20" x14ac:dyDescent="0.3">
      <c r="A320">
        <v>548378</v>
      </c>
      <c r="B320">
        <f>YEAR(matches[[#This Row],[date]])</f>
        <v>2012</v>
      </c>
      <c r="C320" t="s">
        <v>250</v>
      </c>
      <c r="D320" s="1">
        <v>41051</v>
      </c>
      <c r="E320" t="s">
        <v>238</v>
      </c>
      <c r="F320" t="s">
        <v>72</v>
      </c>
      <c r="G320" t="s">
        <v>252</v>
      </c>
      <c r="H320" t="s">
        <v>43</v>
      </c>
      <c r="I320" t="s">
        <v>25</v>
      </c>
      <c r="J320" t="s">
        <v>25</v>
      </c>
      <c r="K320" t="s">
        <v>37</v>
      </c>
      <c r="L320" t="s">
        <v>25</v>
      </c>
      <c r="M320" t="s">
        <v>27</v>
      </c>
      <c r="N320">
        <v>18</v>
      </c>
      <c r="O320">
        <v>163</v>
      </c>
      <c r="P320">
        <v>20</v>
      </c>
      <c r="Q320" t="s">
        <v>28</v>
      </c>
      <c r="R320" t="s">
        <v>29</v>
      </c>
      <c r="S320" t="s">
        <v>81</v>
      </c>
      <c r="T320" t="s">
        <v>122</v>
      </c>
    </row>
    <row r="321" spans="1:20" x14ac:dyDescent="0.3">
      <c r="A321">
        <v>548379</v>
      </c>
      <c r="B321">
        <f>YEAR(matches[[#This Row],[date]])</f>
        <v>2012</v>
      </c>
      <c r="C321" t="s">
        <v>20</v>
      </c>
      <c r="D321" s="1">
        <v>41052</v>
      </c>
      <c r="E321" t="s">
        <v>239</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3">
      <c r="A322">
        <v>548380</v>
      </c>
      <c r="B322">
        <f>YEAR(matches[[#This Row],[date]])</f>
        <v>2012</v>
      </c>
      <c r="C322" t="s">
        <v>69</v>
      </c>
      <c r="D322" s="1">
        <v>41054</v>
      </c>
      <c r="E322" t="s">
        <v>240</v>
      </c>
      <c r="F322" t="s">
        <v>188</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3">
      <c r="A323">
        <v>548381</v>
      </c>
      <c r="B323">
        <f>YEAR(matches[[#This Row],[date]])</f>
        <v>2012</v>
      </c>
      <c r="C323" t="s">
        <v>69</v>
      </c>
      <c r="D323" s="1">
        <v>41056</v>
      </c>
      <c r="E323" t="s">
        <v>111</v>
      </c>
      <c r="F323" t="s">
        <v>270</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3">
      <c r="A324">
        <v>597998</v>
      </c>
      <c r="B324">
        <f>YEAR(matches[[#This Row],[date]])</f>
        <v>2013</v>
      </c>
      <c r="C324" t="s">
        <v>54</v>
      </c>
      <c r="D324" s="1">
        <v>41367</v>
      </c>
      <c r="E324" t="s">
        <v>21</v>
      </c>
      <c r="F324" t="s">
        <v>259</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3">
      <c r="A325">
        <v>597999</v>
      </c>
      <c r="B325">
        <f>YEAR(matches[[#This Row],[date]])</f>
        <v>2013</v>
      </c>
      <c r="C325" t="s">
        <v>20</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249</v>
      </c>
      <c r="T325" t="s">
        <v>264</v>
      </c>
    </row>
    <row r="326" spans="1:20" x14ac:dyDescent="0.3">
      <c r="A326">
        <v>598000</v>
      </c>
      <c r="B326">
        <f>YEAR(matches[[#This Row],[date]])</f>
        <v>2013</v>
      </c>
      <c r="C326" t="s">
        <v>64</v>
      </c>
      <c r="D326" s="1">
        <v>41369</v>
      </c>
      <c r="E326" t="s">
        <v>21</v>
      </c>
      <c r="F326" t="s">
        <v>96</v>
      </c>
      <c r="G326" t="s">
        <v>66</v>
      </c>
      <c r="H326" t="s">
        <v>271</v>
      </c>
      <c r="I326" t="s">
        <v>215</v>
      </c>
      <c r="J326" t="s">
        <v>215</v>
      </c>
      <c r="K326" t="s">
        <v>26</v>
      </c>
      <c r="L326" t="s">
        <v>271</v>
      </c>
      <c r="M326" t="s">
        <v>27</v>
      </c>
      <c r="N326">
        <v>22</v>
      </c>
      <c r="O326">
        <v>127</v>
      </c>
      <c r="P326">
        <v>20</v>
      </c>
      <c r="Q326" t="s">
        <v>28</v>
      </c>
      <c r="R326" t="s">
        <v>29</v>
      </c>
      <c r="S326" t="s">
        <v>146</v>
      </c>
      <c r="T326" t="s">
        <v>122</v>
      </c>
    </row>
    <row r="327" spans="1:20" x14ac:dyDescent="0.3">
      <c r="A327">
        <v>598001</v>
      </c>
      <c r="B327">
        <f>YEAR(matches[[#This Row],[date]])</f>
        <v>2013</v>
      </c>
      <c r="C327" t="s">
        <v>40</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264</v>
      </c>
    </row>
    <row r="328" spans="1:20" x14ac:dyDescent="0.3">
      <c r="A328">
        <v>598002</v>
      </c>
      <c r="B328">
        <f>YEAR(matches[[#This Row],[date]])</f>
        <v>2013</v>
      </c>
      <c r="C328" t="s">
        <v>69</v>
      </c>
      <c r="D328" s="1">
        <v>41370</v>
      </c>
      <c r="E328" t="s">
        <v>21</v>
      </c>
      <c r="F328" t="s">
        <v>199</v>
      </c>
      <c r="G328" t="s">
        <v>71</v>
      </c>
      <c r="H328" t="s">
        <v>36</v>
      </c>
      <c r="I328" t="s">
        <v>51</v>
      </c>
      <c r="J328" t="s">
        <v>51</v>
      </c>
      <c r="K328" t="s">
        <v>37</v>
      </c>
      <c r="L328" t="s">
        <v>51</v>
      </c>
      <c r="M328" t="s">
        <v>27</v>
      </c>
      <c r="N328">
        <v>9</v>
      </c>
      <c r="O328">
        <v>149</v>
      </c>
      <c r="P328">
        <v>20</v>
      </c>
      <c r="Q328" t="s">
        <v>28</v>
      </c>
      <c r="R328" t="s">
        <v>29</v>
      </c>
      <c r="S328" t="s">
        <v>126</v>
      </c>
      <c r="T328" t="s">
        <v>249</v>
      </c>
    </row>
    <row r="329" spans="1:20" x14ac:dyDescent="0.3">
      <c r="A329">
        <v>598003</v>
      </c>
      <c r="B329">
        <f>YEAR(matches[[#This Row],[date]])</f>
        <v>2013</v>
      </c>
      <c r="C329" t="s">
        <v>250</v>
      </c>
      <c r="D329" s="1">
        <v>41371</v>
      </c>
      <c r="E329" t="s">
        <v>21</v>
      </c>
      <c r="F329" t="s">
        <v>272</v>
      </c>
      <c r="G329" t="s">
        <v>252</v>
      </c>
      <c r="H329" t="s">
        <v>215</v>
      </c>
      <c r="I329" t="s">
        <v>35</v>
      </c>
      <c r="J329" t="s">
        <v>215</v>
      </c>
      <c r="K329" t="s">
        <v>37</v>
      </c>
      <c r="L329" t="s">
        <v>35</v>
      </c>
      <c r="M329" t="s">
        <v>45</v>
      </c>
      <c r="N329">
        <v>8</v>
      </c>
      <c r="O329">
        <v>100</v>
      </c>
      <c r="P329">
        <v>20</v>
      </c>
      <c r="Q329" t="s">
        <v>28</v>
      </c>
      <c r="R329" t="s">
        <v>29</v>
      </c>
      <c r="S329" t="s">
        <v>135</v>
      </c>
      <c r="T329" t="s">
        <v>122</v>
      </c>
    </row>
    <row r="330" spans="1:20" x14ac:dyDescent="0.3">
      <c r="A330">
        <v>598004</v>
      </c>
      <c r="B330">
        <f>YEAR(matches[[#This Row],[date]])</f>
        <v>2013</v>
      </c>
      <c r="C330" t="s">
        <v>64</v>
      </c>
      <c r="D330" s="1">
        <v>41371</v>
      </c>
      <c r="E330" t="s">
        <v>21</v>
      </c>
      <c r="F330" t="s">
        <v>273</v>
      </c>
      <c r="G330" t="s">
        <v>66</v>
      </c>
      <c r="H330" t="s">
        <v>271</v>
      </c>
      <c r="I330" t="s">
        <v>24</v>
      </c>
      <c r="J330" t="s">
        <v>24</v>
      </c>
      <c r="K330" t="s">
        <v>37</v>
      </c>
      <c r="L330" t="s">
        <v>271</v>
      </c>
      <c r="M330" t="s">
        <v>128</v>
      </c>
      <c r="N330" t="s">
        <v>29</v>
      </c>
      <c r="O330">
        <v>131</v>
      </c>
      <c r="P330">
        <v>20</v>
      </c>
      <c r="Q330" t="s">
        <v>129</v>
      </c>
      <c r="R330" t="s">
        <v>29</v>
      </c>
      <c r="S330" t="s">
        <v>244</v>
      </c>
      <c r="T330" t="s">
        <v>146</v>
      </c>
    </row>
    <row r="331" spans="1:20" x14ac:dyDescent="0.3">
      <c r="A331">
        <v>598005</v>
      </c>
      <c r="B331">
        <f>YEAR(matches[[#This Row],[date]])</f>
        <v>2013</v>
      </c>
      <c r="C331" t="s">
        <v>60</v>
      </c>
      <c r="D331" s="1">
        <v>41372</v>
      </c>
      <c r="E331" t="s">
        <v>21</v>
      </c>
      <c r="F331" t="s">
        <v>210</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3">
      <c r="A332">
        <v>598006</v>
      </c>
      <c r="B332">
        <f>YEAR(matches[[#This Row],[date]])</f>
        <v>2013</v>
      </c>
      <c r="C332" t="s">
        <v>48</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249</v>
      </c>
    </row>
    <row r="333" spans="1:20" x14ac:dyDescent="0.3">
      <c r="A333">
        <v>598048</v>
      </c>
      <c r="B333">
        <f>YEAR(matches[[#This Row],[date]])</f>
        <v>2013</v>
      </c>
      <c r="C333" t="s">
        <v>20</v>
      </c>
      <c r="D333" s="1">
        <v>41373</v>
      </c>
      <c r="E333" t="s">
        <v>21</v>
      </c>
      <c r="F333" t="s">
        <v>223</v>
      </c>
      <c r="G333" t="s">
        <v>23</v>
      </c>
      <c r="H333" t="s">
        <v>24</v>
      </c>
      <c r="I333" t="s">
        <v>271</v>
      </c>
      <c r="J333" t="s">
        <v>271</v>
      </c>
      <c r="K333" t="s">
        <v>37</v>
      </c>
      <c r="L333" t="s">
        <v>24</v>
      </c>
      <c r="M333" t="s">
        <v>45</v>
      </c>
      <c r="N333">
        <v>7</v>
      </c>
      <c r="O333">
        <v>162</v>
      </c>
      <c r="P333">
        <v>20</v>
      </c>
      <c r="Q333" t="s">
        <v>28</v>
      </c>
      <c r="R333" t="s">
        <v>29</v>
      </c>
      <c r="S333" t="s">
        <v>146</v>
      </c>
      <c r="T333" t="s">
        <v>122</v>
      </c>
    </row>
    <row r="334" spans="1:20" x14ac:dyDescent="0.3">
      <c r="A334">
        <v>598007</v>
      </c>
      <c r="B334">
        <f>YEAR(matches[[#This Row],[date]])</f>
        <v>2013</v>
      </c>
      <c r="C334" t="s">
        <v>32</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264</v>
      </c>
    </row>
    <row r="335" spans="1:20" x14ac:dyDescent="0.3">
      <c r="A335">
        <v>598008</v>
      </c>
      <c r="B335">
        <f>YEAR(matches[[#This Row],[date]])</f>
        <v>2013</v>
      </c>
      <c r="C335" t="s">
        <v>20</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244</v>
      </c>
    </row>
    <row r="336" spans="1:20" x14ac:dyDescent="0.3">
      <c r="A336">
        <v>598009</v>
      </c>
      <c r="B336">
        <f>YEAR(matches[[#This Row],[date]])</f>
        <v>2013</v>
      </c>
      <c r="C336" t="s">
        <v>250</v>
      </c>
      <c r="D336" s="1">
        <v>41375</v>
      </c>
      <c r="E336" t="s">
        <v>21</v>
      </c>
      <c r="F336" t="s">
        <v>274</v>
      </c>
      <c r="G336" t="s">
        <v>252</v>
      </c>
      <c r="H336" t="s">
        <v>215</v>
      </c>
      <c r="I336" t="s">
        <v>44</v>
      </c>
      <c r="J336" t="s">
        <v>44</v>
      </c>
      <c r="K336" t="s">
        <v>37</v>
      </c>
      <c r="L336" t="s">
        <v>215</v>
      </c>
      <c r="M336" t="s">
        <v>45</v>
      </c>
      <c r="N336">
        <v>7</v>
      </c>
      <c r="O336">
        <v>146</v>
      </c>
      <c r="P336">
        <v>20</v>
      </c>
      <c r="Q336" t="s">
        <v>28</v>
      </c>
      <c r="R336" t="s">
        <v>29</v>
      </c>
      <c r="S336" t="s">
        <v>126</v>
      </c>
      <c r="T336" t="s">
        <v>275</v>
      </c>
    </row>
    <row r="337" spans="1:20" x14ac:dyDescent="0.3">
      <c r="A337">
        <v>598010</v>
      </c>
      <c r="B337">
        <f>YEAR(matches[[#This Row],[date]])</f>
        <v>2013</v>
      </c>
      <c r="C337" t="s">
        <v>40</v>
      </c>
      <c r="D337" s="1">
        <v>41376</v>
      </c>
      <c r="E337" t="s">
        <v>21</v>
      </c>
      <c r="F337" t="s">
        <v>96</v>
      </c>
      <c r="G337" t="s">
        <v>42</v>
      </c>
      <c r="H337" t="s">
        <v>43</v>
      </c>
      <c r="I337" t="s">
        <v>271</v>
      </c>
      <c r="J337" t="s">
        <v>43</v>
      </c>
      <c r="K337" t="s">
        <v>37</v>
      </c>
      <c r="L337" t="s">
        <v>271</v>
      </c>
      <c r="M337" t="s">
        <v>45</v>
      </c>
      <c r="N337">
        <v>3</v>
      </c>
      <c r="O337">
        <v>115</v>
      </c>
      <c r="P337">
        <v>20</v>
      </c>
      <c r="Q337" t="s">
        <v>28</v>
      </c>
      <c r="R337" t="s">
        <v>29</v>
      </c>
      <c r="S337" t="s">
        <v>46</v>
      </c>
      <c r="T337" t="s">
        <v>276</v>
      </c>
    </row>
    <row r="338" spans="1:20" x14ac:dyDescent="0.3">
      <c r="A338">
        <v>598011</v>
      </c>
      <c r="B338">
        <f>YEAR(matches[[#This Row],[date]])</f>
        <v>2013</v>
      </c>
      <c r="C338" t="s">
        <v>48</v>
      </c>
      <c r="D338" s="1">
        <v>41377</v>
      </c>
      <c r="E338" t="s">
        <v>21</v>
      </c>
      <c r="F338" t="s">
        <v>153</v>
      </c>
      <c r="G338" t="s">
        <v>50</v>
      </c>
      <c r="H338" t="s">
        <v>51</v>
      </c>
      <c r="I338" t="s">
        <v>215</v>
      </c>
      <c r="J338" t="s">
        <v>51</v>
      </c>
      <c r="K338" t="s">
        <v>37</v>
      </c>
      <c r="L338" t="s">
        <v>51</v>
      </c>
      <c r="M338" t="s">
        <v>27</v>
      </c>
      <c r="N338">
        <v>41</v>
      </c>
      <c r="O338">
        <v>184</v>
      </c>
      <c r="P338">
        <v>20</v>
      </c>
      <c r="Q338" t="s">
        <v>28</v>
      </c>
      <c r="R338" t="s">
        <v>29</v>
      </c>
      <c r="S338" t="s">
        <v>146</v>
      </c>
      <c r="T338" t="s">
        <v>122</v>
      </c>
    </row>
    <row r="339" spans="1:20" x14ac:dyDescent="0.3">
      <c r="A339">
        <v>598012</v>
      </c>
      <c r="B339">
        <f>YEAR(matches[[#This Row],[date]])</f>
        <v>2013</v>
      </c>
      <c r="C339" t="s">
        <v>69</v>
      </c>
      <c r="D339" s="1">
        <v>41377</v>
      </c>
      <c r="E339" t="s">
        <v>21</v>
      </c>
      <c r="F339" t="s">
        <v>247</v>
      </c>
      <c r="G339" t="s">
        <v>71</v>
      </c>
      <c r="H339" t="s">
        <v>36</v>
      </c>
      <c r="I339" t="s">
        <v>24</v>
      </c>
      <c r="J339" t="s">
        <v>36</v>
      </c>
      <c r="K339" t="s">
        <v>26</v>
      </c>
      <c r="L339" t="s">
        <v>36</v>
      </c>
      <c r="M339" t="s">
        <v>45</v>
      </c>
      <c r="N339">
        <v>4</v>
      </c>
      <c r="O339">
        <v>166</v>
      </c>
      <c r="P339">
        <v>20</v>
      </c>
      <c r="Q339" t="s">
        <v>28</v>
      </c>
      <c r="R339" t="s">
        <v>29</v>
      </c>
      <c r="S339" t="s">
        <v>30</v>
      </c>
      <c r="T339" t="s">
        <v>244</v>
      </c>
    </row>
    <row r="340" spans="1:20" x14ac:dyDescent="0.3">
      <c r="A340">
        <v>598013</v>
      </c>
      <c r="B340">
        <f>YEAR(matches[[#This Row],[date]])</f>
        <v>2013</v>
      </c>
      <c r="C340" t="s">
        <v>54</v>
      </c>
      <c r="D340" s="1">
        <v>41378</v>
      </c>
      <c r="E340" t="s">
        <v>21</v>
      </c>
      <c r="F340" t="s">
        <v>152</v>
      </c>
      <c r="G340" t="s">
        <v>56</v>
      </c>
      <c r="H340" t="s">
        <v>25</v>
      </c>
      <c r="I340" t="s">
        <v>271</v>
      </c>
      <c r="J340" t="s">
        <v>25</v>
      </c>
      <c r="K340" t="s">
        <v>37</v>
      </c>
      <c r="L340" t="s">
        <v>25</v>
      </c>
      <c r="M340" t="s">
        <v>27</v>
      </c>
      <c r="N340">
        <v>48</v>
      </c>
      <c r="O340">
        <v>181</v>
      </c>
      <c r="P340">
        <v>20</v>
      </c>
      <c r="Q340" t="s">
        <v>28</v>
      </c>
      <c r="R340" t="s">
        <v>29</v>
      </c>
      <c r="S340" t="s">
        <v>126</v>
      </c>
      <c r="T340" t="s">
        <v>249</v>
      </c>
    </row>
    <row r="341" spans="1:20" x14ac:dyDescent="0.3">
      <c r="A341">
        <v>598014</v>
      </c>
      <c r="B341">
        <f>YEAR(matches[[#This Row],[date]])</f>
        <v>2013</v>
      </c>
      <c r="C341" t="s">
        <v>60</v>
      </c>
      <c r="D341" s="1">
        <v>41378</v>
      </c>
      <c r="E341" t="s">
        <v>21</v>
      </c>
      <c r="F341" t="s">
        <v>277</v>
      </c>
      <c r="G341" t="s">
        <v>62</v>
      </c>
      <c r="H341" t="s">
        <v>44</v>
      </c>
      <c r="I341" t="s">
        <v>35</v>
      </c>
      <c r="J341" t="s">
        <v>44</v>
      </c>
      <c r="K341" t="s">
        <v>26</v>
      </c>
      <c r="L341" t="s">
        <v>44</v>
      </c>
      <c r="M341" t="s">
        <v>45</v>
      </c>
      <c r="N341">
        <v>6</v>
      </c>
      <c r="O341">
        <v>125</v>
      </c>
      <c r="P341">
        <v>20</v>
      </c>
      <c r="Q341" t="s">
        <v>28</v>
      </c>
      <c r="R341" t="s">
        <v>29</v>
      </c>
      <c r="S341" t="s">
        <v>46</v>
      </c>
      <c r="T341" t="s">
        <v>264</v>
      </c>
    </row>
    <row r="342" spans="1:20" x14ac:dyDescent="0.3">
      <c r="A342">
        <v>598015</v>
      </c>
      <c r="B342">
        <f>YEAR(matches[[#This Row],[date]])</f>
        <v>2013</v>
      </c>
      <c r="C342" t="s">
        <v>69</v>
      </c>
      <c r="D342" s="1">
        <v>41379</v>
      </c>
      <c r="E342" t="s">
        <v>21</v>
      </c>
      <c r="F342" t="s">
        <v>243</v>
      </c>
      <c r="G342" t="s">
        <v>71</v>
      </c>
      <c r="H342" t="s">
        <v>36</v>
      </c>
      <c r="I342" t="s">
        <v>215</v>
      </c>
      <c r="J342" t="s">
        <v>215</v>
      </c>
      <c r="K342" t="s">
        <v>37</v>
      </c>
      <c r="L342" t="s">
        <v>215</v>
      </c>
      <c r="M342" t="s">
        <v>27</v>
      </c>
      <c r="N342">
        <v>24</v>
      </c>
      <c r="O342">
        <v>160</v>
      </c>
      <c r="P342">
        <v>20</v>
      </c>
      <c r="Q342" t="s">
        <v>28</v>
      </c>
      <c r="R342" t="s">
        <v>29</v>
      </c>
      <c r="S342" t="s">
        <v>30</v>
      </c>
      <c r="T342" t="s">
        <v>244</v>
      </c>
    </row>
    <row r="343" spans="1:20" x14ac:dyDescent="0.3">
      <c r="A343">
        <v>598016</v>
      </c>
      <c r="B343">
        <f>YEAR(matches[[#This Row],[date]])</f>
        <v>2013</v>
      </c>
      <c r="C343" t="s">
        <v>32</v>
      </c>
      <c r="D343" s="1">
        <v>41380</v>
      </c>
      <c r="E343" t="s">
        <v>21</v>
      </c>
      <c r="F343" t="s">
        <v>278</v>
      </c>
      <c r="G343" t="s">
        <v>34</v>
      </c>
      <c r="H343" t="s">
        <v>35</v>
      </c>
      <c r="I343" t="s">
        <v>25</v>
      </c>
      <c r="J343" t="s">
        <v>25</v>
      </c>
      <c r="K343" t="s">
        <v>26</v>
      </c>
      <c r="L343" t="s">
        <v>35</v>
      </c>
      <c r="M343" t="s">
        <v>27</v>
      </c>
      <c r="N343">
        <v>4</v>
      </c>
      <c r="O343">
        <v>158</v>
      </c>
      <c r="P343">
        <v>20</v>
      </c>
      <c r="Q343" t="s">
        <v>28</v>
      </c>
      <c r="R343" t="s">
        <v>29</v>
      </c>
      <c r="S343" t="s">
        <v>279</v>
      </c>
      <c r="T343" t="s">
        <v>122</v>
      </c>
    </row>
    <row r="344" spans="1:20" x14ac:dyDescent="0.3">
      <c r="A344">
        <v>598017</v>
      </c>
      <c r="B344">
        <f>YEAR(matches[[#This Row],[date]])</f>
        <v>2013</v>
      </c>
      <c r="C344" t="s">
        <v>20</v>
      </c>
      <c r="D344" s="1">
        <v>41380</v>
      </c>
      <c r="E344" t="s">
        <v>21</v>
      </c>
      <c r="F344" t="s">
        <v>223</v>
      </c>
      <c r="G344" t="s">
        <v>23</v>
      </c>
      <c r="H344" t="s">
        <v>24</v>
      </c>
      <c r="I344" t="s">
        <v>43</v>
      </c>
      <c r="J344" t="s">
        <v>24</v>
      </c>
      <c r="K344" t="s">
        <v>26</v>
      </c>
      <c r="L344" t="s">
        <v>24</v>
      </c>
      <c r="M344" t="s">
        <v>128</v>
      </c>
      <c r="N344" t="s">
        <v>29</v>
      </c>
      <c r="O344">
        <v>153</v>
      </c>
      <c r="P344">
        <v>20</v>
      </c>
      <c r="Q344" t="s">
        <v>129</v>
      </c>
      <c r="R344" t="s">
        <v>29</v>
      </c>
      <c r="S344" t="s">
        <v>126</v>
      </c>
      <c r="T344" t="s">
        <v>249</v>
      </c>
    </row>
    <row r="345" spans="1:20" x14ac:dyDescent="0.3">
      <c r="A345">
        <v>598018</v>
      </c>
      <c r="B345">
        <f>YEAR(matches[[#This Row],[date]])</f>
        <v>2013</v>
      </c>
      <c r="C345" t="s">
        <v>250</v>
      </c>
      <c r="D345" s="1">
        <v>41381</v>
      </c>
      <c r="E345" t="s">
        <v>21</v>
      </c>
      <c r="F345" t="s">
        <v>96</v>
      </c>
      <c r="G345" t="s">
        <v>280</v>
      </c>
      <c r="H345" t="s">
        <v>215</v>
      </c>
      <c r="I345" t="s">
        <v>271</v>
      </c>
      <c r="J345" t="s">
        <v>215</v>
      </c>
      <c r="K345" t="s">
        <v>26</v>
      </c>
      <c r="L345" t="s">
        <v>271</v>
      </c>
      <c r="M345" t="s">
        <v>27</v>
      </c>
      <c r="N345">
        <v>11</v>
      </c>
      <c r="O345">
        <v>120</v>
      </c>
      <c r="P345">
        <v>20</v>
      </c>
      <c r="Q345" t="s">
        <v>28</v>
      </c>
      <c r="R345" t="s">
        <v>29</v>
      </c>
      <c r="S345" t="s">
        <v>30</v>
      </c>
      <c r="T345" t="s">
        <v>244</v>
      </c>
    </row>
    <row r="346" spans="1:20" x14ac:dyDescent="0.3">
      <c r="A346">
        <v>598019</v>
      </c>
      <c r="B346">
        <f>YEAR(matches[[#This Row],[date]])</f>
        <v>2013</v>
      </c>
      <c r="C346" t="s">
        <v>60</v>
      </c>
      <c r="D346" s="1">
        <v>41381</v>
      </c>
      <c r="E346" t="s">
        <v>21</v>
      </c>
      <c r="F346" t="s">
        <v>245</v>
      </c>
      <c r="G346" t="s">
        <v>62</v>
      </c>
      <c r="H346" t="s">
        <v>44</v>
      </c>
      <c r="I346" t="s">
        <v>51</v>
      </c>
      <c r="J346" t="s">
        <v>44</v>
      </c>
      <c r="K346" t="s">
        <v>37</v>
      </c>
      <c r="L346" t="s">
        <v>44</v>
      </c>
      <c r="M346" t="s">
        <v>27</v>
      </c>
      <c r="N346">
        <v>87</v>
      </c>
      <c r="O346">
        <v>180</v>
      </c>
      <c r="P346">
        <v>20</v>
      </c>
      <c r="Q346" t="s">
        <v>28</v>
      </c>
      <c r="R346" t="s">
        <v>29</v>
      </c>
      <c r="S346" t="s">
        <v>46</v>
      </c>
      <c r="T346" t="s">
        <v>264</v>
      </c>
    </row>
    <row r="347" spans="1:20" x14ac:dyDescent="0.3">
      <c r="A347">
        <v>598020</v>
      </c>
      <c r="B347">
        <f>YEAR(matches[[#This Row],[date]])</f>
        <v>2013</v>
      </c>
      <c r="C347" t="s">
        <v>40</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249</v>
      </c>
    </row>
    <row r="348" spans="1:20" x14ac:dyDescent="0.3">
      <c r="A348">
        <v>598021</v>
      </c>
      <c r="B348">
        <f>YEAR(matches[[#This Row],[date]])</f>
        <v>2013</v>
      </c>
      <c r="C348" t="s">
        <v>64</v>
      </c>
      <c r="D348" s="1">
        <v>41383</v>
      </c>
      <c r="E348" t="s">
        <v>21</v>
      </c>
      <c r="F348" t="s">
        <v>273</v>
      </c>
      <c r="G348" t="s">
        <v>66</v>
      </c>
      <c r="H348" t="s">
        <v>271</v>
      </c>
      <c r="I348" t="s">
        <v>35</v>
      </c>
      <c r="J348" t="s">
        <v>35</v>
      </c>
      <c r="K348" t="s">
        <v>37</v>
      </c>
      <c r="L348" t="s">
        <v>271</v>
      </c>
      <c r="M348" t="s">
        <v>45</v>
      </c>
      <c r="N348">
        <v>5</v>
      </c>
      <c r="O348">
        <v>124</v>
      </c>
      <c r="P348">
        <v>20</v>
      </c>
      <c r="Q348" t="s">
        <v>28</v>
      </c>
      <c r="R348" t="s">
        <v>29</v>
      </c>
      <c r="S348" t="s">
        <v>133</v>
      </c>
      <c r="T348" t="s">
        <v>279</v>
      </c>
    </row>
    <row r="349" spans="1:20" x14ac:dyDescent="0.3">
      <c r="A349">
        <v>598022</v>
      </c>
      <c r="B349">
        <f>YEAR(matches[[#This Row],[date]])</f>
        <v>2013</v>
      </c>
      <c r="C349" t="s">
        <v>54</v>
      </c>
      <c r="D349" s="1">
        <v>41384</v>
      </c>
      <c r="E349" t="s">
        <v>21</v>
      </c>
      <c r="F349" t="s">
        <v>247</v>
      </c>
      <c r="G349" t="s">
        <v>56</v>
      </c>
      <c r="H349" t="s">
        <v>25</v>
      </c>
      <c r="I349" t="s">
        <v>36</v>
      </c>
      <c r="J349" t="s">
        <v>25</v>
      </c>
      <c r="K349" t="s">
        <v>37</v>
      </c>
      <c r="L349" t="s">
        <v>36</v>
      </c>
      <c r="M349" t="s">
        <v>45</v>
      </c>
      <c r="N349">
        <v>4</v>
      </c>
      <c r="O349">
        <v>120</v>
      </c>
      <c r="P349">
        <v>20</v>
      </c>
      <c r="Q349" t="s">
        <v>28</v>
      </c>
      <c r="R349" t="s">
        <v>29</v>
      </c>
      <c r="S349" t="s">
        <v>30</v>
      </c>
      <c r="T349" t="s">
        <v>244</v>
      </c>
    </row>
    <row r="350" spans="1:20" x14ac:dyDescent="0.3">
      <c r="A350">
        <v>598023</v>
      </c>
      <c r="B350">
        <f>YEAR(matches[[#This Row],[date]])</f>
        <v>2013</v>
      </c>
      <c r="C350" t="s">
        <v>20</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264</v>
      </c>
    </row>
    <row r="351" spans="1:20" x14ac:dyDescent="0.3">
      <c r="A351">
        <v>598024</v>
      </c>
      <c r="B351">
        <f>YEAR(matches[[#This Row],[date]])</f>
        <v>2013</v>
      </c>
      <c r="C351" t="s">
        <v>40</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3">
      <c r="A352">
        <v>598025</v>
      </c>
      <c r="B352">
        <f>YEAR(matches[[#This Row],[date]])</f>
        <v>2013</v>
      </c>
      <c r="C352" t="s">
        <v>32</v>
      </c>
      <c r="D352" s="1">
        <v>41385</v>
      </c>
      <c r="E352" t="s">
        <v>21</v>
      </c>
      <c r="F352" t="s">
        <v>281</v>
      </c>
      <c r="G352" t="s">
        <v>34</v>
      </c>
      <c r="H352" t="s">
        <v>35</v>
      </c>
      <c r="I352" t="s">
        <v>215</v>
      </c>
      <c r="J352" t="s">
        <v>35</v>
      </c>
      <c r="K352" t="s">
        <v>26</v>
      </c>
      <c r="L352" t="s">
        <v>35</v>
      </c>
      <c r="M352" t="s">
        <v>45</v>
      </c>
      <c r="N352">
        <v>7</v>
      </c>
      <c r="O352">
        <v>186</v>
      </c>
      <c r="P352">
        <v>20</v>
      </c>
      <c r="Q352" t="s">
        <v>28</v>
      </c>
      <c r="R352" t="s">
        <v>29</v>
      </c>
      <c r="S352" t="s">
        <v>126</v>
      </c>
      <c r="T352" t="s">
        <v>275</v>
      </c>
    </row>
    <row r="353" spans="1:20" x14ac:dyDescent="0.3">
      <c r="A353">
        <v>598026</v>
      </c>
      <c r="B353">
        <f>YEAR(matches[[#This Row],[date]])</f>
        <v>2013</v>
      </c>
      <c r="C353" t="s">
        <v>69</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244</v>
      </c>
    </row>
    <row r="354" spans="1:20" x14ac:dyDescent="0.3">
      <c r="A354">
        <v>598027</v>
      </c>
      <c r="B354">
        <f>YEAR(matches[[#This Row],[date]])</f>
        <v>2013</v>
      </c>
      <c r="C354" t="s">
        <v>20</v>
      </c>
      <c r="D354" s="1">
        <v>41387</v>
      </c>
      <c r="E354" t="s">
        <v>21</v>
      </c>
      <c r="F354" t="s">
        <v>124</v>
      </c>
      <c r="G354" t="s">
        <v>23</v>
      </c>
      <c r="H354" t="s">
        <v>24</v>
      </c>
      <c r="I354" t="s">
        <v>215</v>
      </c>
      <c r="J354" t="s">
        <v>215</v>
      </c>
      <c r="K354" t="s">
        <v>26</v>
      </c>
      <c r="L354" t="s">
        <v>24</v>
      </c>
      <c r="M354" t="s">
        <v>27</v>
      </c>
      <c r="N354">
        <v>130</v>
      </c>
      <c r="O354">
        <v>264</v>
      </c>
      <c r="P354">
        <v>20</v>
      </c>
      <c r="Q354" t="s">
        <v>28</v>
      </c>
      <c r="R354" t="s">
        <v>29</v>
      </c>
      <c r="S354" t="s">
        <v>46</v>
      </c>
      <c r="T354" t="s">
        <v>264</v>
      </c>
    </row>
    <row r="355" spans="1:20" x14ac:dyDescent="0.3">
      <c r="A355">
        <v>598059</v>
      </c>
      <c r="B355">
        <f>YEAR(matches[[#This Row],[date]])</f>
        <v>2013</v>
      </c>
      <c r="C355" t="s">
        <v>40</v>
      </c>
      <c r="D355" s="1">
        <v>41387</v>
      </c>
      <c r="E355" t="s">
        <v>21</v>
      </c>
      <c r="F355" t="s">
        <v>198</v>
      </c>
      <c r="G355" t="s">
        <v>42</v>
      </c>
      <c r="H355" t="s">
        <v>43</v>
      </c>
      <c r="I355" t="s">
        <v>35</v>
      </c>
      <c r="J355" t="s">
        <v>35</v>
      </c>
      <c r="K355" t="s">
        <v>26</v>
      </c>
      <c r="L355" t="s">
        <v>35</v>
      </c>
      <c r="M355" t="s">
        <v>45</v>
      </c>
      <c r="N355">
        <v>5</v>
      </c>
      <c r="O355">
        <v>121</v>
      </c>
      <c r="P355">
        <v>20</v>
      </c>
      <c r="Q355" t="s">
        <v>28</v>
      </c>
      <c r="R355" t="s">
        <v>29</v>
      </c>
      <c r="S355" t="s">
        <v>249</v>
      </c>
      <c r="T355" t="s">
        <v>275</v>
      </c>
    </row>
    <row r="356" spans="1:20" x14ac:dyDescent="0.3">
      <c r="A356">
        <v>598029</v>
      </c>
      <c r="B356">
        <f>YEAR(matches[[#This Row],[date]])</f>
        <v>2013</v>
      </c>
      <c r="C356" t="s">
        <v>54</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3">
      <c r="A357">
        <v>598030</v>
      </c>
      <c r="B357">
        <f>YEAR(matches[[#This Row],[date]])</f>
        <v>2013</v>
      </c>
      <c r="C357" t="s">
        <v>69</v>
      </c>
      <c r="D357" s="1">
        <v>41389</v>
      </c>
      <c r="E357" t="s">
        <v>21</v>
      </c>
      <c r="F357" t="s">
        <v>80</v>
      </c>
      <c r="G357" t="s">
        <v>71</v>
      </c>
      <c r="H357" t="s">
        <v>36</v>
      </c>
      <c r="I357" t="s">
        <v>271</v>
      </c>
      <c r="J357" t="s">
        <v>271</v>
      </c>
      <c r="K357" t="s">
        <v>37</v>
      </c>
      <c r="L357" t="s">
        <v>36</v>
      </c>
      <c r="M357" t="s">
        <v>45</v>
      </c>
      <c r="N357">
        <v>5</v>
      </c>
      <c r="O357">
        <v>160</v>
      </c>
      <c r="P357">
        <v>20</v>
      </c>
      <c r="Q357" t="s">
        <v>28</v>
      </c>
      <c r="R357" t="s">
        <v>29</v>
      </c>
      <c r="S357" t="s">
        <v>46</v>
      </c>
      <c r="T357" t="s">
        <v>175</v>
      </c>
    </row>
    <row r="358" spans="1:20" x14ac:dyDescent="0.3">
      <c r="A358">
        <v>598031</v>
      </c>
      <c r="B358">
        <f>YEAR(matches[[#This Row],[date]])</f>
        <v>2013</v>
      </c>
      <c r="C358" t="s">
        <v>54</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279</v>
      </c>
      <c r="T358" t="s">
        <v>146</v>
      </c>
    </row>
    <row r="359" spans="1:20" x14ac:dyDescent="0.3">
      <c r="A359">
        <v>598032</v>
      </c>
      <c r="B359">
        <f>YEAR(matches[[#This Row],[date]])</f>
        <v>2013</v>
      </c>
      <c r="C359" t="s">
        <v>60</v>
      </c>
      <c r="D359" s="1">
        <v>41391</v>
      </c>
      <c r="E359" t="s">
        <v>21</v>
      </c>
      <c r="F359" t="s">
        <v>277</v>
      </c>
      <c r="G359" t="s">
        <v>62</v>
      </c>
      <c r="H359" t="s">
        <v>44</v>
      </c>
      <c r="I359" t="s">
        <v>271</v>
      </c>
      <c r="J359" t="s">
        <v>271</v>
      </c>
      <c r="K359" t="s">
        <v>37</v>
      </c>
      <c r="L359" t="s">
        <v>44</v>
      </c>
      <c r="M359" t="s">
        <v>45</v>
      </c>
      <c r="N359">
        <v>8</v>
      </c>
      <c r="O359">
        <v>145</v>
      </c>
      <c r="P359">
        <v>20</v>
      </c>
      <c r="Q359" t="s">
        <v>28</v>
      </c>
      <c r="R359" t="s">
        <v>29</v>
      </c>
      <c r="S359" t="s">
        <v>249</v>
      </c>
      <c r="T359" t="s">
        <v>275</v>
      </c>
    </row>
    <row r="360" spans="1:20" x14ac:dyDescent="0.3">
      <c r="A360">
        <v>598033</v>
      </c>
      <c r="B360">
        <f>YEAR(matches[[#This Row],[date]])</f>
        <v>2013</v>
      </c>
      <c r="C360" t="s">
        <v>48</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3">
      <c r="A361">
        <v>598034</v>
      </c>
      <c r="B361">
        <f>YEAR(matches[[#This Row],[date]])</f>
        <v>2013</v>
      </c>
      <c r="C361" t="s">
        <v>69</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3">
      <c r="A362">
        <v>598035</v>
      </c>
      <c r="B362">
        <f>YEAR(matches[[#This Row],[date]])</f>
        <v>2013</v>
      </c>
      <c r="C362" t="s">
        <v>282</v>
      </c>
      <c r="D362" s="1">
        <v>41392</v>
      </c>
      <c r="E362" t="s">
        <v>21</v>
      </c>
      <c r="F362" t="s">
        <v>186</v>
      </c>
      <c r="G362" t="s">
        <v>283</v>
      </c>
      <c r="H362" t="s">
        <v>43</v>
      </c>
      <c r="I362" t="s">
        <v>215</v>
      </c>
      <c r="J362" t="s">
        <v>215</v>
      </c>
      <c r="K362" t="s">
        <v>26</v>
      </c>
      <c r="L362" t="s">
        <v>43</v>
      </c>
      <c r="M362" t="s">
        <v>27</v>
      </c>
      <c r="N362">
        <v>15</v>
      </c>
      <c r="O362">
        <v>165</v>
      </c>
      <c r="P362">
        <v>20</v>
      </c>
      <c r="Q362" t="s">
        <v>28</v>
      </c>
      <c r="R362" t="s">
        <v>29</v>
      </c>
      <c r="S362" t="s">
        <v>279</v>
      </c>
      <c r="T362" t="s">
        <v>146</v>
      </c>
    </row>
    <row r="363" spans="1:20" x14ac:dyDescent="0.3">
      <c r="A363">
        <v>598036</v>
      </c>
      <c r="B363">
        <f>YEAR(matches[[#This Row],[date]])</f>
        <v>2013</v>
      </c>
      <c r="C363" t="s">
        <v>60</v>
      </c>
      <c r="D363" s="1">
        <v>41393</v>
      </c>
      <c r="E363" t="s">
        <v>21</v>
      </c>
      <c r="F363" t="s">
        <v>284</v>
      </c>
      <c r="G363" t="s">
        <v>62</v>
      </c>
      <c r="H363" t="s">
        <v>44</v>
      </c>
      <c r="I363" t="s">
        <v>24</v>
      </c>
      <c r="J363" t="s">
        <v>44</v>
      </c>
      <c r="K363" t="s">
        <v>26</v>
      </c>
      <c r="L363" t="s">
        <v>44</v>
      </c>
      <c r="M363" t="s">
        <v>45</v>
      </c>
      <c r="N363">
        <v>4</v>
      </c>
      <c r="O363">
        <v>172</v>
      </c>
      <c r="P363">
        <v>20</v>
      </c>
      <c r="Q363" t="s">
        <v>28</v>
      </c>
      <c r="R363" t="s">
        <v>29</v>
      </c>
      <c r="S363" t="s">
        <v>126</v>
      </c>
      <c r="T363" t="s">
        <v>275</v>
      </c>
    </row>
    <row r="364" spans="1:20" x14ac:dyDescent="0.3">
      <c r="A364">
        <v>598037</v>
      </c>
      <c r="B364">
        <f>YEAR(matches[[#This Row],[date]])</f>
        <v>2013</v>
      </c>
      <c r="C364" t="s">
        <v>48</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244</v>
      </c>
    </row>
    <row r="365" spans="1:20" x14ac:dyDescent="0.3">
      <c r="A365">
        <v>598038</v>
      </c>
      <c r="B365">
        <f>YEAR(matches[[#This Row],[date]])</f>
        <v>2013</v>
      </c>
      <c r="C365" t="s">
        <v>250</v>
      </c>
      <c r="D365" s="1">
        <v>41394</v>
      </c>
      <c r="E365" t="s">
        <v>21</v>
      </c>
      <c r="F365" t="s">
        <v>80</v>
      </c>
      <c r="G365" t="s">
        <v>252</v>
      </c>
      <c r="H365" t="s">
        <v>215</v>
      </c>
      <c r="I365" t="s">
        <v>36</v>
      </c>
      <c r="J365" t="s">
        <v>36</v>
      </c>
      <c r="K365" t="s">
        <v>37</v>
      </c>
      <c r="L365" t="s">
        <v>36</v>
      </c>
      <c r="M365" t="s">
        <v>27</v>
      </c>
      <c r="N365">
        <v>37</v>
      </c>
      <c r="O365">
        <v>165</v>
      </c>
      <c r="P365">
        <v>20</v>
      </c>
      <c r="Q365" t="s">
        <v>28</v>
      </c>
      <c r="R365" t="s">
        <v>29</v>
      </c>
      <c r="S365" t="s">
        <v>175</v>
      </c>
      <c r="T365" t="s">
        <v>122</v>
      </c>
    </row>
    <row r="366" spans="1:20" x14ac:dyDescent="0.3">
      <c r="A366">
        <v>598039</v>
      </c>
      <c r="B366">
        <f>YEAR(matches[[#This Row],[date]])</f>
        <v>2013</v>
      </c>
      <c r="C366" t="s">
        <v>64</v>
      </c>
      <c r="D366" s="1">
        <v>41395</v>
      </c>
      <c r="E366" t="s">
        <v>21</v>
      </c>
      <c r="F366" t="s">
        <v>224</v>
      </c>
      <c r="G366" t="s">
        <v>66</v>
      </c>
      <c r="H366" t="s">
        <v>271</v>
      </c>
      <c r="I366" t="s">
        <v>51</v>
      </c>
      <c r="J366" t="s">
        <v>51</v>
      </c>
      <c r="K366" t="s">
        <v>37</v>
      </c>
      <c r="L366" t="s">
        <v>271</v>
      </c>
      <c r="M366" t="s">
        <v>45</v>
      </c>
      <c r="N366">
        <v>7</v>
      </c>
      <c r="O366">
        <v>130</v>
      </c>
      <c r="P366">
        <v>20</v>
      </c>
      <c r="Q366" t="s">
        <v>28</v>
      </c>
      <c r="R366" t="s">
        <v>29</v>
      </c>
      <c r="S366" t="s">
        <v>30</v>
      </c>
      <c r="T366" t="s">
        <v>135</v>
      </c>
    </row>
    <row r="367" spans="1:20" x14ac:dyDescent="0.3">
      <c r="A367">
        <v>598040</v>
      </c>
      <c r="B367">
        <f>YEAR(matches[[#This Row],[date]])</f>
        <v>2013</v>
      </c>
      <c r="C367" t="s">
        <v>282</v>
      </c>
      <c r="D367" s="1">
        <v>41395</v>
      </c>
      <c r="E367" t="s">
        <v>21</v>
      </c>
      <c r="F367" t="s">
        <v>186</v>
      </c>
      <c r="G367" t="s">
        <v>283</v>
      </c>
      <c r="H367" t="s">
        <v>43</v>
      </c>
      <c r="I367" t="s">
        <v>25</v>
      </c>
      <c r="J367" t="s">
        <v>25</v>
      </c>
      <c r="K367" t="s">
        <v>37</v>
      </c>
      <c r="L367" t="s">
        <v>43</v>
      </c>
      <c r="M367" t="s">
        <v>45</v>
      </c>
      <c r="N367">
        <v>7</v>
      </c>
      <c r="O367">
        <v>137</v>
      </c>
      <c r="P367">
        <v>20</v>
      </c>
      <c r="Q367" t="s">
        <v>28</v>
      </c>
      <c r="R367" t="s">
        <v>29</v>
      </c>
      <c r="S367" t="s">
        <v>133</v>
      </c>
      <c r="T367" t="s">
        <v>279</v>
      </c>
    </row>
    <row r="368" spans="1:20" x14ac:dyDescent="0.3">
      <c r="A368">
        <v>598041</v>
      </c>
      <c r="B368">
        <f>YEAR(matches[[#This Row],[date]])</f>
        <v>2013</v>
      </c>
      <c r="C368" t="s">
        <v>69</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249</v>
      </c>
    </row>
    <row r="369" spans="1:20" x14ac:dyDescent="0.3">
      <c r="A369">
        <v>598042</v>
      </c>
      <c r="B369">
        <f>YEAR(matches[[#This Row],[date]])</f>
        <v>2013</v>
      </c>
      <c r="C369" t="s">
        <v>250</v>
      </c>
      <c r="D369" s="1">
        <v>41396</v>
      </c>
      <c r="E369" t="s">
        <v>21</v>
      </c>
      <c r="F369" t="s">
        <v>127</v>
      </c>
      <c r="G369" t="s">
        <v>252</v>
      </c>
      <c r="H369" t="s">
        <v>215</v>
      </c>
      <c r="I369" t="s">
        <v>24</v>
      </c>
      <c r="J369" t="s">
        <v>24</v>
      </c>
      <c r="K369" t="s">
        <v>37</v>
      </c>
      <c r="L369" t="s">
        <v>24</v>
      </c>
      <c r="M369" t="s">
        <v>27</v>
      </c>
      <c r="N369">
        <v>17</v>
      </c>
      <c r="O369">
        <v>188</v>
      </c>
      <c r="P369">
        <v>20</v>
      </c>
      <c r="Q369" t="s">
        <v>28</v>
      </c>
      <c r="R369" t="s">
        <v>29</v>
      </c>
      <c r="S369" t="s">
        <v>46</v>
      </c>
      <c r="T369" t="s">
        <v>264</v>
      </c>
    </row>
    <row r="370" spans="1:20" x14ac:dyDescent="0.3">
      <c r="A370">
        <v>598043</v>
      </c>
      <c r="B370">
        <f>YEAR(matches[[#This Row],[date]])</f>
        <v>2013</v>
      </c>
      <c r="C370" t="s">
        <v>54</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279</v>
      </c>
    </row>
    <row r="371" spans="1:20" x14ac:dyDescent="0.3">
      <c r="A371">
        <v>598044</v>
      </c>
      <c r="B371">
        <f>YEAR(matches[[#This Row],[date]])</f>
        <v>2013</v>
      </c>
      <c r="C371" t="s">
        <v>64</v>
      </c>
      <c r="D371" s="1">
        <v>41398</v>
      </c>
      <c r="E371" t="s">
        <v>21</v>
      </c>
      <c r="F371" t="s">
        <v>285</v>
      </c>
      <c r="G371" t="s">
        <v>66</v>
      </c>
      <c r="H371" t="s">
        <v>271</v>
      </c>
      <c r="I371" t="s">
        <v>43</v>
      </c>
      <c r="J371" t="s">
        <v>43</v>
      </c>
      <c r="K371" t="s">
        <v>37</v>
      </c>
      <c r="L371" t="s">
        <v>271</v>
      </c>
      <c r="M371" t="s">
        <v>45</v>
      </c>
      <c r="N371">
        <v>6</v>
      </c>
      <c r="O371">
        <v>81</v>
      </c>
      <c r="P371">
        <v>20</v>
      </c>
      <c r="Q371" t="s">
        <v>28</v>
      </c>
      <c r="R371" t="s">
        <v>29</v>
      </c>
      <c r="S371" t="s">
        <v>30</v>
      </c>
      <c r="T371" t="s">
        <v>135</v>
      </c>
    </row>
    <row r="372" spans="1:20" x14ac:dyDescent="0.3">
      <c r="A372">
        <v>598046</v>
      </c>
      <c r="B372">
        <f>YEAR(matches[[#This Row],[date]])</f>
        <v>2013</v>
      </c>
      <c r="C372" t="s">
        <v>48</v>
      </c>
      <c r="D372" s="1">
        <v>41399</v>
      </c>
      <c r="E372" t="s">
        <v>21</v>
      </c>
      <c r="F372" t="s">
        <v>286</v>
      </c>
      <c r="G372" t="s">
        <v>50</v>
      </c>
      <c r="H372" t="s">
        <v>51</v>
      </c>
      <c r="I372" t="s">
        <v>36</v>
      </c>
      <c r="J372" t="s">
        <v>51</v>
      </c>
      <c r="K372" t="s">
        <v>37</v>
      </c>
      <c r="L372" t="s">
        <v>51</v>
      </c>
      <c r="M372" t="s">
        <v>27</v>
      </c>
      <c r="N372">
        <v>60</v>
      </c>
      <c r="O372">
        <v>140</v>
      </c>
      <c r="P372">
        <v>20</v>
      </c>
      <c r="Q372" t="s">
        <v>28</v>
      </c>
      <c r="R372" t="s">
        <v>29</v>
      </c>
      <c r="S372" t="s">
        <v>133</v>
      </c>
      <c r="T372" t="s">
        <v>279</v>
      </c>
    </row>
    <row r="373" spans="1:20" x14ac:dyDescent="0.3">
      <c r="A373">
        <v>598047</v>
      </c>
      <c r="B373">
        <f>YEAR(matches[[#This Row],[date]])</f>
        <v>2013</v>
      </c>
      <c r="C373" t="s">
        <v>60</v>
      </c>
      <c r="D373" s="1">
        <v>41399</v>
      </c>
      <c r="E373" t="s">
        <v>21</v>
      </c>
      <c r="F373" t="s">
        <v>245</v>
      </c>
      <c r="G373" t="s">
        <v>62</v>
      </c>
      <c r="H373" t="s">
        <v>44</v>
      </c>
      <c r="I373" t="s">
        <v>215</v>
      </c>
      <c r="J373" t="s">
        <v>215</v>
      </c>
      <c r="K373" t="s">
        <v>37</v>
      </c>
      <c r="L373" t="s">
        <v>44</v>
      </c>
      <c r="M373" t="s">
        <v>45</v>
      </c>
      <c r="N373">
        <v>5</v>
      </c>
      <c r="O373">
        <v>179</v>
      </c>
      <c r="P373">
        <v>20</v>
      </c>
      <c r="Q373" t="s">
        <v>28</v>
      </c>
      <c r="R373" t="s">
        <v>29</v>
      </c>
      <c r="S373" t="s">
        <v>264</v>
      </c>
      <c r="T373" t="s">
        <v>221</v>
      </c>
    </row>
    <row r="374" spans="1:20" x14ac:dyDescent="0.3">
      <c r="A374">
        <v>598064</v>
      </c>
      <c r="B374">
        <f>YEAR(matches[[#This Row],[date]])</f>
        <v>2013</v>
      </c>
      <c r="C374" t="s">
        <v>32</v>
      </c>
      <c r="D374" s="1">
        <v>41400</v>
      </c>
      <c r="E374" t="s">
        <v>21</v>
      </c>
      <c r="F374" t="s">
        <v>281</v>
      </c>
      <c r="G374" t="s">
        <v>34</v>
      </c>
      <c r="H374" t="s">
        <v>35</v>
      </c>
      <c r="I374" t="s">
        <v>24</v>
      </c>
      <c r="J374" t="s">
        <v>35</v>
      </c>
      <c r="K374" t="s">
        <v>26</v>
      </c>
      <c r="L374" t="s">
        <v>35</v>
      </c>
      <c r="M374" t="s">
        <v>45</v>
      </c>
      <c r="N374">
        <v>6</v>
      </c>
      <c r="O374">
        <v>191</v>
      </c>
      <c r="P374">
        <v>20</v>
      </c>
      <c r="Q374" t="s">
        <v>28</v>
      </c>
      <c r="R374" t="s">
        <v>29</v>
      </c>
      <c r="S374" t="s">
        <v>249</v>
      </c>
      <c r="T374" t="s">
        <v>287</v>
      </c>
    </row>
    <row r="375" spans="1:20" x14ac:dyDescent="0.3">
      <c r="A375">
        <v>598049</v>
      </c>
      <c r="B375">
        <f>YEAR(matches[[#This Row],[date]])</f>
        <v>2013</v>
      </c>
      <c r="C375" t="s">
        <v>60</v>
      </c>
      <c r="D375" s="1">
        <v>41401</v>
      </c>
      <c r="E375" t="s">
        <v>21</v>
      </c>
      <c r="F375" t="s">
        <v>245</v>
      </c>
      <c r="G375" t="s">
        <v>62</v>
      </c>
      <c r="H375" t="s">
        <v>44</v>
      </c>
      <c r="I375" t="s">
        <v>43</v>
      </c>
      <c r="J375" t="s">
        <v>43</v>
      </c>
      <c r="K375" t="s">
        <v>37</v>
      </c>
      <c r="L375" t="s">
        <v>44</v>
      </c>
      <c r="M375" t="s">
        <v>45</v>
      </c>
      <c r="N375">
        <v>9</v>
      </c>
      <c r="O375">
        <v>155</v>
      </c>
      <c r="P375">
        <v>20</v>
      </c>
      <c r="Q375" t="s">
        <v>28</v>
      </c>
      <c r="R375" t="s">
        <v>29</v>
      </c>
      <c r="S375" t="s">
        <v>46</v>
      </c>
      <c r="T375" t="s">
        <v>221</v>
      </c>
    </row>
    <row r="376" spans="1:20" x14ac:dyDescent="0.3">
      <c r="A376">
        <v>598050</v>
      </c>
      <c r="B376">
        <f>YEAR(matches[[#This Row],[date]])</f>
        <v>2013</v>
      </c>
      <c r="C376" t="s">
        <v>48</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3">
      <c r="A377">
        <v>598051</v>
      </c>
      <c r="B377">
        <f>YEAR(matches[[#This Row],[date]])</f>
        <v>2013</v>
      </c>
      <c r="C377" t="s">
        <v>64</v>
      </c>
      <c r="D377" s="1">
        <v>41402</v>
      </c>
      <c r="E377" t="s">
        <v>21</v>
      </c>
      <c r="F377" t="s">
        <v>108</v>
      </c>
      <c r="G377" t="s">
        <v>66</v>
      </c>
      <c r="H377" t="s">
        <v>271</v>
      </c>
      <c r="I377" t="s">
        <v>36</v>
      </c>
      <c r="J377" t="s">
        <v>271</v>
      </c>
      <c r="K377" t="s">
        <v>26</v>
      </c>
      <c r="L377" t="s">
        <v>36</v>
      </c>
      <c r="M377" t="s">
        <v>27</v>
      </c>
      <c r="N377">
        <v>77</v>
      </c>
      <c r="O377">
        <v>224</v>
      </c>
      <c r="P377">
        <v>20</v>
      </c>
      <c r="Q377" t="s">
        <v>28</v>
      </c>
      <c r="R377" t="s">
        <v>29</v>
      </c>
      <c r="S377" t="s">
        <v>175</v>
      </c>
      <c r="T377" t="s">
        <v>287</v>
      </c>
    </row>
    <row r="378" spans="1:20" x14ac:dyDescent="0.3">
      <c r="A378">
        <v>598052</v>
      </c>
      <c r="B378">
        <f>YEAR(matches[[#This Row],[date]])</f>
        <v>2013</v>
      </c>
      <c r="C378" t="s">
        <v>32</v>
      </c>
      <c r="D378" s="1">
        <v>41403</v>
      </c>
      <c r="E378" t="s">
        <v>21</v>
      </c>
      <c r="F378" t="s">
        <v>288</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3">
      <c r="A379">
        <v>598053</v>
      </c>
      <c r="B379">
        <f>YEAR(matches[[#This Row],[date]])</f>
        <v>2013</v>
      </c>
      <c r="C379" t="s">
        <v>250</v>
      </c>
      <c r="D379" s="1">
        <v>41403</v>
      </c>
      <c r="E379" t="s">
        <v>21</v>
      </c>
      <c r="F379" t="s">
        <v>152</v>
      </c>
      <c r="G379" t="s">
        <v>252</v>
      </c>
      <c r="H379" t="s">
        <v>215</v>
      </c>
      <c r="I379" t="s">
        <v>25</v>
      </c>
      <c r="J379" t="s">
        <v>25</v>
      </c>
      <c r="K379" t="s">
        <v>37</v>
      </c>
      <c r="L379" t="s">
        <v>25</v>
      </c>
      <c r="M379" t="s">
        <v>27</v>
      </c>
      <c r="N379">
        <v>46</v>
      </c>
      <c r="O379">
        <v>153</v>
      </c>
      <c r="P379">
        <v>20</v>
      </c>
      <c r="Q379" t="s">
        <v>28</v>
      </c>
      <c r="R379" t="s">
        <v>29</v>
      </c>
      <c r="S379" t="s">
        <v>30</v>
      </c>
      <c r="T379" t="s">
        <v>135</v>
      </c>
    </row>
    <row r="380" spans="1:20" x14ac:dyDescent="0.3">
      <c r="A380">
        <v>598054</v>
      </c>
      <c r="B380">
        <f>YEAR(matches[[#This Row],[date]])</f>
        <v>2013</v>
      </c>
      <c r="C380" t="s">
        <v>40</v>
      </c>
      <c r="D380" s="1">
        <v>41404</v>
      </c>
      <c r="E380" t="s">
        <v>21</v>
      </c>
      <c r="F380" t="s">
        <v>204</v>
      </c>
      <c r="G380" t="s">
        <v>42</v>
      </c>
      <c r="H380" t="s">
        <v>43</v>
      </c>
      <c r="I380" t="s">
        <v>24</v>
      </c>
      <c r="J380" t="s">
        <v>43</v>
      </c>
      <c r="K380" t="s">
        <v>26</v>
      </c>
      <c r="L380" t="s">
        <v>24</v>
      </c>
      <c r="M380" t="s">
        <v>27</v>
      </c>
      <c r="N380">
        <v>4</v>
      </c>
      <c r="O380">
        <v>184</v>
      </c>
      <c r="P380">
        <v>20</v>
      </c>
      <c r="Q380" t="s">
        <v>28</v>
      </c>
      <c r="R380" t="s">
        <v>29</v>
      </c>
      <c r="S380" t="s">
        <v>287</v>
      </c>
      <c r="T380" t="s">
        <v>275</v>
      </c>
    </row>
    <row r="381" spans="1:20" x14ac:dyDescent="0.3">
      <c r="A381">
        <v>598055</v>
      </c>
      <c r="B381">
        <f>YEAR(matches[[#This Row],[date]])</f>
        <v>2013</v>
      </c>
      <c r="C381" t="s">
        <v>250</v>
      </c>
      <c r="D381" s="1">
        <v>41405</v>
      </c>
      <c r="E381" t="s">
        <v>21</v>
      </c>
      <c r="F381" t="s">
        <v>286</v>
      </c>
      <c r="G381" t="s">
        <v>252</v>
      </c>
      <c r="H381" t="s">
        <v>215</v>
      </c>
      <c r="I381" t="s">
        <v>51</v>
      </c>
      <c r="J381" t="s">
        <v>215</v>
      </c>
      <c r="K381" t="s">
        <v>37</v>
      </c>
      <c r="L381" t="s">
        <v>51</v>
      </c>
      <c r="M381" t="s">
        <v>45</v>
      </c>
      <c r="N381">
        <v>5</v>
      </c>
      <c r="O381">
        <v>113</v>
      </c>
      <c r="P381">
        <v>20</v>
      </c>
      <c r="Q381" t="s">
        <v>28</v>
      </c>
      <c r="R381" t="s">
        <v>29</v>
      </c>
      <c r="S381" t="s">
        <v>30</v>
      </c>
      <c r="T381" t="s">
        <v>244</v>
      </c>
    </row>
    <row r="382" spans="1:20" x14ac:dyDescent="0.3">
      <c r="A382">
        <v>598056</v>
      </c>
      <c r="B382">
        <f>YEAR(matches[[#This Row],[date]])</f>
        <v>2013</v>
      </c>
      <c r="C382" t="s">
        <v>32</v>
      </c>
      <c r="D382" s="1">
        <v>41405</v>
      </c>
      <c r="E382" t="s">
        <v>21</v>
      </c>
      <c r="F382" t="s">
        <v>289</v>
      </c>
      <c r="G382" t="s">
        <v>34</v>
      </c>
      <c r="H382" t="s">
        <v>35</v>
      </c>
      <c r="I382" t="s">
        <v>271</v>
      </c>
      <c r="J382" t="s">
        <v>35</v>
      </c>
      <c r="K382" t="s">
        <v>26</v>
      </c>
      <c r="L382" t="s">
        <v>271</v>
      </c>
      <c r="M382" t="s">
        <v>27</v>
      </c>
      <c r="N382">
        <v>30</v>
      </c>
      <c r="O382">
        <v>151</v>
      </c>
      <c r="P382">
        <v>20</v>
      </c>
      <c r="Q382" t="s">
        <v>28</v>
      </c>
      <c r="R382" t="s">
        <v>29</v>
      </c>
      <c r="S382" t="s">
        <v>175</v>
      </c>
      <c r="T382" t="s">
        <v>221</v>
      </c>
    </row>
    <row r="383" spans="1:20" x14ac:dyDescent="0.3">
      <c r="A383">
        <v>598057</v>
      </c>
      <c r="B383">
        <f>YEAR(matches[[#This Row],[date]])</f>
        <v>2013</v>
      </c>
      <c r="C383" t="s">
        <v>290</v>
      </c>
      <c r="D383" s="1">
        <v>41406</v>
      </c>
      <c r="E383" t="s">
        <v>21</v>
      </c>
      <c r="F383" t="s">
        <v>150</v>
      </c>
      <c r="G383" t="s">
        <v>291</v>
      </c>
      <c r="H383" t="s">
        <v>25</v>
      </c>
      <c r="I383" t="s">
        <v>24</v>
      </c>
      <c r="J383" t="s">
        <v>25</v>
      </c>
      <c r="K383" t="s">
        <v>26</v>
      </c>
      <c r="L383" t="s">
        <v>25</v>
      </c>
      <c r="M383" t="s">
        <v>45</v>
      </c>
      <c r="N383">
        <v>5</v>
      </c>
      <c r="O383">
        <v>116</v>
      </c>
      <c r="P383">
        <v>20</v>
      </c>
      <c r="Q383" t="s">
        <v>28</v>
      </c>
      <c r="R383" t="s">
        <v>29</v>
      </c>
      <c r="S383" t="s">
        <v>287</v>
      </c>
      <c r="T383" t="s">
        <v>275</v>
      </c>
    </row>
    <row r="384" spans="1:20" x14ac:dyDescent="0.3">
      <c r="A384">
        <v>598058</v>
      </c>
      <c r="B384">
        <f>YEAR(matches[[#This Row],[date]])</f>
        <v>2013</v>
      </c>
      <c r="C384" t="s">
        <v>60</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279</v>
      </c>
    </row>
    <row r="385" spans="1:20" x14ac:dyDescent="0.3">
      <c r="A385">
        <v>598060</v>
      </c>
      <c r="B385">
        <f>YEAR(matches[[#This Row],[date]])</f>
        <v>2013</v>
      </c>
      <c r="C385" t="s">
        <v>48</v>
      </c>
      <c r="D385" s="1">
        <v>41407</v>
      </c>
      <c r="E385" t="s">
        <v>21</v>
      </c>
      <c r="F385" t="s">
        <v>199</v>
      </c>
      <c r="G385" t="s">
        <v>50</v>
      </c>
      <c r="H385" t="s">
        <v>51</v>
      </c>
      <c r="I385" t="s">
        <v>271</v>
      </c>
      <c r="J385" t="s">
        <v>271</v>
      </c>
      <c r="K385" t="s">
        <v>37</v>
      </c>
      <c r="L385" t="s">
        <v>51</v>
      </c>
      <c r="M385" t="s">
        <v>45</v>
      </c>
      <c r="N385">
        <v>7</v>
      </c>
      <c r="O385">
        <v>179</v>
      </c>
      <c r="P385">
        <v>20</v>
      </c>
      <c r="Q385" t="s">
        <v>28</v>
      </c>
      <c r="R385" t="s">
        <v>29</v>
      </c>
      <c r="S385" t="s">
        <v>244</v>
      </c>
      <c r="T385" t="s">
        <v>122</v>
      </c>
    </row>
    <row r="386" spans="1:20" x14ac:dyDescent="0.3">
      <c r="A386">
        <v>598045</v>
      </c>
      <c r="B386">
        <f>YEAR(matches[[#This Row],[date]])</f>
        <v>2013</v>
      </c>
      <c r="C386" t="s">
        <v>20</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3">
      <c r="A387">
        <v>598062</v>
      </c>
      <c r="B387">
        <f>YEAR(matches[[#This Row],[date]])</f>
        <v>2013</v>
      </c>
      <c r="C387" t="s">
        <v>69</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264</v>
      </c>
      <c r="T387" t="s">
        <v>221</v>
      </c>
    </row>
    <row r="388" spans="1:20" x14ac:dyDescent="0.3">
      <c r="A388">
        <v>598061</v>
      </c>
      <c r="B388">
        <f>YEAR(matches[[#This Row],[date]])</f>
        <v>2013</v>
      </c>
      <c r="C388" t="s">
        <v>290</v>
      </c>
      <c r="D388" s="1">
        <v>41409</v>
      </c>
      <c r="E388" t="s">
        <v>21</v>
      </c>
      <c r="F388" t="s">
        <v>168</v>
      </c>
      <c r="G388" t="s">
        <v>291</v>
      </c>
      <c r="H388" t="s">
        <v>25</v>
      </c>
      <c r="I388" t="s">
        <v>215</v>
      </c>
      <c r="J388" t="s">
        <v>25</v>
      </c>
      <c r="K388" t="s">
        <v>26</v>
      </c>
      <c r="L388" t="s">
        <v>215</v>
      </c>
      <c r="M388" t="s">
        <v>27</v>
      </c>
      <c r="N388">
        <v>7</v>
      </c>
      <c r="O388">
        <v>171</v>
      </c>
      <c r="P388">
        <v>20</v>
      </c>
      <c r="Q388" t="s">
        <v>28</v>
      </c>
      <c r="R388" t="s">
        <v>29</v>
      </c>
      <c r="S388" t="s">
        <v>287</v>
      </c>
      <c r="T388" t="s">
        <v>275</v>
      </c>
    </row>
    <row r="389" spans="1:20" x14ac:dyDescent="0.3">
      <c r="A389">
        <v>598063</v>
      </c>
      <c r="B389">
        <f>YEAR(matches[[#This Row],[date]])</f>
        <v>2013</v>
      </c>
      <c r="C389" t="s">
        <v>48</v>
      </c>
      <c r="D389" s="1">
        <v>41409</v>
      </c>
      <c r="E389" t="s">
        <v>21</v>
      </c>
      <c r="F389" t="s">
        <v>292</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3">
      <c r="A390">
        <v>598028</v>
      </c>
      <c r="B390">
        <f>YEAR(matches[[#This Row],[date]])</f>
        <v>2013</v>
      </c>
      <c r="C390" t="s">
        <v>201</v>
      </c>
      <c r="D390" s="1">
        <v>41410</v>
      </c>
      <c r="E390" t="s">
        <v>21</v>
      </c>
      <c r="F390" t="s">
        <v>281</v>
      </c>
      <c r="G390" t="s">
        <v>202</v>
      </c>
      <c r="H390" t="s">
        <v>35</v>
      </c>
      <c r="I390" t="s">
        <v>43</v>
      </c>
      <c r="J390" t="s">
        <v>43</v>
      </c>
      <c r="K390" t="s">
        <v>26</v>
      </c>
      <c r="L390" t="s">
        <v>35</v>
      </c>
      <c r="M390" t="s">
        <v>27</v>
      </c>
      <c r="N390">
        <v>7</v>
      </c>
      <c r="O390">
        <v>172</v>
      </c>
      <c r="P390">
        <v>20</v>
      </c>
      <c r="Q390" t="s">
        <v>28</v>
      </c>
      <c r="R390" t="s">
        <v>29</v>
      </c>
      <c r="S390" t="s">
        <v>133</v>
      </c>
      <c r="T390" t="s">
        <v>146</v>
      </c>
    </row>
    <row r="391" spans="1:20" x14ac:dyDescent="0.3">
      <c r="A391">
        <v>598065</v>
      </c>
      <c r="B391">
        <f>YEAR(matches[[#This Row],[date]])</f>
        <v>2013</v>
      </c>
      <c r="C391" t="s">
        <v>64</v>
      </c>
      <c r="D391" s="1">
        <v>41411</v>
      </c>
      <c r="E391" t="s">
        <v>21</v>
      </c>
      <c r="F391" t="s">
        <v>96</v>
      </c>
      <c r="G391" t="s">
        <v>66</v>
      </c>
      <c r="H391" t="s">
        <v>271</v>
      </c>
      <c r="I391" t="s">
        <v>44</v>
      </c>
      <c r="J391" t="s">
        <v>271</v>
      </c>
      <c r="K391" t="s">
        <v>37</v>
      </c>
      <c r="L391" t="s">
        <v>271</v>
      </c>
      <c r="M391" t="s">
        <v>27</v>
      </c>
      <c r="N391">
        <v>23</v>
      </c>
      <c r="O391">
        <v>137</v>
      </c>
      <c r="P391">
        <v>20</v>
      </c>
      <c r="Q391" t="s">
        <v>28</v>
      </c>
      <c r="R391" t="s">
        <v>29</v>
      </c>
      <c r="S391" t="s">
        <v>30</v>
      </c>
      <c r="T391" t="s">
        <v>244</v>
      </c>
    </row>
    <row r="392" spans="1:20" x14ac:dyDescent="0.3">
      <c r="A392">
        <v>598066</v>
      </c>
      <c r="B392">
        <f>YEAR(matches[[#This Row],[date]])</f>
        <v>2013</v>
      </c>
      <c r="C392" t="s">
        <v>201</v>
      </c>
      <c r="D392" s="1">
        <v>41412</v>
      </c>
      <c r="E392" t="s">
        <v>21</v>
      </c>
      <c r="F392" t="s">
        <v>266</v>
      </c>
      <c r="G392" t="s">
        <v>202</v>
      </c>
      <c r="H392" t="s">
        <v>35</v>
      </c>
      <c r="I392" t="s">
        <v>51</v>
      </c>
      <c r="J392" t="s">
        <v>51</v>
      </c>
      <c r="K392" t="s">
        <v>26</v>
      </c>
      <c r="L392" t="s">
        <v>35</v>
      </c>
      <c r="M392" t="s">
        <v>27</v>
      </c>
      <c r="N392">
        <v>50</v>
      </c>
      <c r="O392">
        <v>184</v>
      </c>
      <c r="P392">
        <v>20</v>
      </c>
      <c r="Q392" t="s">
        <v>28</v>
      </c>
      <c r="R392" t="s">
        <v>29</v>
      </c>
      <c r="S392" t="s">
        <v>133</v>
      </c>
      <c r="T392" t="s">
        <v>279</v>
      </c>
    </row>
    <row r="393" spans="1:20" x14ac:dyDescent="0.3">
      <c r="A393">
        <v>598068</v>
      </c>
      <c r="B393">
        <f>YEAR(matches[[#This Row],[date]])</f>
        <v>2013</v>
      </c>
      <c r="C393" t="s">
        <v>20</v>
      </c>
      <c r="D393" s="1">
        <v>41412</v>
      </c>
      <c r="E393" t="s">
        <v>21</v>
      </c>
      <c r="F393" t="s">
        <v>223</v>
      </c>
      <c r="G393" t="s">
        <v>23</v>
      </c>
      <c r="H393" t="s">
        <v>24</v>
      </c>
      <c r="I393" t="s">
        <v>36</v>
      </c>
      <c r="J393" t="s">
        <v>36</v>
      </c>
      <c r="K393" t="s">
        <v>26</v>
      </c>
      <c r="L393" t="s">
        <v>24</v>
      </c>
      <c r="M393" t="s">
        <v>27</v>
      </c>
      <c r="N393">
        <v>24</v>
      </c>
      <c r="O393">
        <v>107</v>
      </c>
      <c r="P393">
        <v>8</v>
      </c>
      <c r="Q393" t="s">
        <v>28</v>
      </c>
      <c r="R393" t="s">
        <v>29</v>
      </c>
      <c r="S393" t="s">
        <v>264</v>
      </c>
      <c r="T393" t="s">
        <v>221</v>
      </c>
    </row>
    <row r="394" spans="1:20" x14ac:dyDescent="0.3">
      <c r="A394">
        <v>598067</v>
      </c>
      <c r="B394">
        <f>YEAR(matches[[#This Row],[date]])</f>
        <v>2013</v>
      </c>
      <c r="C394" t="s">
        <v>250</v>
      </c>
      <c r="D394" s="1">
        <v>41413</v>
      </c>
      <c r="E394" t="s">
        <v>21</v>
      </c>
      <c r="F394" t="s">
        <v>293</v>
      </c>
      <c r="G394" t="s">
        <v>252</v>
      </c>
      <c r="H394" t="s">
        <v>215</v>
      </c>
      <c r="I394" t="s">
        <v>43</v>
      </c>
      <c r="J394" t="s">
        <v>215</v>
      </c>
      <c r="K394" t="s">
        <v>37</v>
      </c>
      <c r="L394" t="s">
        <v>215</v>
      </c>
      <c r="M394" t="s">
        <v>27</v>
      </c>
      <c r="N394">
        <v>38</v>
      </c>
      <c r="O394">
        <v>173</v>
      </c>
      <c r="P394">
        <v>20</v>
      </c>
      <c r="Q394" t="s">
        <v>28</v>
      </c>
      <c r="R394" t="s">
        <v>29</v>
      </c>
      <c r="S394" t="s">
        <v>287</v>
      </c>
      <c r="T394" t="s">
        <v>122</v>
      </c>
    </row>
    <row r="395" spans="1:20" x14ac:dyDescent="0.3">
      <c r="A395">
        <v>598069</v>
      </c>
      <c r="B395">
        <f>YEAR(matches[[#This Row],[date]])</f>
        <v>2013</v>
      </c>
      <c r="C395" t="s">
        <v>64</v>
      </c>
      <c r="D395" s="1">
        <v>41413</v>
      </c>
      <c r="E395" t="s">
        <v>21</v>
      </c>
      <c r="F395" t="s">
        <v>289</v>
      </c>
      <c r="G395" t="s">
        <v>66</v>
      </c>
      <c r="H395" t="s">
        <v>271</v>
      </c>
      <c r="I395" t="s">
        <v>25</v>
      </c>
      <c r="J395" t="s">
        <v>25</v>
      </c>
      <c r="K395" t="s">
        <v>37</v>
      </c>
      <c r="L395" t="s">
        <v>271</v>
      </c>
      <c r="M395" t="s">
        <v>45</v>
      </c>
      <c r="N395">
        <v>5</v>
      </c>
      <c r="O395">
        <v>131</v>
      </c>
      <c r="P395">
        <v>20</v>
      </c>
      <c r="Q395" t="s">
        <v>28</v>
      </c>
      <c r="R395" t="s">
        <v>29</v>
      </c>
      <c r="S395" t="s">
        <v>30</v>
      </c>
      <c r="T395" t="s">
        <v>135</v>
      </c>
    </row>
    <row r="396" spans="1:20" x14ac:dyDescent="0.3">
      <c r="A396">
        <v>598070</v>
      </c>
      <c r="B396">
        <f>YEAR(matches[[#This Row],[date]])</f>
        <v>2013</v>
      </c>
      <c r="C396" t="s">
        <v>40</v>
      </c>
      <c r="D396" s="1">
        <v>41415</v>
      </c>
      <c r="E396" t="s">
        <v>238</v>
      </c>
      <c r="F396" t="s">
        <v>33</v>
      </c>
      <c r="G396" t="s">
        <v>42</v>
      </c>
      <c r="H396" t="s">
        <v>36</v>
      </c>
      <c r="I396" t="s">
        <v>51</v>
      </c>
      <c r="J396" t="s">
        <v>36</v>
      </c>
      <c r="K396" t="s">
        <v>37</v>
      </c>
      <c r="L396" t="s">
        <v>36</v>
      </c>
      <c r="M396" t="s">
        <v>27</v>
      </c>
      <c r="N396">
        <v>48</v>
      </c>
      <c r="O396">
        <v>193</v>
      </c>
      <c r="P396">
        <v>20</v>
      </c>
      <c r="Q396" t="s">
        <v>28</v>
      </c>
      <c r="R396" t="s">
        <v>29</v>
      </c>
      <c r="S396" t="s">
        <v>287</v>
      </c>
      <c r="T396" t="s">
        <v>221</v>
      </c>
    </row>
    <row r="397" spans="1:20" x14ac:dyDescent="0.3">
      <c r="A397">
        <v>598071</v>
      </c>
      <c r="B397">
        <f>YEAR(matches[[#This Row],[date]])</f>
        <v>2013</v>
      </c>
      <c r="C397" t="s">
        <v>40</v>
      </c>
      <c r="D397" s="1">
        <v>41416</v>
      </c>
      <c r="E397" t="s">
        <v>294</v>
      </c>
      <c r="F397" t="s">
        <v>166</v>
      </c>
      <c r="G397" t="s">
        <v>42</v>
      </c>
      <c r="H397" t="s">
        <v>44</v>
      </c>
      <c r="I397" t="s">
        <v>271</v>
      </c>
      <c r="J397" t="s">
        <v>271</v>
      </c>
      <c r="K397" t="s">
        <v>37</v>
      </c>
      <c r="L397" t="s">
        <v>44</v>
      </c>
      <c r="M397" t="s">
        <v>45</v>
      </c>
      <c r="N397">
        <v>4</v>
      </c>
      <c r="O397">
        <v>133</v>
      </c>
      <c r="P397">
        <v>20</v>
      </c>
      <c r="Q397" t="s">
        <v>28</v>
      </c>
      <c r="R397" t="s">
        <v>29</v>
      </c>
      <c r="S397" t="s">
        <v>146</v>
      </c>
      <c r="T397" t="s">
        <v>221</v>
      </c>
    </row>
    <row r="398" spans="1:20" x14ac:dyDescent="0.3">
      <c r="A398">
        <v>598072</v>
      </c>
      <c r="B398">
        <f>YEAR(matches[[#This Row],[date]])</f>
        <v>2013</v>
      </c>
      <c r="C398" t="s">
        <v>54</v>
      </c>
      <c r="D398" s="1">
        <v>41418</v>
      </c>
      <c r="E398" t="s">
        <v>240</v>
      </c>
      <c r="F398" t="s">
        <v>160</v>
      </c>
      <c r="G398" t="s">
        <v>56</v>
      </c>
      <c r="H398" t="s">
        <v>51</v>
      </c>
      <c r="I398" t="s">
        <v>44</v>
      </c>
      <c r="J398" t="s">
        <v>44</v>
      </c>
      <c r="K398" t="s">
        <v>37</v>
      </c>
      <c r="L398" t="s">
        <v>51</v>
      </c>
      <c r="M398" t="s">
        <v>45</v>
      </c>
      <c r="N398">
        <v>4</v>
      </c>
      <c r="O398">
        <v>166</v>
      </c>
      <c r="P398">
        <v>20</v>
      </c>
      <c r="Q398" t="s">
        <v>28</v>
      </c>
      <c r="R398" t="s">
        <v>29</v>
      </c>
      <c r="S398" t="s">
        <v>264</v>
      </c>
      <c r="T398" t="s">
        <v>122</v>
      </c>
    </row>
    <row r="399" spans="1:20" x14ac:dyDescent="0.3">
      <c r="A399">
        <v>598073</v>
      </c>
      <c r="B399">
        <f>YEAR(matches[[#This Row],[date]])</f>
        <v>2013</v>
      </c>
      <c r="C399" t="s">
        <v>54</v>
      </c>
      <c r="D399" s="1">
        <v>41420</v>
      </c>
      <c r="E399" t="s">
        <v>111</v>
      </c>
      <c r="F399" t="s">
        <v>199</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3">
      <c r="A400">
        <v>729279</v>
      </c>
      <c r="B400">
        <f>YEAR(matches[[#This Row],[date]])</f>
        <v>2014</v>
      </c>
      <c r="C400" t="s">
        <v>295</v>
      </c>
      <c r="D400" s="1">
        <v>41745</v>
      </c>
      <c r="E400" t="s">
        <v>21</v>
      </c>
      <c r="F400" t="s">
        <v>150</v>
      </c>
      <c r="G400" t="s">
        <v>296</v>
      </c>
      <c r="H400" t="s">
        <v>51</v>
      </c>
      <c r="I400" t="s">
        <v>25</v>
      </c>
      <c r="J400" t="s">
        <v>25</v>
      </c>
      <c r="K400" t="s">
        <v>37</v>
      </c>
      <c r="L400" t="s">
        <v>25</v>
      </c>
      <c r="M400" t="s">
        <v>27</v>
      </c>
      <c r="N400">
        <v>41</v>
      </c>
      <c r="O400">
        <v>164</v>
      </c>
      <c r="P400">
        <v>20</v>
      </c>
      <c r="Q400" t="s">
        <v>28</v>
      </c>
      <c r="R400" t="s">
        <v>29</v>
      </c>
      <c r="S400" t="s">
        <v>126</v>
      </c>
      <c r="T400" t="s">
        <v>297</v>
      </c>
    </row>
    <row r="401" spans="1:20" x14ac:dyDescent="0.3">
      <c r="A401">
        <v>729281</v>
      </c>
      <c r="B401">
        <f>YEAR(matches[[#This Row],[date]])</f>
        <v>2014</v>
      </c>
      <c r="C401" t="s">
        <v>29</v>
      </c>
      <c r="D401" s="1">
        <v>41746</v>
      </c>
      <c r="E401" t="s">
        <v>21</v>
      </c>
      <c r="F401" t="s">
        <v>298</v>
      </c>
      <c r="G401" t="s">
        <v>299</v>
      </c>
      <c r="H401" t="s">
        <v>43</v>
      </c>
      <c r="I401" t="s">
        <v>24</v>
      </c>
      <c r="J401" t="s">
        <v>24</v>
      </c>
      <c r="K401" t="s">
        <v>26</v>
      </c>
      <c r="L401" t="s">
        <v>24</v>
      </c>
      <c r="M401" t="s">
        <v>45</v>
      </c>
      <c r="N401">
        <v>8</v>
      </c>
      <c r="O401">
        <v>146</v>
      </c>
      <c r="P401">
        <v>20</v>
      </c>
      <c r="Q401" t="s">
        <v>28</v>
      </c>
      <c r="R401" t="s">
        <v>29</v>
      </c>
      <c r="S401" t="s">
        <v>46</v>
      </c>
      <c r="T401" t="s">
        <v>146</v>
      </c>
    </row>
    <row r="402" spans="1:20" x14ac:dyDescent="0.3">
      <c r="A402">
        <v>729283</v>
      </c>
      <c r="B402">
        <f>YEAR(matches[[#This Row],[date]])</f>
        <v>2014</v>
      </c>
      <c r="C402" t="s">
        <v>295</v>
      </c>
      <c r="D402" s="1">
        <v>41747</v>
      </c>
      <c r="E402" t="s">
        <v>21</v>
      </c>
      <c r="F402" t="s">
        <v>300</v>
      </c>
      <c r="G402" t="s">
        <v>296</v>
      </c>
      <c r="H402" t="s">
        <v>36</v>
      </c>
      <c r="I402" t="s">
        <v>35</v>
      </c>
      <c r="J402" t="s">
        <v>36</v>
      </c>
      <c r="K402" t="s">
        <v>37</v>
      </c>
      <c r="L402" t="s">
        <v>35</v>
      </c>
      <c r="M402" t="s">
        <v>45</v>
      </c>
      <c r="N402">
        <v>6</v>
      </c>
      <c r="O402">
        <v>206</v>
      </c>
      <c r="P402">
        <v>20</v>
      </c>
      <c r="Q402" t="s">
        <v>28</v>
      </c>
      <c r="R402" t="s">
        <v>29</v>
      </c>
      <c r="S402" t="s">
        <v>297</v>
      </c>
      <c r="T402" t="s">
        <v>264</v>
      </c>
    </row>
    <row r="403" spans="1:20" x14ac:dyDescent="0.3">
      <c r="A403">
        <v>729285</v>
      </c>
      <c r="B403">
        <f>YEAR(matches[[#This Row],[date]])</f>
        <v>2014</v>
      </c>
      <c r="C403" t="s">
        <v>295</v>
      </c>
      <c r="D403" s="1">
        <v>41747</v>
      </c>
      <c r="E403" t="s">
        <v>21</v>
      </c>
      <c r="F403" t="s">
        <v>245</v>
      </c>
      <c r="G403" t="s">
        <v>296</v>
      </c>
      <c r="H403" t="s">
        <v>271</v>
      </c>
      <c r="I403" t="s">
        <v>44</v>
      </c>
      <c r="J403" t="s">
        <v>44</v>
      </c>
      <c r="K403" t="s">
        <v>26</v>
      </c>
      <c r="L403" t="s">
        <v>44</v>
      </c>
      <c r="M403" t="s">
        <v>45</v>
      </c>
      <c r="N403">
        <v>4</v>
      </c>
      <c r="O403">
        <v>134</v>
      </c>
      <c r="P403">
        <v>20</v>
      </c>
      <c r="Q403" t="s">
        <v>28</v>
      </c>
      <c r="R403" t="s">
        <v>29</v>
      </c>
      <c r="S403" t="s">
        <v>58</v>
      </c>
      <c r="T403" t="s">
        <v>297</v>
      </c>
    </row>
    <row r="404" spans="1:20" x14ac:dyDescent="0.3">
      <c r="A404">
        <v>729287</v>
      </c>
      <c r="B404">
        <f>YEAR(matches[[#This Row],[date]])</f>
        <v>2014</v>
      </c>
      <c r="C404" t="s">
        <v>29</v>
      </c>
      <c r="D404" s="1">
        <v>41748</v>
      </c>
      <c r="E404" t="s">
        <v>21</v>
      </c>
      <c r="F404" t="s">
        <v>289</v>
      </c>
      <c r="G404" t="s">
        <v>301</v>
      </c>
      <c r="H404" t="s">
        <v>24</v>
      </c>
      <c r="I404" t="s">
        <v>51</v>
      </c>
      <c r="J404" t="s">
        <v>24</v>
      </c>
      <c r="K404" t="s">
        <v>26</v>
      </c>
      <c r="L404" t="s">
        <v>24</v>
      </c>
      <c r="M404" t="s">
        <v>45</v>
      </c>
      <c r="N404">
        <v>7</v>
      </c>
      <c r="O404">
        <v>116</v>
      </c>
      <c r="P404">
        <v>20</v>
      </c>
      <c r="Q404" t="s">
        <v>28</v>
      </c>
      <c r="R404" t="s">
        <v>29</v>
      </c>
      <c r="S404" t="s">
        <v>46</v>
      </c>
      <c r="T404" t="s">
        <v>244</v>
      </c>
    </row>
    <row r="405" spans="1:20" x14ac:dyDescent="0.3">
      <c r="A405">
        <v>729289</v>
      </c>
      <c r="B405">
        <f>YEAR(matches[[#This Row],[date]])</f>
        <v>2014</v>
      </c>
      <c r="C405" t="s">
        <v>29</v>
      </c>
      <c r="D405" s="1">
        <v>41748</v>
      </c>
      <c r="E405" t="s">
        <v>21</v>
      </c>
      <c r="F405" t="s">
        <v>142</v>
      </c>
      <c r="G405" t="s">
        <v>301</v>
      </c>
      <c r="H405" t="s">
        <v>25</v>
      </c>
      <c r="I405" t="s">
        <v>43</v>
      </c>
      <c r="J405" t="s">
        <v>25</v>
      </c>
      <c r="K405" t="s">
        <v>37</v>
      </c>
      <c r="L405" t="s">
        <v>43</v>
      </c>
      <c r="M405" t="s">
        <v>45</v>
      </c>
      <c r="N405">
        <v>4</v>
      </c>
      <c r="O405">
        <v>167</v>
      </c>
      <c r="P405">
        <v>20</v>
      </c>
      <c r="Q405" t="s">
        <v>28</v>
      </c>
      <c r="R405" t="s">
        <v>29</v>
      </c>
      <c r="S405" t="s">
        <v>46</v>
      </c>
      <c r="T405" t="s">
        <v>249</v>
      </c>
    </row>
    <row r="406" spans="1:20" x14ac:dyDescent="0.3">
      <c r="A406">
        <v>729291</v>
      </c>
      <c r="B406">
        <f>YEAR(matches[[#This Row],[date]])</f>
        <v>2014</v>
      </c>
      <c r="C406" t="s">
        <v>29</v>
      </c>
      <c r="D406" s="1">
        <v>41749</v>
      </c>
      <c r="E406" t="s">
        <v>21</v>
      </c>
      <c r="F406" t="s">
        <v>300</v>
      </c>
      <c r="G406" t="s">
        <v>299</v>
      </c>
      <c r="H406" t="s">
        <v>44</v>
      </c>
      <c r="I406" t="s">
        <v>35</v>
      </c>
      <c r="J406" t="s">
        <v>35</v>
      </c>
      <c r="K406" t="s">
        <v>26</v>
      </c>
      <c r="L406" t="s">
        <v>35</v>
      </c>
      <c r="M406" t="s">
        <v>45</v>
      </c>
      <c r="N406">
        <v>7</v>
      </c>
      <c r="O406">
        <v>192</v>
      </c>
      <c r="P406">
        <v>20</v>
      </c>
      <c r="Q406" t="s">
        <v>28</v>
      </c>
      <c r="R406" t="s">
        <v>29</v>
      </c>
      <c r="S406" t="s">
        <v>58</v>
      </c>
      <c r="T406" t="s">
        <v>126</v>
      </c>
    </row>
    <row r="407" spans="1:20" x14ac:dyDescent="0.3">
      <c r="A407">
        <v>729293</v>
      </c>
      <c r="B407">
        <f>YEAR(matches[[#This Row],[date]])</f>
        <v>2014</v>
      </c>
      <c r="C407" t="s">
        <v>295</v>
      </c>
      <c r="D407" s="1">
        <v>41750</v>
      </c>
      <c r="E407" t="s">
        <v>21</v>
      </c>
      <c r="F407" t="s">
        <v>108</v>
      </c>
      <c r="G407" t="s">
        <v>296</v>
      </c>
      <c r="H407" t="s">
        <v>36</v>
      </c>
      <c r="I407" t="s">
        <v>43</v>
      </c>
      <c r="J407" t="s">
        <v>36</v>
      </c>
      <c r="K407" t="s">
        <v>37</v>
      </c>
      <c r="L407" t="s">
        <v>36</v>
      </c>
      <c r="M407" t="s">
        <v>27</v>
      </c>
      <c r="N407">
        <v>93</v>
      </c>
      <c r="O407">
        <v>178</v>
      </c>
      <c r="P407">
        <v>20</v>
      </c>
      <c r="Q407" t="s">
        <v>28</v>
      </c>
      <c r="R407" t="s">
        <v>29</v>
      </c>
      <c r="S407" t="s">
        <v>297</v>
      </c>
      <c r="T407" t="s">
        <v>264</v>
      </c>
    </row>
    <row r="408" spans="1:20" x14ac:dyDescent="0.3">
      <c r="A408">
        <v>729295</v>
      </c>
      <c r="B408">
        <f>YEAR(matches[[#This Row],[date]])</f>
        <v>2014</v>
      </c>
      <c r="C408" t="s">
        <v>29</v>
      </c>
      <c r="D408" s="1">
        <v>41751</v>
      </c>
      <c r="E408" t="s">
        <v>21</v>
      </c>
      <c r="F408" t="s">
        <v>300</v>
      </c>
      <c r="G408" t="s">
        <v>299</v>
      </c>
      <c r="H408" t="s">
        <v>35</v>
      </c>
      <c r="I408" t="s">
        <v>271</v>
      </c>
      <c r="J408" t="s">
        <v>271</v>
      </c>
      <c r="K408" t="s">
        <v>26</v>
      </c>
      <c r="L408" t="s">
        <v>35</v>
      </c>
      <c r="M408" t="s">
        <v>27</v>
      </c>
      <c r="N408">
        <v>72</v>
      </c>
      <c r="O408">
        <v>194</v>
      </c>
      <c r="P408">
        <v>20</v>
      </c>
      <c r="Q408" t="s">
        <v>28</v>
      </c>
      <c r="R408" t="s">
        <v>29</v>
      </c>
      <c r="S408" t="s">
        <v>126</v>
      </c>
      <c r="T408" t="s">
        <v>146</v>
      </c>
    </row>
    <row r="409" spans="1:20" x14ac:dyDescent="0.3">
      <c r="A409">
        <v>729297</v>
      </c>
      <c r="B409">
        <f>YEAR(matches[[#This Row],[date]])</f>
        <v>2014</v>
      </c>
      <c r="C409" t="s">
        <v>29</v>
      </c>
      <c r="D409" s="1">
        <v>41752</v>
      </c>
      <c r="E409" t="s">
        <v>21</v>
      </c>
      <c r="F409" t="s">
        <v>247</v>
      </c>
      <c r="G409" t="s">
        <v>301</v>
      </c>
      <c r="H409" t="s">
        <v>44</v>
      </c>
      <c r="I409" t="s">
        <v>36</v>
      </c>
      <c r="J409" t="s">
        <v>44</v>
      </c>
      <c r="K409" t="s">
        <v>26</v>
      </c>
      <c r="L409" t="s">
        <v>36</v>
      </c>
      <c r="M409" t="s">
        <v>27</v>
      </c>
      <c r="N409">
        <v>7</v>
      </c>
      <c r="O409">
        <v>141</v>
      </c>
      <c r="P409">
        <v>20</v>
      </c>
      <c r="Q409" t="s">
        <v>28</v>
      </c>
      <c r="R409" t="s">
        <v>29</v>
      </c>
      <c r="S409" t="s">
        <v>133</v>
      </c>
      <c r="T409" t="s">
        <v>297</v>
      </c>
    </row>
    <row r="410" spans="1:20" x14ac:dyDescent="0.3">
      <c r="A410">
        <v>729299</v>
      </c>
      <c r="B410">
        <f>YEAR(matches[[#This Row],[date]])</f>
        <v>2014</v>
      </c>
      <c r="C410" t="s">
        <v>29</v>
      </c>
      <c r="D410" s="1">
        <v>41753</v>
      </c>
      <c r="E410" t="s">
        <v>21</v>
      </c>
      <c r="F410" t="s">
        <v>302</v>
      </c>
      <c r="G410" t="s">
        <v>299</v>
      </c>
      <c r="H410" t="s">
        <v>24</v>
      </c>
      <c r="I410" t="s">
        <v>25</v>
      </c>
      <c r="J410" t="s">
        <v>24</v>
      </c>
      <c r="K410" t="s">
        <v>26</v>
      </c>
      <c r="L410" t="s">
        <v>25</v>
      </c>
      <c r="M410" t="s">
        <v>27</v>
      </c>
      <c r="N410">
        <v>2</v>
      </c>
      <c r="O410">
        <v>151</v>
      </c>
      <c r="P410">
        <v>20</v>
      </c>
      <c r="Q410" t="s">
        <v>28</v>
      </c>
      <c r="R410" t="s">
        <v>29</v>
      </c>
      <c r="S410" t="s">
        <v>46</v>
      </c>
      <c r="T410" t="s">
        <v>249</v>
      </c>
    </row>
    <row r="411" spans="1:20" x14ac:dyDescent="0.3">
      <c r="A411">
        <v>729301</v>
      </c>
      <c r="B411">
        <f>YEAR(matches[[#This Row],[date]])</f>
        <v>2014</v>
      </c>
      <c r="C411" t="s">
        <v>29</v>
      </c>
      <c r="D411" s="1">
        <v>41754</v>
      </c>
      <c r="E411" t="s">
        <v>21</v>
      </c>
      <c r="F411" t="s">
        <v>274</v>
      </c>
      <c r="G411" t="s">
        <v>301</v>
      </c>
      <c r="H411" t="s">
        <v>271</v>
      </c>
      <c r="I411" t="s">
        <v>43</v>
      </c>
      <c r="J411" t="s">
        <v>271</v>
      </c>
      <c r="K411" t="s">
        <v>37</v>
      </c>
      <c r="L411" t="s">
        <v>271</v>
      </c>
      <c r="M411" t="s">
        <v>27</v>
      </c>
      <c r="N411">
        <v>4</v>
      </c>
      <c r="O411">
        <v>185</v>
      </c>
      <c r="P411">
        <v>20</v>
      </c>
      <c r="Q411" t="s">
        <v>28</v>
      </c>
      <c r="R411" t="s">
        <v>29</v>
      </c>
      <c r="S411" t="s">
        <v>126</v>
      </c>
      <c r="T411" t="s">
        <v>146</v>
      </c>
    </row>
    <row r="412" spans="1:20" x14ac:dyDescent="0.3">
      <c r="A412">
        <v>729303</v>
      </c>
      <c r="B412">
        <f>YEAR(matches[[#This Row],[date]])</f>
        <v>2014</v>
      </c>
      <c r="C412" t="s">
        <v>29</v>
      </c>
      <c r="D412" s="1">
        <v>41754</v>
      </c>
      <c r="E412" t="s">
        <v>21</v>
      </c>
      <c r="F412" t="s">
        <v>303</v>
      </c>
      <c r="G412" t="s">
        <v>301</v>
      </c>
      <c r="H412" t="s">
        <v>36</v>
      </c>
      <c r="I412" t="s">
        <v>51</v>
      </c>
      <c r="J412" t="s">
        <v>51</v>
      </c>
      <c r="K412" t="s">
        <v>37</v>
      </c>
      <c r="L412" t="s">
        <v>36</v>
      </c>
      <c r="M412" t="s">
        <v>45</v>
      </c>
      <c r="N412">
        <v>7</v>
      </c>
      <c r="O412">
        <v>142</v>
      </c>
      <c r="P412">
        <v>20</v>
      </c>
      <c r="Q412" t="s">
        <v>28</v>
      </c>
      <c r="R412" t="s">
        <v>29</v>
      </c>
      <c r="S412" t="s">
        <v>58</v>
      </c>
      <c r="T412" t="s">
        <v>126</v>
      </c>
    </row>
    <row r="413" spans="1:20" x14ac:dyDescent="0.3">
      <c r="A413">
        <v>729305</v>
      </c>
      <c r="B413">
        <f>YEAR(matches[[#This Row],[date]])</f>
        <v>2014</v>
      </c>
      <c r="C413" t="s">
        <v>295</v>
      </c>
      <c r="D413" s="1">
        <v>41755</v>
      </c>
      <c r="E413" t="s">
        <v>21</v>
      </c>
      <c r="F413" t="s">
        <v>304</v>
      </c>
      <c r="G413" t="s">
        <v>296</v>
      </c>
      <c r="H413" t="s">
        <v>44</v>
      </c>
      <c r="I413" t="s">
        <v>24</v>
      </c>
      <c r="J413" t="s">
        <v>44</v>
      </c>
      <c r="K413" t="s">
        <v>26</v>
      </c>
      <c r="L413" t="s">
        <v>44</v>
      </c>
      <c r="M413" t="s">
        <v>45</v>
      </c>
      <c r="N413">
        <v>6</v>
      </c>
      <c r="O413">
        <v>71</v>
      </c>
      <c r="P413">
        <v>20</v>
      </c>
      <c r="Q413" t="s">
        <v>28</v>
      </c>
      <c r="R413" t="s">
        <v>29</v>
      </c>
      <c r="S413" t="s">
        <v>133</v>
      </c>
      <c r="T413" t="s">
        <v>264</v>
      </c>
    </row>
    <row r="414" spans="1:20" x14ac:dyDescent="0.3">
      <c r="A414">
        <v>729307</v>
      </c>
      <c r="B414">
        <f>YEAR(matches[[#This Row],[date]])</f>
        <v>2014</v>
      </c>
      <c r="C414" t="s">
        <v>295</v>
      </c>
      <c r="D414" s="1">
        <v>41755</v>
      </c>
      <c r="E414" t="s">
        <v>21</v>
      </c>
      <c r="F414" t="s">
        <v>305</v>
      </c>
      <c r="G414" t="s">
        <v>296</v>
      </c>
      <c r="H414" t="s">
        <v>25</v>
      </c>
      <c r="I414" t="s">
        <v>35</v>
      </c>
      <c r="J414" t="s">
        <v>25</v>
      </c>
      <c r="K414" t="s">
        <v>26</v>
      </c>
      <c r="L414" t="s">
        <v>35</v>
      </c>
      <c r="M414" t="s">
        <v>27</v>
      </c>
      <c r="N414">
        <v>23</v>
      </c>
      <c r="O414">
        <v>133</v>
      </c>
      <c r="P414">
        <v>20</v>
      </c>
      <c r="Q414" t="s">
        <v>28</v>
      </c>
      <c r="R414" t="s">
        <v>29</v>
      </c>
      <c r="S414" t="s">
        <v>133</v>
      </c>
      <c r="T414" t="s">
        <v>297</v>
      </c>
    </row>
    <row r="415" spans="1:20" x14ac:dyDescent="0.3">
      <c r="A415">
        <v>729309</v>
      </c>
      <c r="B415">
        <f>YEAR(matches[[#This Row],[date]])</f>
        <v>2014</v>
      </c>
      <c r="C415" t="s">
        <v>29</v>
      </c>
      <c r="D415" s="1">
        <v>41756</v>
      </c>
      <c r="E415" t="s">
        <v>21</v>
      </c>
      <c r="F415" t="s">
        <v>188</v>
      </c>
      <c r="G415" t="s">
        <v>299</v>
      </c>
      <c r="H415" t="s">
        <v>43</v>
      </c>
      <c r="I415" t="s">
        <v>51</v>
      </c>
      <c r="J415" t="s">
        <v>51</v>
      </c>
      <c r="K415" t="s">
        <v>37</v>
      </c>
      <c r="L415" t="s">
        <v>43</v>
      </c>
      <c r="M415" t="s">
        <v>45</v>
      </c>
      <c r="N415">
        <v>6</v>
      </c>
      <c r="O415">
        <v>126</v>
      </c>
      <c r="P415">
        <v>20</v>
      </c>
      <c r="Q415" t="s">
        <v>28</v>
      </c>
      <c r="R415" t="s">
        <v>29</v>
      </c>
      <c r="S415" t="s">
        <v>46</v>
      </c>
      <c r="T415" t="s">
        <v>249</v>
      </c>
    </row>
    <row r="416" spans="1:20" x14ac:dyDescent="0.3">
      <c r="A416">
        <v>729311</v>
      </c>
      <c r="B416">
        <f>YEAR(matches[[#This Row],[date]])</f>
        <v>2014</v>
      </c>
      <c r="C416" t="s">
        <v>29</v>
      </c>
      <c r="D416" s="1">
        <v>41756</v>
      </c>
      <c r="E416" t="s">
        <v>21</v>
      </c>
      <c r="F416" t="s">
        <v>158</v>
      </c>
      <c r="G416" t="s">
        <v>299</v>
      </c>
      <c r="H416" t="s">
        <v>271</v>
      </c>
      <c r="I416" t="s">
        <v>36</v>
      </c>
      <c r="J416" t="s">
        <v>271</v>
      </c>
      <c r="K416" t="s">
        <v>37</v>
      </c>
      <c r="L416" t="s">
        <v>36</v>
      </c>
      <c r="M416" t="s">
        <v>45</v>
      </c>
      <c r="N416">
        <v>5</v>
      </c>
      <c r="O416">
        <v>146</v>
      </c>
      <c r="P416">
        <v>20</v>
      </c>
      <c r="Q416" t="s">
        <v>28</v>
      </c>
      <c r="R416" t="s">
        <v>29</v>
      </c>
      <c r="S416" t="s">
        <v>244</v>
      </c>
      <c r="T416" t="s">
        <v>249</v>
      </c>
    </row>
    <row r="417" spans="1:20" x14ac:dyDescent="0.3">
      <c r="A417">
        <v>729313</v>
      </c>
      <c r="B417">
        <f>YEAR(matches[[#This Row],[date]])</f>
        <v>2014</v>
      </c>
      <c r="C417" t="s">
        <v>29</v>
      </c>
      <c r="D417" s="1">
        <v>41757</v>
      </c>
      <c r="E417" t="s">
        <v>21</v>
      </c>
      <c r="F417" t="s">
        <v>305</v>
      </c>
      <c r="G417" t="s">
        <v>301</v>
      </c>
      <c r="H417" t="s">
        <v>35</v>
      </c>
      <c r="I417" t="s">
        <v>24</v>
      </c>
      <c r="J417" t="s">
        <v>35</v>
      </c>
      <c r="K417" t="s">
        <v>26</v>
      </c>
      <c r="L417" t="s">
        <v>35</v>
      </c>
      <c r="M417" t="s">
        <v>45</v>
      </c>
      <c r="N417">
        <v>5</v>
      </c>
      <c r="O417">
        <v>125</v>
      </c>
      <c r="P417">
        <v>20</v>
      </c>
      <c r="Q417" t="s">
        <v>28</v>
      </c>
      <c r="R417" t="s">
        <v>29</v>
      </c>
      <c r="S417" t="s">
        <v>58</v>
      </c>
      <c r="T417" t="s">
        <v>146</v>
      </c>
    </row>
    <row r="418" spans="1:20" x14ac:dyDescent="0.3">
      <c r="A418">
        <v>729315</v>
      </c>
      <c r="B418">
        <f>YEAR(matches[[#This Row],[date]])</f>
        <v>2014</v>
      </c>
      <c r="C418" t="s">
        <v>295</v>
      </c>
      <c r="D418" s="1">
        <v>41758</v>
      </c>
      <c r="E418" t="s">
        <v>21</v>
      </c>
      <c r="F418" t="s">
        <v>277</v>
      </c>
      <c r="G418" t="s">
        <v>296</v>
      </c>
      <c r="H418" t="s">
        <v>25</v>
      </c>
      <c r="I418" t="s">
        <v>44</v>
      </c>
      <c r="J418" t="s">
        <v>44</v>
      </c>
      <c r="K418" t="s">
        <v>37</v>
      </c>
      <c r="L418" t="s">
        <v>44</v>
      </c>
      <c r="M418" t="s">
        <v>128</v>
      </c>
      <c r="N418" t="s">
        <v>29</v>
      </c>
      <c r="O418">
        <v>153</v>
      </c>
      <c r="P418">
        <v>20</v>
      </c>
      <c r="Q418" t="s">
        <v>129</v>
      </c>
      <c r="R418" t="s">
        <v>29</v>
      </c>
      <c r="S418" t="s">
        <v>46</v>
      </c>
      <c r="T418" t="s">
        <v>244</v>
      </c>
    </row>
    <row r="419" spans="1:20" x14ac:dyDescent="0.3">
      <c r="A419">
        <v>729317</v>
      </c>
      <c r="B419">
        <f>YEAR(matches[[#This Row],[date]])</f>
        <v>2014</v>
      </c>
      <c r="C419" t="s">
        <v>29</v>
      </c>
      <c r="D419" s="1">
        <v>41759</v>
      </c>
      <c r="E419" t="s">
        <v>21</v>
      </c>
      <c r="F419" t="s">
        <v>306</v>
      </c>
      <c r="G419" t="s">
        <v>301</v>
      </c>
      <c r="H419" t="s">
        <v>51</v>
      </c>
      <c r="I419" t="s">
        <v>271</v>
      </c>
      <c r="J419" t="s">
        <v>51</v>
      </c>
      <c r="K419" t="s">
        <v>26</v>
      </c>
      <c r="L419" t="s">
        <v>271</v>
      </c>
      <c r="M419" t="s">
        <v>27</v>
      </c>
      <c r="N419">
        <v>15</v>
      </c>
      <c r="O419">
        <v>173</v>
      </c>
      <c r="P419">
        <v>20</v>
      </c>
      <c r="Q419" t="s">
        <v>28</v>
      </c>
      <c r="R419" t="s">
        <v>29</v>
      </c>
      <c r="S419" t="s">
        <v>133</v>
      </c>
      <c r="T419" t="s">
        <v>126</v>
      </c>
    </row>
    <row r="420" spans="1:20" x14ac:dyDescent="0.3">
      <c r="A420">
        <v>733971</v>
      </c>
      <c r="B420">
        <f>YEAR(matches[[#This Row],[date]])</f>
        <v>2014</v>
      </c>
      <c r="C420" t="s">
        <v>290</v>
      </c>
      <c r="D420" s="1">
        <v>41761</v>
      </c>
      <c r="E420" t="s">
        <v>21</v>
      </c>
      <c r="F420" t="s">
        <v>247</v>
      </c>
      <c r="G420" t="s">
        <v>291</v>
      </c>
      <c r="H420" t="s">
        <v>36</v>
      </c>
      <c r="I420" t="s">
        <v>25</v>
      </c>
      <c r="J420" t="s">
        <v>36</v>
      </c>
      <c r="K420" t="s">
        <v>37</v>
      </c>
      <c r="L420" t="s">
        <v>36</v>
      </c>
      <c r="M420" t="s">
        <v>27</v>
      </c>
      <c r="N420">
        <v>34</v>
      </c>
      <c r="O420">
        <v>149</v>
      </c>
      <c r="P420">
        <v>17</v>
      </c>
      <c r="Q420" t="s">
        <v>28</v>
      </c>
      <c r="R420" t="s">
        <v>29</v>
      </c>
      <c r="S420" t="s">
        <v>244</v>
      </c>
      <c r="T420" t="s">
        <v>287</v>
      </c>
    </row>
    <row r="421" spans="1:20" x14ac:dyDescent="0.3">
      <c r="A421">
        <v>733973</v>
      </c>
      <c r="B421">
        <f>YEAR(matches[[#This Row],[date]])</f>
        <v>2014</v>
      </c>
      <c r="C421" t="s">
        <v>48</v>
      </c>
      <c r="D421" s="1">
        <v>41762</v>
      </c>
      <c r="E421" t="s">
        <v>21</v>
      </c>
      <c r="F421" t="s">
        <v>307</v>
      </c>
      <c r="G421" t="s">
        <v>50</v>
      </c>
      <c r="H421" t="s">
        <v>51</v>
      </c>
      <c r="I421" t="s">
        <v>35</v>
      </c>
      <c r="J421" t="s">
        <v>35</v>
      </c>
      <c r="K421" t="s">
        <v>37</v>
      </c>
      <c r="L421" t="s">
        <v>51</v>
      </c>
      <c r="M421" t="s">
        <v>45</v>
      </c>
      <c r="N421">
        <v>5</v>
      </c>
      <c r="O421">
        <v>169</v>
      </c>
      <c r="P421">
        <v>20</v>
      </c>
      <c r="Q421" t="s">
        <v>28</v>
      </c>
      <c r="R421" t="s">
        <v>29</v>
      </c>
      <c r="S421" t="s">
        <v>254</v>
      </c>
      <c r="T421" t="s">
        <v>264</v>
      </c>
    </row>
    <row r="422" spans="1:20" x14ac:dyDescent="0.3">
      <c r="A422">
        <v>733975</v>
      </c>
      <c r="B422">
        <f>YEAR(matches[[#This Row],[date]])</f>
        <v>2014</v>
      </c>
      <c r="C422" t="s">
        <v>40</v>
      </c>
      <c r="D422" s="1">
        <v>41762</v>
      </c>
      <c r="E422" t="s">
        <v>21</v>
      </c>
      <c r="F422" t="s">
        <v>308</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3">
      <c r="A423">
        <v>733977</v>
      </c>
      <c r="B423">
        <f>YEAR(matches[[#This Row],[date]])</f>
        <v>2014</v>
      </c>
      <c r="C423" t="s">
        <v>20</v>
      </c>
      <c r="D423" s="1">
        <v>41763</v>
      </c>
      <c r="E423" t="s">
        <v>21</v>
      </c>
      <c r="F423" t="s">
        <v>127</v>
      </c>
      <c r="G423" t="s">
        <v>23</v>
      </c>
      <c r="H423" t="s">
        <v>24</v>
      </c>
      <c r="I423" t="s">
        <v>271</v>
      </c>
      <c r="J423" t="s">
        <v>24</v>
      </c>
      <c r="K423" t="s">
        <v>26</v>
      </c>
      <c r="L423" t="s">
        <v>24</v>
      </c>
      <c r="M423" t="s">
        <v>45</v>
      </c>
      <c r="N423">
        <v>4</v>
      </c>
      <c r="O423">
        <v>156</v>
      </c>
      <c r="P423">
        <v>20</v>
      </c>
      <c r="Q423" t="s">
        <v>28</v>
      </c>
      <c r="R423" t="s">
        <v>29</v>
      </c>
      <c r="S423" t="s">
        <v>133</v>
      </c>
      <c r="T423" t="s">
        <v>249</v>
      </c>
    </row>
    <row r="424" spans="1:20" x14ac:dyDescent="0.3">
      <c r="A424">
        <v>733979</v>
      </c>
      <c r="B424">
        <f>YEAR(matches[[#This Row],[date]])</f>
        <v>2014</v>
      </c>
      <c r="C424" t="s">
        <v>173</v>
      </c>
      <c r="D424" s="1">
        <v>41764</v>
      </c>
      <c r="E424" t="s">
        <v>21</v>
      </c>
      <c r="F424" t="s">
        <v>304</v>
      </c>
      <c r="G424" t="s">
        <v>174</v>
      </c>
      <c r="H424" t="s">
        <v>44</v>
      </c>
      <c r="I424" t="s">
        <v>25</v>
      </c>
      <c r="J424" t="s">
        <v>25</v>
      </c>
      <c r="K424" t="s">
        <v>26</v>
      </c>
      <c r="L424" t="s">
        <v>44</v>
      </c>
      <c r="M424" t="s">
        <v>27</v>
      </c>
      <c r="N424">
        <v>10</v>
      </c>
      <c r="O424">
        <v>171</v>
      </c>
      <c r="P424">
        <v>20</v>
      </c>
      <c r="Q424" t="s">
        <v>28</v>
      </c>
      <c r="R424" t="s">
        <v>29</v>
      </c>
      <c r="S424" t="s">
        <v>287</v>
      </c>
      <c r="T424" t="s">
        <v>279</v>
      </c>
    </row>
    <row r="425" spans="1:20" x14ac:dyDescent="0.3">
      <c r="A425">
        <v>733981</v>
      </c>
      <c r="B425">
        <f>YEAR(matches[[#This Row],[date]])</f>
        <v>2014</v>
      </c>
      <c r="C425" t="s">
        <v>40</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309</v>
      </c>
      <c r="T425" t="s">
        <v>254</v>
      </c>
    </row>
    <row r="426" spans="1:20" x14ac:dyDescent="0.3">
      <c r="A426">
        <v>733983</v>
      </c>
      <c r="B426">
        <f>YEAR(matches[[#This Row],[date]])</f>
        <v>2014</v>
      </c>
      <c r="C426" t="s">
        <v>48</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275</v>
      </c>
    </row>
    <row r="427" spans="1:20" x14ac:dyDescent="0.3">
      <c r="A427">
        <v>733985</v>
      </c>
      <c r="B427">
        <f>YEAR(matches[[#This Row],[date]])</f>
        <v>2014</v>
      </c>
      <c r="C427" t="s">
        <v>40</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254</v>
      </c>
      <c r="T427" t="s">
        <v>264</v>
      </c>
    </row>
    <row r="428" spans="1:20" x14ac:dyDescent="0.3">
      <c r="A428">
        <v>733987</v>
      </c>
      <c r="B428">
        <f>YEAR(matches[[#This Row],[date]])</f>
        <v>2014</v>
      </c>
      <c r="C428" t="s">
        <v>176</v>
      </c>
      <c r="D428" s="1">
        <v>41766</v>
      </c>
      <c r="E428" t="s">
        <v>21</v>
      </c>
      <c r="F428" t="s">
        <v>300</v>
      </c>
      <c r="G428" t="s">
        <v>178</v>
      </c>
      <c r="H428" t="s">
        <v>35</v>
      </c>
      <c r="I428" t="s">
        <v>36</v>
      </c>
      <c r="J428" t="s">
        <v>36</v>
      </c>
      <c r="K428" t="s">
        <v>26</v>
      </c>
      <c r="L428" t="s">
        <v>35</v>
      </c>
      <c r="M428" t="s">
        <v>27</v>
      </c>
      <c r="N428">
        <v>44</v>
      </c>
      <c r="O428">
        <v>232</v>
      </c>
      <c r="P428">
        <v>20</v>
      </c>
      <c r="Q428" t="s">
        <v>28</v>
      </c>
      <c r="R428" t="s">
        <v>29</v>
      </c>
      <c r="S428" t="s">
        <v>133</v>
      </c>
      <c r="T428" t="s">
        <v>310</v>
      </c>
    </row>
    <row r="429" spans="1:20" x14ac:dyDescent="0.3">
      <c r="A429">
        <v>733989</v>
      </c>
      <c r="B429">
        <f>YEAR(matches[[#This Row],[date]])</f>
        <v>2014</v>
      </c>
      <c r="C429" t="s">
        <v>173</v>
      </c>
      <c r="D429" s="1">
        <v>41767</v>
      </c>
      <c r="E429" t="s">
        <v>21</v>
      </c>
      <c r="F429" t="s">
        <v>306</v>
      </c>
      <c r="G429" t="s">
        <v>174</v>
      </c>
      <c r="H429" t="s">
        <v>44</v>
      </c>
      <c r="I429" t="s">
        <v>271</v>
      </c>
      <c r="J429" t="s">
        <v>44</v>
      </c>
      <c r="K429" t="s">
        <v>26</v>
      </c>
      <c r="L429" t="s">
        <v>271</v>
      </c>
      <c r="M429" t="s">
        <v>27</v>
      </c>
      <c r="N429">
        <v>32</v>
      </c>
      <c r="O429">
        <v>135</v>
      </c>
      <c r="P429">
        <v>20</v>
      </c>
      <c r="Q429" t="s">
        <v>28</v>
      </c>
      <c r="R429" t="s">
        <v>29</v>
      </c>
      <c r="S429" t="s">
        <v>244</v>
      </c>
      <c r="T429" t="s">
        <v>287</v>
      </c>
    </row>
    <row r="430" spans="1:20" x14ac:dyDescent="0.3">
      <c r="A430">
        <v>733991</v>
      </c>
      <c r="B430">
        <f>YEAR(matches[[#This Row],[date]])</f>
        <v>2014</v>
      </c>
      <c r="C430" t="s">
        <v>20</v>
      </c>
      <c r="D430" s="1">
        <v>41768</v>
      </c>
      <c r="E430" t="s">
        <v>21</v>
      </c>
      <c r="F430" t="s">
        <v>305</v>
      </c>
      <c r="G430" t="s">
        <v>23</v>
      </c>
      <c r="H430" t="s">
        <v>24</v>
      </c>
      <c r="I430" t="s">
        <v>35</v>
      </c>
      <c r="J430" t="s">
        <v>24</v>
      </c>
      <c r="K430" t="s">
        <v>26</v>
      </c>
      <c r="L430" t="s">
        <v>35</v>
      </c>
      <c r="M430" t="s">
        <v>27</v>
      </c>
      <c r="N430">
        <v>32</v>
      </c>
      <c r="O430">
        <v>199</v>
      </c>
      <c r="P430">
        <v>20</v>
      </c>
      <c r="Q430" t="s">
        <v>28</v>
      </c>
      <c r="R430" t="s">
        <v>29</v>
      </c>
      <c r="S430" t="s">
        <v>146</v>
      </c>
      <c r="T430" t="s">
        <v>275</v>
      </c>
    </row>
    <row r="431" spans="1:20" x14ac:dyDescent="0.3">
      <c r="A431">
        <v>733993</v>
      </c>
      <c r="B431">
        <f>YEAR(matches[[#This Row],[date]])</f>
        <v>2014</v>
      </c>
      <c r="C431" t="s">
        <v>40</v>
      </c>
      <c r="D431" s="1">
        <v>41769</v>
      </c>
      <c r="E431" t="s">
        <v>21</v>
      </c>
      <c r="F431" t="s">
        <v>219</v>
      </c>
      <c r="G431" t="s">
        <v>42</v>
      </c>
      <c r="H431" t="s">
        <v>43</v>
      </c>
      <c r="I431" t="s">
        <v>271</v>
      </c>
      <c r="J431" t="s">
        <v>271</v>
      </c>
      <c r="K431" t="s">
        <v>26</v>
      </c>
      <c r="L431" t="s">
        <v>271</v>
      </c>
      <c r="M431" t="s">
        <v>45</v>
      </c>
      <c r="N431">
        <v>8</v>
      </c>
      <c r="O431">
        <v>43</v>
      </c>
      <c r="P431">
        <v>5</v>
      </c>
      <c r="Q431" t="s">
        <v>28</v>
      </c>
      <c r="R431" t="s">
        <v>98</v>
      </c>
      <c r="S431" t="s">
        <v>309</v>
      </c>
      <c r="T431" t="s">
        <v>254</v>
      </c>
    </row>
    <row r="432" spans="1:20" x14ac:dyDescent="0.3">
      <c r="A432">
        <v>733995</v>
      </c>
      <c r="B432">
        <f>YEAR(matches[[#This Row],[date]])</f>
        <v>2014</v>
      </c>
      <c r="C432" t="s">
        <v>48</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249</v>
      </c>
    </row>
    <row r="433" spans="1:20" x14ac:dyDescent="0.3">
      <c r="A433">
        <v>733997</v>
      </c>
      <c r="B433">
        <f>YEAR(matches[[#This Row],[date]])</f>
        <v>2014</v>
      </c>
      <c r="C433" t="s">
        <v>176</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287</v>
      </c>
      <c r="T433" t="s">
        <v>279</v>
      </c>
    </row>
    <row r="434" spans="1:20" x14ac:dyDescent="0.3">
      <c r="A434">
        <v>733999</v>
      </c>
      <c r="B434">
        <f>YEAR(matches[[#This Row],[date]])</f>
        <v>2014</v>
      </c>
      <c r="C434" t="s">
        <v>20</v>
      </c>
      <c r="D434" s="1">
        <v>41770</v>
      </c>
      <c r="E434" t="s">
        <v>21</v>
      </c>
      <c r="F434" t="s">
        <v>277</v>
      </c>
      <c r="G434" t="s">
        <v>23</v>
      </c>
      <c r="H434" t="s">
        <v>24</v>
      </c>
      <c r="I434" t="s">
        <v>44</v>
      </c>
      <c r="J434" t="s">
        <v>24</v>
      </c>
      <c r="K434" t="s">
        <v>37</v>
      </c>
      <c r="L434" t="s">
        <v>44</v>
      </c>
      <c r="M434" t="s">
        <v>45</v>
      </c>
      <c r="N434">
        <v>5</v>
      </c>
      <c r="O434">
        <v>191</v>
      </c>
      <c r="P434">
        <v>20</v>
      </c>
      <c r="Q434" t="s">
        <v>28</v>
      </c>
      <c r="R434" t="s">
        <v>29</v>
      </c>
      <c r="S434" t="s">
        <v>146</v>
      </c>
      <c r="T434" t="s">
        <v>221</v>
      </c>
    </row>
    <row r="435" spans="1:20" x14ac:dyDescent="0.3">
      <c r="A435">
        <v>734001</v>
      </c>
      <c r="B435">
        <f>YEAR(matches[[#This Row],[date]])</f>
        <v>2014</v>
      </c>
      <c r="C435" t="s">
        <v>64</v>
      </c>
      <c r="D435" s="1">
        <v>41771</v>
      </c>
      <c r="E435" t="s">
        <v>21</v>
      </c>
      <c r="F435" t="s">
        <v>190</v>
      </c>
      <c r="G435" t="s">
        <v>66</v>
      </c>
      <c r="H435" t="s">
        <v>271</v>
      </c>
      <c r="I435" t="s">
        <v>51</v>
      </c>
      <c r="J435" t="s">
        <v>271</v>
      </c>
      <c r="K435" t="s">
        <v>37</v>
      </c>
      <c r="L435" t="s">
        <v>51</v>
      </c>
      <c r="M435" t="s">
        <v>45</v>
      </c>
      <c r="N435">
        <v>7</v>
      </c>
      <c r="O435">
        <v>158</v>
      </c>
      <c r="P435">
        <v>20</v>
      </c>
      <c r="Q435" t="s">
        <v>28</v>
      </c>
      <c r="R435" t="s">
        <v>29</v>
      </c>
      <c r="S435" t="s">
        <v>133</v>
      </c>
      <c r="T435" t="s">
        <v>249</v>
      </c>
    </row>
    <row r="436" spans="1:20" x14ac:dyDescent="0.3">
      <c r="A436">
        <v>734003</v>
      </c>
      <c r="B436">
        <f>YEAR(matches[[#This Row],[date]])</f>
        <v>2014</v>
      </c>
      <c r="C436" t="s">
        <v>290</v>
      </c>
      <c r="D436" s="1">
        <v>41772</v>
      </c>
      <c r="E436" t="s">
        <v>21</v>
      </c>
      <c r="F436" t="s">
        <v>247</v>
      </c>
      <c r="G436" t="s">
        <v>291</v>
      </c>
      <c r="H436" t="s">
        <v>36</v>
      </c>
      <c r="I436" t="s">
        <v>44</v>
      </c>
      <c r="J436" t="s">
        <v>44</v>
      </c>
      <c r="K436" t="s">
        <v>37</v>
      </c>
      <c r="L436" t="s">
        <v>36</v>
      </c>
      <c r="M436" t="s">
        <v>45</v>
      </c>
      <c r="N436">
        <v>5</v>
      </c>
      <c r="O436">
        <v>149</v>
      </c>
      <c r="P436">
        <v>20</v>
      </c>
      <c r="Q436" t="s">
        <v>28</v>
      </c>
      <c r="R436" t="s">
        <v>29</v>
      </c>
      <c r="S436" t="s">
        <v>254</v>
      </c>
      <c r="T436" t="s">
        <v>264</v>
      </c>
    </row>
    <row r="437" spans="1:20" x14ac:dyDescent="0.3">
      <c r="A437">
        <v>734005</v>
      </c>
      <c r="B437">
        <f>YEAR(matches[[#This Row],[date]])</f>
        <v>2014</v>
      </c>
      <c r="C437" t="s">
        <v>20</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275</v>
      </c>
      <c r="T437" t="s">
        <v>221</v>
      </c>
    </row>
    <row r="438" spans="1:20" x14ac:dyDescent="0.3">
      <c r="A438">
        <v>734007</v>
      </c>
      <c r="B438">
        <f>YEAR(matches[[#This Row],[date]])</f>
        <v>2014</v>
      </c>
      <c r="C438" t="s">
        <v>64</v>
      </c>
      <c r="D438" s="1">
        <v>41773</v>
      </c>
      <c r="E438" t="s">
        <v>21</v>
      </c>
      <c r="F438" t="s">
        <v>234</v>
      </c>
      <c r="G438" t="s">
        <v>66</v>
      </c>
      <c r="H438" t="s">
        <v>271</v>
      </c>
      <c r="I438" t="s">
        <v>35</v>
      </c>
      <c r="J438" t="s">
        <v>35</v>
      </c>
      <c r="K438" t="s">
        <v>26</v>
      </c>
      <c r="L438" t="s">
        <v>35</v>
      </c>
      <c r="M438" t="s">
        <v>45</v>
      </c>
      <c r="N438">
        <v>6</v>
      </c>
      <c r="O438">
        <v>206</v>
      </c>
      <c r="P438">
        <v>20</v>
      </c>
      <c r="Q438" t="s">
        <v>28</v>
      </c>
      <c r="R438" t="s">
        <v>29</v>
      </c>
      <c r="S438" t="s">
        <v>249</v>
      </c>
      <c r="T438" t="s">
        <v>310</v>
      </c>
    </row>
    <row r="439" spans="1:20" x14ac:dyDescent="0.3">
      <c r="A439">
        <v>734009</v>
      </c>
      <c r="B439">
        <f>YEAR(matches[[#This Row],[date]])</f>
        <v>2014</v>
      </c>
      <c r="C439" t="s">
        <v>176</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244</v>
      </c>
      <c r="T439" t="s">
        <v>287</v>
      </c>
    </row>
    <row r="440" spans="1:20" x14ac:dyDescent="0.3">
      <c r="A440">
        <v>734011</v>
      </c>
      <c r="B440">
        <f>YEAR(matches[[#This Row],[date]])</f>
        <v>2014</v>
      </c>
      <c r="C440" t="s">
        <v>173</v>
      </c>
      <c r="D440" s="1">
        <v>41774</v>
      </c>
      <c r="E440" t="s">
        <v>21</v>
      </c>
      <c r="F440" t="s">
        <v>245</v>
      </c>
      <c r="G440" t="s">
        <v>174</v>
      </c>
      <c r="H440" t="s">
        <v>44</v>
      </c>
      <c r="I440" t="s">
        <v>43</v>
      </c>
      <c r="J440" t="s">
        <v>43</v>
      </c>
      <c r="K440" t="s">
        <v>26</v>
      </c>
      <c r="L440" t="s">
        <v>44</v>
      </c>
      <c r="M440" t="s">
        <v>27</v>
      </c>
      <c r="N440">
        <v>62</v>
      </c>
      <c r="O440">
        <v>202</v>
      </c>
      <c r="P440">
        <v>20</v>
      </c>
      <c r="Q440" t="s">
        <v>28</v>
      </c>
      <c r="R440" t="s">
        <v>29</v>
      </c>
      <c r="S440" t="s">
        <v>146</v>
      </c>
      <c r="T440" t="s">
        <v>221</v>
      </c>
    </row>
    <row r="441" spans="1:20" x14ac:dyDescent="0.3">
      <c r="A441">
        <v>734013</v>
      </c>
      <c r="B441">
        <f>YEAR(matches[[#This Row],[date]])</f>
        <v>2014</v>
      </c>
      <c r="C441" t="s">
        <v>290</v>
      </c>
      <c r="D441" s="1">
        <v>41777</v>
      </c>
      <c r="E441" t="s">
        <v>21</v>
      </c>
      <c r="F441" t="s">
        <v>127</v>
      </c>
      <c r="G441" t="s">
        <v>291</v>
      </c>
      <c r="H441" t="s">
        <v>36</v>
      </c>
      <c r="I441" t="s">
        <v>24</v>
      </c>
      <c r="J441" t="s">
        <v>36</v>
      </c>
      <c r="K441" t="s">
        <v>37</v>
      </c>
      <c r="L441" t="s">
        <v>24</v>
      </c>
      <c r="M441" t="s">
        <v>45</v>
      </c>
      <c r="N441">
        <v>5</v>
      </c>
      <c r="O441">
        <v>139</v>
      </c>
      <c r="P441">
        <v>20</v>
      </c>
      <c r="Q441" t="s">
        <v>28</v>
      </c>
      <c r="R441" t="s">
        <v>29</v>
      </c>
      <c r="S441" t="s">
        <v>254</v>
      </c>
      <c r="T441" t="s">
        <v>264</v>
      </c>
    </row>
    <row r="442" spans="1:20" x14ac:dyDescent="0.3">
      <c r="A442">
        <v>734015</v>
      </c>
      <c r="B442">
        <f>YEAR(matches[[#This Row],[date]])</f>
        <v>2014</v>
      </c>
      <c r="C442" t="s">
        <v>64</v>
      </c>
      <c r="D442" s="1">
        <v>41777</v>
      </c>
      <c r="E442" t="s">
        <v>21</v>
      </c>
      <c r="F442" t="s">
        <v>269</v>
      </c>
      <c r="G442" t="s">
        <v>66</v>
      </c>
      <c r="H442" t="s">
        <v>271</v>
      </c>
      <c r="I442" t="s">
        <v>25</v>
      </c>
      <c r="J442" t="s">
        <v>271</v>
      </c>
      <c r="K442" t="s">
        <v>37</v>
      </c>
      <c r="L442" t="s">
        <v>25</v>
      </c>
      <c r="M442" t="s">
        <v>45</v>
      </c>
      <c r="N442">
        <v>7</v>
      </c>
      <c r="O442">
        <v>143</v>
      </c>
      <c r="P442">
        <v>20</v>
      </c>
      <c r="Q442" t="s">
        <v>28</v>
      </c>
      <c r="R442" t="s">
        <v>29</v>
      </c>
      <c r="S442" t="s">
        <v>287</v>
      </c>
      <c r="T442" t="s">
        <v>279</v>
      </c>
    </row>
    <row r="443" spans="1:20" x14ac:dyDescent="0.3">
      <c r="A443">
        <v>734017</v>
      </c>
      <c r="B443">
        <f>YEAR(matches[[#This Row],[date]])</f>
        <v>2014</v>
      </c>
      <c r="C443" t="s">
        <v>173</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221</v>
      </c>
    </row>
    <row r="444" spans="1:20" x14ac:dyDescent="0.3">
      <c r="A444">
        <v>734019</v>
      </c>
      <c r="B444">
        <f>YEAR(matches[[#This Row],[date]])</f>
        <v>2014</v>
      </c>
      <c r="C444" t="s">
        <v>40</v>
      </c>
      <c r="D444" s="1">
        <v>41778</v>
      </c>
      <c r="E444" t="s">
        <v>21</v>
      </c>
      <c r="F444" t="s">
        <v>311</v>
      </c>
      <c r="G444" t="s">
        <v>42</v>
      </c>
      <c r="H444" t="s">
        <v>43</v>
      </c>
      <c r="I444" t="s">
        <v>35</v>
      </c>
      <c r="J444" t="s">
        <v>35</v>
      </c>
      <c r="K444" t="s">
        <v>26</v>
      </c>
      <c r="L444" t="s">
        <v>35</v>
      </c>
      <c r="M444" t="s">
        <v>45</v>
      </c>
      <c r="N444">
        <v>4</v>
      </c>
      <c r="O444">
        <v>165</v>
      </c>
      <c r="P444">
        <v>20</v>
      </c>
      <c r="Q444" t="s">
        <v>28</v>
      </c>
      <c r="R444" t="s">
        <v>29</v>
      </c>
      <c r="S444" t="s">
        <v>133</v>
      </c>
      <c r="T444" t="s">
        <v>310</v>
      </c>
    </row>
    <row r="445" spans="1:20" x14ac:dyDescent="0.3">
      <c r="A445">
        <v>734021</v>
      </c>
      <c r="B445">
        <f>YEAR(matches[[#This Row],[date]])</f>
        <v>2014</v>
      </c>
      <c r="C445" t="s">
        <v>64</v>
      </c>
      <c r="D445" s="1">
        <v>41779</v>
      </c>
      <c r="E445" t="s">
        <v>21</v>
      </c>
      <c r="F445" t="s">
        <v>186</v>
      </c>
      <c r="G445" t="s">
        <v>66</v>
      </c>
      <c r="H445" t="s">
        <v>271</v>
      </c>
      <c r="I445" t="s">
        <v>24</v>
      </c>
      <c r="J445" t="s">
        <v>24</v>
      </c>
      <c r="K445" t="s">
        <v>37</v>
      </c>
      <c r="L445" t="s">
        <v>271</v>
      </c>
      <c r="M445" t="s">
        <v>45</v>
      </c>
      <c r="N445">
        <v>7</v>
      </c>
      <c r="O445">
        <v>161</v>
      </c>
      <c r="P445">
        <v>20</v>
      </c>
      <c r="Q445" t="s">
        <v>28</v>
      </c>
      <c r="R445" t="s">
        <v>29</v>
      </c>
      <c r="S445" t="s">
        <v>244</v>
      </c>
      <c r="T445" t="s">
        <v>287</v>
      </c>
    </row>
    <row r="446" spans="1:20" x14ac:dyDescent="0.3">
      <c r="A446">
        <v>734023</v>
      </c>
      <c r="B446">
        <f>YEAR(matches[[#This Row],[date]])</f>
        <v>2014</v>
      </c>
      <c r="C446" t="s">
        <v>54</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309</v>
      </c>
      <c r="T446" t="s">
        <v>264</v>
      </c>
    </row>
    <row r="447" spans="1:20" x14ac:dyDescent="0.3">
      <c r="A447">
        <v>734025</v>
      </c>
      <c r="B447">
        <f>YEAR(matches[[#This Row],[date]])</f>
        <v>2014</v>
      </c>
      <c r="C447" t="s">
        <v>32</v>
      </c>
      <c r="D447" s="1">
        <v>41780</v>
      </c>
      <c r="E447" t="s">
        <v>21</v>
      </c>
      <c r="F447" t="s">
        <v>312</v>
      </c>
      <c r="G447" t="s">
        <v>34</v>
      </c>
      <c r="H447" t="s">
        <v>35</v>
      </c>
      <c r="I447" t="s">
        <v>51</v>
      </c>
      <c r="J447" t="s">
        <v>51</v>
      </c>
      <c r="K447" t="s">
        <v>26</v>
      </c>
      <c r="L447" t="s">
        <v>51</v>
      </c>
      <c r="M447" t="s">
        <v>45</v>
      </c>
      <c r="N447">
        <v>7</v>
      </c>
      <c r="O447">
        <v>157</v>
      </c>
      <c r="P447">
        <v>20</v>
      </c>
      <c r="Q447" t="s">
        <v>28</v>
      </c>
      <c r="R447" t="s">
        <v>29</v>
      </c>
      <c r="S447" t="s">
        <v>133</v>
      </c>
      <c r="T447" t="s">
        <v>249</v>
      </c>
    </row>
    <row r="448" spans="1:20" x14ac:dyDescent="0.3">
      <c r="A448">
        <v>734027</v>
      </c>
      <c r="B448">
        <f>YEAR(matches[[#This Row],[date]])</f>
        <v>2014</v>
      </c>
      <c r="C448" t="s">
        <v>54</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244</v>
      </c>
      <c r="T448" t="s">
        <v>279</v>
      </c>
    </row>
    <row r="449" spans="1:20" x14ac:dyDescent="0.3">
      <c r="A449">
        <v>734029</v>
      </c>
      <c r="B449">
        <f>YEAR(matches[[#This Row],[date]])</f>
        <v>2014</v>
      </c>
      <c r="C449" t="s">
        <v>290</v>
      </c>
      <c r="D449" s="1">
        <v>41781</v>
      </c>
      <c r="E449" t="s">
        <v>21</v>
      </c>
      <c r="F449" t="s">
        <v>186</v>
      </c>
      <c r="G449" t="s">
        <v>291</v>
      </c>
      <c r="H449" t="s">
        <v>36</v>
      </c>
      <c r="I449" t="s">
        <v>271</v>
      </c>
      <c r="J449" t="s">
        <v>271</v>
      </c>
      <c r="K449" t="s">
        <v>26</v>
      </c>
      <c r="L449" t="s">
        <v>271</v>
      </c>
      <c r="M449" t="s">
        <v>45</v>
      </c>
      <c r="N449">
        <v>6</v>
      </c>
      <c r="O449">
        <v>186</v>
      </c>
      <c r="P449">
        <v>20</v>
      </c>
      <c r="Q449" t="s">
        <v>28</v>
      </c>
      <c r="R449" t="s">
        <v>29</v>
      </c>
      <c r="S449" t="s">
        <v>254</v>
      </c>
      <c r="T449" t="s">
        <v>264</v>
      </c>
    </row>
    <row r="450" spans="1:20" x14ac:dyDescent="0.3">
      <c r="A450">
        <v>734031</v>
      </c>
      <c r="B450">
        <f>YEAR(matches[[#This Row],[date]])</f>
        <v>2014</v>
      </c>
      <c r="C450" t="s">
        <v>48</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221</v>
      </c>
    </row>
    <row r="451" spans="1:20" x14ac:dyDescent="0.3">
      <c r="A451">
        <v>734033</v>
      </c>
      <c r="B451">
        <f>YEAR(matches[[#This Row],[date]])</f>
        <v>2014</v>
      </c>
      <c r="C451" t="s">
        <v>32</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310</v>
      </c>
    </row>
    <row r="452" spans="1:20" x14ac:dyDescent="0.3">
      <c r="A452">
        <v>734035</v>
      </c>
      <c r="B452">
        <f>YEAR(matches[[#This Row],[date]])</f>
        <v>2014</v>
      </c>
      <c r="C452" t="s">
        <v>20</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244</v>
      </c>
      <c r="T452" t="s">
        <v>287</v>
      </c>
    </row>
    <row r="453" spans="1:20" x14ac:dyDescent="0.3">
      <c r="A453">
        <v>734037</v>
      </c>
      <c r="B453">
        <f>YEAR(matches[[#This Row],[date]])</f>
        <v>2014</v>
      </c>
      <c r="C453" t="s">
        <v>54</v>
      </c>
      <c r="D453" s="1">
        <v>41783</v>
      </c>
      <c r="E453" t="s">
        <v>21</v>
      </c>
      <c r="F453" t="s">
        <v>72</v>
      </c>
      <c r="G453" t="s">
        <v>56</v>
      </c>
      <c r="H453" t="s">
        <v>25</v>
      </c>
      <c r="I453" t="s">
        <v>271</v>
      </c>
      <c r="J453" t="s">
        <v>25</v>
      </c>
      <c r="K453" t="s">
        <v>26</v>
      </c>
      <c r="L453" t="s">
        <v>25</v>
      </c>
      <c r="M453" t="s">
        <v>45</v>
      </c>
      <c r="N453">
        <v>4</v>
      </c>
      <c r="O453">
        <v>161</v>
      </c>
      <c r="P453">
        <v>20</v>
      </c>
      <c r="Q453" t="s">
        <v>28</v>
      </c>
      <c r="R453" t="s">
        <v>29</v>
      </c>
      <c r="S453" t="s">
        <v>309</v>
      </c>
      <c r="T453" t="s">
        <v>254</v>
      </c>
    </row>
    <row r="454" spans="1:20" x14ac:dyDescent="0.3">
      <c r="A454">
        <v>734039</v>
      </c>
      <c r="B454">
        <f>YEAR(matches[[#This Row],[date]])</f>
        <v>2014</v>
      </c>
      <c r="C454" t="s">
        <v>32</v>
      </c>
      <c r="D454" s="1">
        <v>41784</v>
      </c>
      <c r="E454" t="s">
        <v>21</v>
      </c>
      <c r="F454" t="s">
        <v>272</v>
      </c>
      <c r="G454" t="s">
        <v>34</v>
      </c>
      <c r="H454" t="s">
        <v>35</v>
      </c>
      <c r="I454" t="s">
        <v>43</v>
      </c>
      <c r="J454" t="s">
        <v>35</v>
      </c>
      <c r="K454" t="s">
        <v>26</v>
      </c>
      <c r="L454" t="s">
        <v>35</v>
      </c>
      <c r="M454" t="s">
        <v>45</v>
      </c>
      <c r="N454">
        <v>7</v>
      </c>
      <c r="O454">
        <v>116</v>
      </c>
      <c r="P454">
        <v>20</v>
      </c>
      <c r="Q454" t="s">
        <v>28</v>
      </c>
      <c r="R454" t="s">
        <v>29</v>
      </c>
      <c r="S454" t="s">
        <v>133</v>
      </c>
      <c r="T454" t="s">
        <v>249</v>
      </c>
    </row>
    <row r="455" spans="1:20" x14ac:dyDescent="0.3">
      <c r="A455">
        <v>734041</v>
      </c>
      <c r="B455">
        <f>YEAR(matches[[#This Row],[date]])</f>
        <v>2014</v>
      </c>
      <c r="C455" t="s">
        <v>48</v>
      </c>
      <c r="D455" s="1">
        <v>41784</v>
      </c>
      <c r="E455" t="s">
        <v>21</v>
      </c>
      <c r="F455" t="s">
        <v>307</v>
      </c>
      <c r="G455" t="s">
        <v>50</v>
      </c>
      <c r="H455" t="s">
        <v>51</v>
      </c>
      <c r="I455" t="s">
        <v>44</v>
      </c>
      <c r="J455" t="s">
        <v>51</v>
      </c>
      <c r="K455" t="s">
        <v>26</v>
      </c>
      <c r="L455" t="s">
        <v>51</v>
      </c>
      <c r="M455" t="s">
        <v>45</v>
      </c>
      <c r="N455">
        <v>5</v>
      </c>
      <c r="O455">
        <v>190</v>
      </c>
      <c r="P455">
        <v>20</v>
      </c>
      <c r="Q455" t="s">
        <v>28</v>
      </c>
      <c r="R455" t="s">
        <v>29</v>
      </c>
      <c r="S455" t="s">
        <v>275</v>
      </c>
      <c r="T455" t="s">
        <v>221</v>
      </c>
    </row>
    <row r="456" spans="1:20" x14ac:dyDescent="0.3">
      <c r="A456">
        <v>734043</v>
      </c>
      <c r="B456">
        <f>YEAR(matches[[#This Row],[date]])</f>
        <v>2014</v>
      </c>
      <c r="C456" t="s">
        <v>54</v>
      </c>
      <c r="D456" s="1">
        <v>41786</v>
      </c>
      <c r="E456" t="s">
        <v>238</v>
      </c>
      <c r="F456" t="s">
        <v>269</v>
      </c>
      <c r="G456" t="s">
        <v>56</v>
      </c>
      <c r="H456" t="s">
        <v>35</v>
      </c>
      <c r="I456" t="s">
        <v>25</v>
      </c>
      <c r="J456" t="s">
        <v>35</v>
      </c>
      <c r="K456" t="s">
        <v>26</v>
      </c>
      <c r="L456" t="s">
        <v>25</v>
      </c>
      <c r="M456" t="s">
        <v>27</v>
      </c>
      <c r="N456">
        <v>28</v>
      </c>
      <c r="O456">
        <v>164</v>
      </c>
      <c r="P456">
        <v>20</v>
      </c>
      <c r="Q456" t="s">
        <v>28</v>
      </c>
      <c r="R456" t="s">
        <v>29</v>
      </c>
      <c r="S456" t="s">
        <v>287</v>
      </c>
      <c r="T456" t="s">
        <v>146</v>
      </c>
    </row>
    <row r="457" spans="1:20" x14ac:dyDescent="0.3">
      <c r="A457">
        <v>734045</v>
      </c>
      <c r="B457">
        <f>YEAR(matches[[#This Row],[date]])</f>
        <v>2014</v>
      </c>
      <c r="C457" t="s">
        <v>48</v>
      </c>
      <c r="D457" s="1">
        <v>41787</v>
      </c>
      <c r="E457" t="s">
        <v>294</v>
      </c>
      <c r="F457" t="s">
        <v>108</v>
      </c>
      <c r="G457" t="s">
        <v>170</v>
      </c>
      <c r="H457" t="s">
        <v>36</v>
      </c>
      <c r="I457" t="s">
        <v>51</v>
      </c>
      <c r="J457" t="s">
        <v>36</v>
      </c>
      <c r="K457" t="s">
        <v>26</v>
      </c>
      <c r="L457" t="s">
        <v>36</v>
      </c>
      <c r="M457" t="s">
        <v>45</v>
      </c>
      <c r="N457">
        <v>7</v>
      </c>
      <c r="O457">
        <v>174</v>
      </c>
      <c r="P457">
        <v>20</v>
      </c>
      <c r="Q457" t="s">
        <v>28</v>
      </c>
      <c r="R457" t="s">
        <v>29</v>
      </c>
      <c r="S457" t="s">
        <v>249</v>
      </c>
      <c r="T457" t="s">
        <v>254</v>
      </c>
    </row>
    <row r="458" spans="1:20" x14ac:dyDescent="0.3">
      <c r="A458">
        <v>734047</v>
      </c>
      <c r="B458">
        <f>YEAR(matches[[#This Row],[date]])</f>
        <v>2014</v>
      </c>
      <c r="C458" t="s">
        <v>48</v>
      </c>
      <c r="D458" s="1">
        <v>41789</v>
      </c>
      <c r="E458" t="s">
        <v>240</v>
      </c>
      <c r="F458" t="s">
        <v>65</v>
      </c>
      <c r="G458" t="s">
        <v>50</v>
      </c>
      <c r="H458" t="s">
        <v>36</v>
      </c>
      <c r="I458" t="s">
        <v>35</v>
      </c>
      <c r="J458" t="s">
        <v>36</v>
      </c>
      <c r="K458" t="s">
        <v>26</v>
      </c>
      <c r="L458" t="s">
        <v>35</v>
      </c>
      <c r="M458" t="s">
        <v>27</v>
      </c>
      <c r="N458">
        <v>24</v>
      </c>
      <c r="O458">
        <v>227</v>
      </c>
      <c r="P458">
        <v>20</v>
      </c>
      <c r="Q458" t="s">
        <v>28</v>
      </c>
      <c r="R458" t="s">
        <v>29</v>
      </c>
      <c r="S458" t="s">
        <v>133</v>
      </c>
      <c r="T458" t="s">
        <v>221</v>
      </c>
    </row>
    <row r="459" spans="1:20" x14ac:dyDescent="0.3">
      <c r="A459">
        <v>734049</v>
      </c>
      <c r="B459">
        <f>YEAR(matches[[#This Row],[date]])</f>
        <v>2014</v>
      </c>
      <c r="C459" t="s">
        <v>20</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254</v>
      </c>
    </row>
    <row r="460" spans="1:20" x14ac:dyDescent="0.3">
      <c r="A460">
        <v>829705</v>
      </c>
      <c r="B460">
        <f>YEAR(matches[[#This Row],[date]])</f>
        <v>2015</v>
      </c>
      <c r="C460" t="s">
        <v>54</v>
      </c>
      <c r="D460" s="1">
        <v>42102</v>
      </c>
      <c r="E460" t="s">
        <v>21</v>
      </c>
      <c r="F460" t="s">
        <v>253</v>
      </c>
      <c r="G460" t="s">
        <v>56</v>
      </c>
      <c r="H460" t="s">
        <v>25</v>
      </c>
      <c r="I460" t="s">
        <v>51</v>
      </c>
      <c r="J460" t="s">
        <v>25</v>
      </c>
      <c r="K460" t="s">
        <v>26</v>
      </c>
      <c r="L460" t="s">
        <v>25</v>
      </c>
      <c r="M460" t="s">
        <v>45</v>
      </c>
      <c r="N460">
        <v>7</v>
      </c>
      <c r="O460">
        <v>169</v>
      </c>
      <c r="P460">
        <v>20</v>
      </c>
      <c r="Q460" t="s">
        <v>28</v>
      </c>
      <c r="R460" t="s">
        <v>29</v>
      </c>
      <c r="S460" t="s">
        <v>146</v>
      </c>
      <c r="T460" t="s">
        <v>264</v>
      </c>
    </row>
    <row r="461" spans="1:20" x14ac:dyDescent="0.3">
      <c r="A461">
        <v>829707</v>
      </c>
      <c r="B461">
        <f>YEAR(matches[[#This Row],[date]])</f>
        <v>2015</v>
      </c>
      <c r="C461" t="s">
        <v>69</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297</v>
      </c>
      <c r="T461" t="s">
        <v>249</v>
      </c>
    </row>
    <row r="462" spans="1:20" x14ac:dyDescent="0.3">
      <c r="A462">
        <v>829709</v>
      </c>
      <c r="B462">
        <f>YEAR(matches[[#This Row],[date]])</f>
        <v>2015</v>
      </c>
      <c r="C462" t="s">
        <v>250</v>
      </c>
      <c r="D462" s="1">
        <v>42104</v>
      </c>
      <c r="E462" t="s">
        <v>21</v>
      </c>
      <c r="F462" t="s">
        <v>277</v>
      </c>
      <c r="G462" t="s">
        <v>280</v>
      </c>
      <c r="H462" t="s">
        <v>35</v>
      </c>
      <c r="I462" t="s">
        <v>44</v>
      </c>
      <c r="J462" t="s">
        <v>35</v>
      </c>
      <c r="K462" t="s">
        <v>26</v>
      </c>
      <c r="L462" t="s">
        <v>44</v>
      </c>
      <c r="M462" t="s">
        <v>27</v>
      </c>
      <c r="N462">
        <v>26</v>
      </c>
      <c r="O462">
        <v>163</v>
      </c>
      <c r="P462">
        <v>20</v>
      </c>
      <c r="Q462" t="s">
        <v>28</v>
      </c>
      <c r="R462" t="s">
        <v>29</v>
      </c>
      <c r="S462" t="s">
        <v>313</v>
      </c>
      <c r="T462" t="s">
        <v>314</v>
      </c>
    </row>
    <row r="463" spans="1:20" x14ac:dyDescent="0.3">
      <c r="A463">
        <v>829711</v>
      </c>
      <c r="B463">
        <f>YEAR(matches[[#This Row],[date]])</f>
        <v>2015</v>
      </c>
      <c r="C463" t="s">
        <v>69</v>
      </c>
      <c r="D463" s="1">
        <v>42105</v>
      </c>
      <c r="E463" t="s">
        <v>21</v>
      </c>
      <c r="F463" t="s">
        <v>22</v>
      </c>
      <c r="G463" t="s">
        <v>71</v>
      </c>
      <c r="H463" t="s">
        <v>36</v>
      </c>
      <c r="I463" t="s">
        <v>271</v>
      </c>
      <c r="J463" t="s">
        <v>36</v>
      </c>
      <c r="K463" t="s">
        <v>37</v>
      </c>
      <c r="L463" t="s">
        <v>36</v>
      </c>
      <c r="M463" t="s">
        <v>27</v>
      </c>
      <c r="N463">
        <v>45</v>
      </c>
      <c r="O463">
        <v>210</v>
      </c>
      <c r="P463">
        <v>20</v>
      </c>
      <c r="Q463" t="s">
        <v>28</v>
      </c>
      <c r="R463" t="s">
        <v>29</v>
      </c>
      <c r="S463" t="s">
        <v>297</v>
      </c>
      <c r="T463" t="s">
        <v>249</v>
      </c>
    </row>
    <row r="464" spans="1:20" x14ac:dyDescent="0.3">
      <c r="A464">
        <v>829713</v>
      </c>
      <c r="B464">
        <f>YEAR(matches[[#This Row],[date]])</f>
        <v>2015</v>
      </c>
      <c r="C464" t="s">
        <v>54</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264</v>
      </c>
    </row>
    <row r="465" spans="1:20" x14ac:dyDescent="0.3">
      <c r="A465">
        <v>829715</v>
      </c>
      <c r="B465">
        <f>YEAR(matches[[#This Row],[date]])</f>
        <v>2015</v>
      </c>
      <c r="C465" t="s">
        <v>40</v>
      </c>
      <c r="D465" s="1">
        <v>42106</v>
      </c>
      <c r="E465" t="s">
        <v>21</v>
      </c>
      <c r="F465" t="s">
        <v>315</v>
      </c>
      <c r="G465" t="s">
        <v>42</v>
      </c>
      <c r="H465" t="s">
        <v>43</v>
      </c>
      <c r="I465" t="s">
        <v>44</v>
      </c>
      <c r="J465" t="s">
        <v>44</v>
      </c>
      <c r="K465" t="s">
        <v>26</v>
      </c>
      <c r="L465" t="s">
        <v>44</v>
      </c>
      <c r="M465" t="s">
        <v>45</v>
      </c>
      <c r="N465">
        <v>3</v>
      </c>
      <c r="O465">
        <v>185</v>
      </c>
      <c r="P465">
        <v>20</v>
      </c>
      <c r="Q465" t="s">
        <v>28</v>
      </c>
      <c r="R465" t="s">
        <v>29</v>
      </c>
      <c r="S465" t="s">
        <v>313</v>
      </c>
      <c r="T465" t="s">
        <v>314</v>
      </c>
    </row>
    <row r="466" spans="1:20" x14ac:dyDescent="0.3">
      <c r="A466">
        <v>829717</v>
      </c>
      <c r="B466">
        <f>YEAR(matches[[#This Row],[date]])</f>
        <v>2015</v>
      </c>
      <c r="C466" t="s">
        <v>48</v>
      </c>
      <c r="D466" s="1">
        <v>42106</v>
      </c>
      <c r="E466" t="s">
        <v>21</v>
      </c>
      <c r="F466" t="s">
        <v>316</v>
      </c>
      <c r="G466" t="s">
        <v>50</v>
      </c>
      <c r="H466" t="s">
        <v>51</v>
      </c>
      <c r="I466" t="s">
        <v>35</v>
      </c>
      <c r="J466" t="s">
        <v>51</v>
      </c>
      <c r="K466" t="s">
        <v>26</v>
      </c>
      <c r="L466" t="s">
        <v>35</v>
      </c>
      <c r="M466" t="s">
        <v>27</v>
      </c>
      <c r="N466">
        <v>18</v>
      </c>
      <c r="O466">
        <v>178</v>
      </c>
      <c r="P466">
        <v>20</v>
      </c>
      <c r="Q466" t="s">
        <v>28</v>
      </c>
      <c r="R466" t="s">
        <v>29</v>
      </c>
      <c r="S466" t="s">
        <v>244</v>
      </c>
      <c r="T466" t="s">
        <v>317</v>
      </c>
    </row>
    <row r="467" spans="1:20" x14ac:dyDescent="0.3">
      <c r="A467">
        <v>829719</v>
      </c>
      <c r="B467">
        <f>YEAR(matches[[#This Row],[date]])</f>
        <v>2015</v>
      </c>
      <c r="C467" t="s">
        <v>20</v>
      </c>
      <c r="D467" s="1">
        <v>42107</v>
      </c>
      <c r="E467" t="s">
        <v>21</v>
      </c>
      <c r="F467" t="s">
        <v>186</v>
      </c>
      <c r="G467" t="s">
        <v>23</v>
      </c>
      <c r="H467" t="s">
        <v>24</v>
      </c>
      <c r="I467" t="s">
        <v>271</v>
      </c>
      <c r="J467" t="s">
        <v>271</v>
      </c>
      <c r="K467" t="s">
        <v>26</v>
      </c>
      <c r="L467" t="s">
        <v>271</v>
      </c>
      <c r="M467" t="s">
        <v>45</v>
      </c>
      <c r="N467">
        <v>8</v>
      </c>
      <c r="O467">
        <v>167</v>
      </c>
      <c r="P467">
        <v>20</v>
      </c>
      <c r="Q467" t="s">
        <v>28</v>
      </c>
      <c r="R467" t="s">
        <v>29</v>
      </c>
      <c r="S467" t="s">
        <v>309</v>
      </c>
      <c r="T467" t="s">
        <v>297</v>
      </c>
    </row>
    <row r="468" spans="1:20" x14ac:dyDescent="0.3">
      <c r="A468">
        <v>829721</v>
      </c>
      <c r="B468">
        <f>YEAR(matches[[#This Row],[date]])</f>
        <v>2015</v>
      </c>
      <c r="C468" t="s">
        <v>173</v>
      </c>
      <c r="D468" s="1">
        <v>42108</v>
      </c>
      <c r="E468" t="s">
        <v>21</v>
      </c>
      <c r="F468" t="s">
        <v>243</v>
      </c>
      <c r="G468" t="s">
        <v>174</v>
      </c>
      <c r="H468" t="s">
        <v>44</v>
      </c>
      <c r="I468" t="s">
        <v>51</v>
      </c>
      <c r="J468" t="s">
        <v>51</v>
      </c>
      <c r="K468" t="s">
        <v>37</v>
      </c>
      <c r="L468" t="s">
        <v>44</v>
      </c>
      <c r="M468" t="s">
        <v>45</v>
      </c>
      <c r="N468">
        <v>7</v>
      </c>
      <c r="O468">
        <v>165</v>
      </c>
      <c r="P468">
        <v>20</v>
      </c>
      <c r="Q468" t="s">
        <v>28</v>
      </c>
      <c r="R468" t="s">
        <v>29</v>
      </c>
      <c r="S468" t="s">
        <v>244</v>
      </c>
      <c r="T468" t="s">
        <v>313</v>
      </c>
    </row>
    <row r="469" spans="1:20" x14ac:dyDescent="0.3">
      <c r="A469">
        <v>829725</v>
      </c>
      <c r="B469">
        <f>YEAR(matches[[#This Row],[date]])</f>
        <v>2015</v>
      </c>
      <c r="C469" t="s">
        <v>250</v>
      </c>
      <c r="D469" s="1">
        <v>42109</v>
      </c>
      <c r="E469" t="s">
        <v>21</v>
      </c>
      <c r="F469" t="s">
        <v>318</v>
      </c>
      <c r="G469" t="s">
        <v>280</v>
      </c>
      <c r="H469" t="s">
        <v>35</v>
      </c>
      <c r="I469" t="s">
        <v>43</v>
      </c>
      <c r="J469" t="s">
        <v>35</v>
      </c>
      <c r="K469" t="s">
        <v>37</v>
      </c>
      <c r="L469" t="s">
        <v>43</v>
      </c>
      <c r="M469" t="s">
        <v>45</v>
      </c>
      <c r="N469">
        <v>5</v>
      </c>
      <c r="O469">
        <v>166</v>
      </c>
      <c r="P469">
        <v>20</v>
      </c>
      <c r="Q469" t="s">
        <v>28</v>
      </c>
      <c r="R469" t="s">
        <v>29</v>
      </c>
      <c r="S469" t="s">
        <v>314</v>
      </c>
      <c r="T469" t="s">
        <v>275</v>
      </c>
    </row>
    <row r="470" spans="1:20" x14ac:dyDescent="0.3">
      <c r="A470">
        <v>829727</v>
      </c>
      <c r="B470">
        <f>YEAR(matches[[#This Row],[date]])</f>
        <v>2015</v>
      </c>
      <c r="C470" t="s">
        <v>246</v>
      </c>
      <c r="D470" s="1">
        <v>42110</v>
      </c>
      <c r="E470" t="s">
        <v>21</v>
      </c>
      <c r="F470" t="s">
        <v>245</v>
      </c>
      <c r="G470" t="s">
        <v>248</v>
      </c>
      <c r="H470" t="s">
        <v>271</v>
      </c>
      <c r="I470" t="s">
        <v>44</v>
      </c>
      <c r="J470" t="s">
        <v>44</v>
      </c>
      <c r="K470" t="s">
        <v>26</v>
      </c>
      <c r="L470" t="s">
        <v>44</v>
      </c>
      <c r="M470" t="s">
        <v>45</v>
      </c>
      <c r="N470">
        <v>6</v>
      </c>
      <c r="O470">
        <v>128</v>
      </c>
      <c r="P470">
        <v>20</v>
      </c>
      <c r="Q470" t="s">
        <v>28</v>
      </c>
      <c r="R470" t="s">
        <v>29</v>
      </c>
      <c r="S470" t="s">
        <v>310</v>
      </c>
      <c r="T470" t="s">
        <v>146</v>
      </c>
    </row>
    <row r="471" spans="1:20" x14ac:dyDescent="0.3">
      <c r="A471">
        <v>829729</v>
      </c>
      <c r="B471">
        <f>YEAR(matches[[#This Row],[date]])</f>
        <v>2015</v>
      </c>
      <c r="C471" t="s">
        <v>48</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244</v>
      </c>
      <c r="T471" t="s">
        <v>126</v>
      </c>
    </row>
    <row r="472" spans="1:20" x14ac:dyDescent="0.3">
      <c r="A472">
        <v>829731</v>
      </c>
      <c r="B472">
        <f>YEAR(matches[[#This Row],[date]])</f>
        <v>2015</v>
      </c>
      <c r="C472" t="s">
        <v>246</v>
      </c>
      <c r="D472" s="1">
        <v>42112</v>
      </c>
      <c r="E472" t="s">
        <v>21</v>
      </c>
      <c r="F472" t="s">
        <v>142</v>
      </c>
      <c r="G472" t="s">
        <v>248</v>
      </c>
      <c r="H472" t="s">
        <v>271</v>
      </c>
      <c r="I472" t="s">
        <v>43</v>
      </c>
      <c r="J472" t="s">
        <v>43</v>
      </c>
      <c r="K472" t="s">
        <v>37</v>
      </c>
      <c r="L472" t="s">
        <v>43</v>
      </c>
      <c r="M472" t="s">
        <v>27</v>
      </c>
      <c r="N472">
        <v>4</v>
      </c>
      <c r="O472">
        <v>168</v>
      </c>
      <c r="P472">
        <v>20</v>
      </c>
      <c r="Q472" t="s">
        <v>28</v>
      </c>
      <c r="R472" t="s">
        <v>29</v>
      </c>
      <c r="S472" t="s">
        <v>310</v>
      </c>
      <c r="T472" t="s">
        <v>146</v>
      </c>
    </row>
    <row r="473" spans="1:20" x14ac:dyDescent="0.3">
      <c r="A473">
        <v>829733</v>
      </c>
      <c r="B473">
        <f>YEAR(matches[[#This Row],[date]])</f>
        <v>2015</v>
      </c>
      <c r="C473" t="s">
        <v>250</v>
      </c>
      <c r="D473" s="1">
        <v>42112</v>
      </c>
      <c r="E473" t="s">
        <v>21</v>
      </c>
      <c r="F473" t="s">
        <v>319</v>
      </c>
      <c r="G473" t="s">
        <v>280</v>
      </c>
      <c r="H473" t="s">
        <v>35</v>
      </c>
      <c r="I473" t="s">
        <v>25</v>
      </c>
      <c r="J473" t="s">
        <v>25</v>
      </c>
      <c r="K473" t="s">
        <v>26</v>
      </c>
      <c r="L473" t="s">
        <v>25</v>
      </c>
      <c r="M473" t="s">
        <v>45</v>
      </c>
      <c r="N473">
        <v>4</v>
      </c>
      <c r="O473">
        <v>156</v>
      </c>
      <c r="P473">
        <v>20</v>
      </c>
      <c r="Q473" t="s">
        <v>28</v>
      </c>
      <c r="R473" t="s">
        <v>29</v>
      </c>
      <c r="S473" t="s">
        <v>313</v>
      </c>
      <c r="T473" t="s">
        <v>279</v>
      </c>
    </row>
    <row r="474" spans="1:20" x14ac:dyDescent="0.3">
      <c r="A474">
        <v>829735</v>
      </c>
      <c r="B474">
        <f>YEAR(matches[[#This Row],[date]])</f>
        <v>2015</v>
      </c>
      <c r="C474" t="s">
        <v>173</v>
      </c>
      <c r="D474" s="1">
        <v>42113</v>
      </c>
      <c r="E474" t="s">
        <v>21</v>
      </c>
      <c r="F474" t="s">
        <v>245</v>
      </c>
      <c r="G474" t="s">
        <v>174</v>
      </c>
      <c r="H474" t="s">
        <v>44</v>
      </c>
      <c r="I474" t="s">
        <v>36</v>
      </c>
      <c r="J474" t="s">
        <v>36</v>
      </c>
      <c r="K474" t="s">
        <v>37</v>
      </c>
      <c r="L474" t="s">
        <v>44</v>
      </c>
      <c r="M474" t="s">
        <v>45</v>
      </c>
      <c r="N474">
        <v>8</v>
      </c>
      <c r="O474">
        <v>157</v>
      </c>
      <c r="P474">
        <v>20</v>
      </c>
      <c r="Q474" t="s">
        <v>28</v>
      </c>
      <c r="R474" t="s">
        <v>29</v>
      </c>
      <c r="S474" t="s">
        <v>244</v>
      </c>
      <c r="T474" t="s">
        <v>126</v>
      </c>
    </row>
    <row r="475" spans="1:20" x14ac:dyDescent="0.3">
      <c r="A475">
        <v>829737</v>
      </c>
      <c r="B475">
        <f>YEAR(matches[[#This Row],[date]])</f>
        <v>2015</v>
      </c>
      <c r="C475" t="s">
        <v>20</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297</v>
      </c>
      <c r="T475" t="s">
        <v>249</v>
      </c>
    </row>
    <row r="476" spans="1:20" x14ac:dyDescent="0.3">
      <c r="A476">
        <v>829739</v>
      </c>
      <c r="B476">
        <f>YEAR(matches[[#This Row],[date]])</f>
        <v>2015</v>
      </c>
      <c r="C476" t="s">
        <v>40</v>
      </c>
      <c r="D476" s="1">
        <v>42114</v>
      </c>
      <c r="E476" t="s">
        <v>21</v>
      </c>
      <c r="F476" t="s">
        <v>269</v>
      </c>
      <c r="G476" t="s">
        <v>42</v>
      </c>
      <c r="H476" t="s">
        <v>43</v>
      </c>
      <c r="I476" t="s">
        <v>25</v>
      </c>
      <c r="J476" t="s">
        <v>25</v>
      </c>
      <c r="K476" t="s">
        <v>26</v>
      </c>
      <c r="L476" t="s">
        <v>25</v>
      </c>
      <c r="M476" t="s">
        <v>45</v>
      </c>
      <c r="N476">
        <v>6</v>
      </c>
      <c r="O476">
        <v>147</v>
      </c>
      <c r="P476">
        <v>20</v>
      </c>
      <c r="Q476" t="s">
        <v>28</v>
      </c>
      <c r="R476" t="s">
        <v>29</v>
      </c>
      <c r="S476" t="s">
        <v>313</v>
      </c>
      <c r="T476" t="s">
        <v>314</v>
      </c>
    </row>
    <row r="477" spans="1:20" x14ac:dyDescent="0.3">
      <c r="A477">
        <v>829741</v>
      </c>
      <c r="B477">
        <f>YEAR(matches[[#This Row],[date]])</f>
        <v>2015</v>
      </c>
      <c r="C477" t="s">
        <v>173</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3">
      <c r="A478">
        <v>829743</v>
      </c>
      <c r="B478">
        <f>YEAR(matches[[#This Row],[date]])</f>
        <v>2015</v>
      </c>
      <c r="C478" t="s">
        <v>246</v>
      </c>
      <c r="D478" s="1">
        <v>42116</v>
      </c>
      <c r="E478" t="s">
        <v>21</v>
      </c>
      <c r="F478" t="s">
        <v>186</v>
      </c>
      <c r="G478" t="s">
        <v>248</v>
      </c>
      <c r="H478" t="s">
        <v>271</v>
      </c>
      <c r="I478" t="s">
        <v>25</v>
      </c>
      <c r="J478" t="s">
        <v>25</v>
      </c>
      <c r="K478" t="s">
        <v>26</v>
      </c>
      <c r="L478" t="s">
        <v>271</v>
      </c>
      <c r="M478" t="s">
        <v>27</v>
      </c>
      <c r="N478">
        <v>16</v>
      </c>
      <c r="O478">
        <v>118</v>
      </c>
      <c r="P478">
        <v>12</v>
      </c>
      <c r="Q478" t="s">
        <v>28</v>
      </c>
      <c r="R478" t="s">
        <v>98</v>
      </c>
      <c r="S478" t="s">
        <v>297</v>
      </c>
      <c r="T478" t="s">
        <v>249</v>
      </c>
    </row>
    <row r="479" spans="1:20" x14ac:dyDescent="0.3">
      <c r="A479">
        <v>829745</v>
      </c>
      <c r="B479">
        <f>YEAR(matches[[#This Row],[date]])</f>
        <v>2015</v>
      </c>
      <c r="C479" t="s">
        <v>20</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242</v>
      </c>
      <c r="T479" t="s">
        <v>264</v>
      </c>
    </row>
    <row r="480" spans="1:20" x14ac:dyDescent="0.3">
      <c r="A480">
        <v>829747</v>
      </c>
      <c r="B480">
        <f>YEAR(matches[[#This Row],[date]])</f>
        <v>2015</v>
      </c>
      <c r="C480" t="s">
        <v>40</v>
      </c>
      <c r="D480" s="1">
        <v>42117</v>
      </c>
      <c r="E480" t="s">
        <v>21</v>
      </c>
      <c r="F480" t="s">
        <v>320</v>
      </c>
      <c r="G480" t="s">
        <v>42</v>
      </c>
      <c r="H480" t="s">
        <v>43</v>
      </c>
      <c r="I480" t="s">
        <v>51</v>
      </c>
      <c r="J480" t="s">
        <v>51</v>
      </c>
      <c r="K480" t="s">
        <v>26</v>
      </c>
      <c r="L480" t="s">
        <v>43</v>
      </c>
      <c r="M480" t="s">
        <v>27</v>
      </c>
      <c r="N480">
        <v>37</v>
      </c>
      <c r="O480">
        <v>191</v>
      </c>
      <c r="P480">
        <v>20</v>
      </c>
      <c r="Q480" t="s">
        <v>28</v>
      </c>
      <c r="R480" t="s">
        <v>29</v>
      </c>
      <c r="S480" t="s">
        <v>313</v>
      </c>
      <c r="T480" t="s">
        <v>279</v>
      </c>
    </row>
    <row r="481" spans="1:20" x14ac:dyDescent="0.3">
      <c r="A481">
        <v>829749</v>
      </c>
      <c r="B481">
        <f>YEAR(matches[[#This Row],[date]])</f>
        <v>2015</v>
      </c>
      <c r="C481" t="s">
        <v>173</v>
      </c>
      <c r="D481" s="1">
        <v>42118</v>
      </c>
      <c r="E481" t="s">
        <v>21</v>
      </c>
      <c r="F481" t="s">
        <v>321</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3">
      <c r="A482">
        <v>829751</v>
      </c>
      <c r="B482">
        <f>YEAR(matches[[#This Row],[date]])</f>
        <v>2015</v>
      </c>
      <c r="C482" t="s">
        <v>48</v>
      </c>
      <c r="D482" s="1">
        <v>42119</v>
      </c>
      <c r="E482" t="s">
        <v>21</v>
      </c>
      <c r="F482" t="s">
        <v>187</v>
      </c>
      <c r="G482" t="s">
        <v>50</v>
      </c>
      <c r="H482" t="s">
        <v>51</v>
      </c>
      <c r="I482" t="s">
        <v>271</v>
      </c>
      <c r="J482" t="s">
        <v>51</v>
      </c>
      <c r="K482" t="s">
        <v>37</v>
      </c>
      <c r="L482" t="s">
        <v>51</v>
      </c>
      <c r="M482" t="s">
        <v>27</v>
      </c>
      <c r="N482">
        <v>20</v>
      </c>
      <c r="O482">
        <v>158</v>
      </c>
      <c r="P482">
        <v>20</v>
      </c>
      <c r="Q482" t="s">
        <v>28</v>
      </c>
      <c r="R482" t="s">
        <v>29</v>
      </c>
      <c r="S482" t="s">
        <v>133</v>
      </c>
      <c r="T482" t="s">
        <v>314</v>
      </c>
    </row>
    <row r="483" spans="1:20" x14ac:dyDescent="0.3">
      <c r="A483">
        <v>829753</v>
      </c>
      <c r="B483">
        <f>YEAR(matches[[#This Row],[date]])</f>
        <v>2015</v>
      </c>
      <c r="C483" t="s">
        <v>69</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242</v>
      </c>
      <c r="T483" t="s">
        <v>264</v>
      </c>
    </row>
    <row r="484" spans="1:20" x14ac:dyDescent="0.3">
      <c r="A484">
        <v>829757</v>
      </c>
      <c r="B484">
        <f>YEAR(matches[[#This Row],[date]])</f>
        <v>2015</v>
      </c>
      <c r="C484" t="s">
        <v>40</v>
      </c>
      <c r="D484" s="1">
        <v>42120</v>
      </c>
      <c r="E484" t="s">
        <v>21</v>
      </c>
      <c r="F484" t="s">
        <v>322</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3">
      <c r="A485">
        <v>829759</v>
      </c>
      <c r="B485">
        <f>YEAR(matches[[#This Row],[date]])</f>
        <v>2015</v>
      </c>
      <c r="C485" t="s">
        <v>32</v>
      </c>
      <c r="D485" s="1">
        <v>42121</v>
      </c>
      <c r="E485" t="s">
        <v>21</v>
      </c>
      <c r="F485" t="s">
        <v>323</v>
      </c>
      <c r="G485" t="s">
        <v>34</v>
      </c>
      <c r="H485" t="s">
        <v>35</v>
      </c>
      <c r="I485" t="s">
        <v>271</v>
      </c>
      <c r="J485" t="s">
        <v>35</v>
      </c>
      <c r="K485" t="s">
        <v>26</v>
      </c>
      <c r="L485" t="s">
        <v>271</v>
      </c>
      <c r="M485" t="s">
        <v>27</v>
      </c>
      <c r="N485">
        <v>20</v>
      </c>
      <c r="O485">
        <v>151</v>
      </c>
      <c r="P485">
        <v>20</v>
      </c>
      <c r="Q485" t="s">
        <v>28</v>
      </c>
      <c r="R485" t="s">
        <v>29</v>
      </c>
      <c r="S485" t="s">
        <v>133</v>
      </c>
      <c r="T485" t="s">
        <v>314</v>
      </c>
    </row>
    <row r="486" spans="1:20" x14ac:dyDescent="0.3">
      <c r="A486">
        <v>829765</v>
      </c>
      <c r="B486">
        <f>YEAR(matches[[#This Row],[date]])</f>
        <v>2015</v>
      </c>
      <c r="C486" t="s">
        <v>69</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309</v>
      </c>
      <c r="T486" t="s">
        <v>249</v>
      </c>
    </row>
    <row r="487" spans="1:20" x14ac:dyDescent="0.3">
      <c r="A487">
        <v>829763</v>
      </c>
      <c r="B487">
        <f>YEAR(matches[[#This Row],[date]])</f>
        <v>2015</v>
      </c>
      <c r="C487" t="s">
        <v>20</v>
      </c>
      <c r="D487" s="1">
        <v>42123</v>
      </c>
      <c r="E487" t="s">
        <v>21</v>
      </c>
      <c r="F487" t="s">
        <v>29</v>
      </c>
      <c r="G487" t="s">
        <v>23</v>
      </c>
      <c r="H487" t="s">
        <v>24</v>
      </c>
      <c r="I487" t="s">
        <v>44</v>
      </c>
      <c r="J487" t="s">
        <v>44</v>
      </c>
      <c r="K487" t="s">
        <v>26</v>
      </c>
      <c r="L487" t="s">
        <v>29</v>
      </c>
      <c r="M487" t="s">
        <v>236</v>
      </c>
      <c r="N487" t="s">
        <v>29</v>
      </c>
      <c r="Q487" t="s">
        <v>28</v>
      </c>
      <c r="R487" t="s">
        <v>29</v>
      </c>
      <c r="S487" t="s">
        <v>242</v>
      </c>
      <c r="T487" t="s">
        <v>310</v>
      </c>
    </row>
    <row r="488" spans="1:20" x14ac:dyDescent="0.3">
      <c r="A488">
        <v>829723</v>
      </c>
      <c r="B488">
        <f>YEAR(matches[[#This Row],[date]])</f>
        <v>2015</v>
      </c>
      <c r="C488" t="s">
        <v>54</v>
      </c>
      <c r="D488" s="1">
        <v>42124</v>
      </c>
      <c r="E488" t="s">
        <v>21</v>
      </c>
      <c r="F488" t="s">
        <v>319</v>
      </c>
      <c r="G488" t="s">
        <v>56</v>
      </c>
      <c r="H488" t="s">
        <v>25</v>
      </c>
      <c r="I488" t="s">
        <v>36</v>
      </c>
      <c r="J488" t="s">
        <v>25</v>
      </c>
      <c r="K488" t="s">
        <v>26</v>
      </c>
      <c r="L488" t="s">
        <v>25</v>
      </c>
      <c r="M488" t="s">
        <v>45</v>
      </c>
      <c r="N488">
        <v>7</v>
      </c>
      <c r="O488">
        <v>166</v>
      </c>
      <c r="P488">
        <v>20</v>
      </c>
      <c r="Q488" t="s">
        <v>28</v>
      </c>
      <c r="R488" t="s">
        <v>29</v>
      </c>
      <c r="S488" t="s">
        <v>244</v>
      </c>
      <c r="T488" t="s">
        <v>126</v>
      </c>
    </row>
    <row r="489" spans="1:20" x14ac:dyDescent="0.3">
      <c r="A489">
        <v>829767</v>
      </c>
      <c r="B489">
        <f>YEAR(matches[[#This Row],[date]])</f>
        <v>2015</v>
      </c>
      <c r="C489" t="s">
        <v>40</v>
      </c>
      <c r="D489" s="1">
        <v>42125</v>
      </c>
      <c r="E489" t="s">
        <v>21</v>
      </c>
      <c r="F489" t="s">
        <v>324</v>
      </c>
      <c r="G489" t="s">
        <v>42</v>
      </c>
      <c r="H489" t="s">
        <v>43</v>
      </c>
      <c r="I489" t="s">
        <v>35</v>
      </c>
      <c r="J489" t="s">
        <v>43</v>
      </c>
      <c r="K489" t="s">
        <v>26</v>
      </c>
      <c r="L489" t="s">
        <v>43</v>
      </c>
      <c r="M489" t="s">
        <v>45</v>
      </c>
      <c r="N489">
        <v>9</v>
      </c>
      <c r="O489">
        <v>119</v>
      </c>
      <c r="P489">
        <v>20</v>
      </c>
      <c r="Q489" t="s">
        <v>28</v>
      </c>
      <c r="R489" t="s">
        <v>29</v>
      </c>
      <c r="S489" t="s">
        <v>297</v>
      </c>
      <c r="T489" t="s">
        <v>146</v>
      </c>
    </row>
    <row r="490" spans="1:20" x14ac:dyDescent="0.3">
      <c r="A490">
        <v>829769</v>
      </c>
      <c r="B490">
        <f>YEAR(matches[[#This Row],[date]])</f>
        <v>2015</v>
      </c>
      <c r="C490" t="s">
        <v>48</v>
      </c>
      <c r="D490" s="1">
        <v>42125</v>
      </c>
      <c r="E490" t="s">
        <v>21</v>
      </c>
      <c r="F490" t="s">
        <v>190</v>
      </c>
      <c r="G490" t="s">
        <v>50</v>
      </c>
      <c r="H490" t="s">
        <v>51</v>
      </c>
      <c r="I490" t="s">
        <v>44</v>
      </c>
      <c r="J490" t="s">
        <v>44</v>
      </c>
      <c r="K490" t="s">
        <v>26</v>
      </c>
      <c r="L490" t="s">
        <v>51</v>
      </c>
      <c r="M490" t="s">
        <v>27</v>
      </c>
      <c r="N490">
        <v>8</v>
      </c>
      <c r="O490">
        <v>188</v>
      </c>
      <c r="P490">
        <v>20</v>
      </c>
      <c r="Q490" t="s">
        <v>28</v>
      </c>
      <c r="R490" t="s">
        <v>29</v>
      </c>
      <c r="S490" t="s">
        <v>133</v>
      </c>
      <c r="T490" t="s">
        <v>279</v>
      </c>
    </row>
    <row r="491" spans="1:20" x14ac:dyDescent="0.3">
      <c r="A491">
        <v>829771</v>
      </c>
      <c r="B491">
        <f>YEAR(matches[[#This Row],[date]])</f>
        <v>2015</v>
      </c>
      <c r="C491" t="s">
        <v>20</v>
      </c>
      <c r="D491" s="1">
        <v>42126</v>
      </c>
      <c r="E491" t="s">
        <v>21</v>
      </c>
      <c r="F491" t="s">
        <v>263</v>
      </c>
      <c r="G491" t="s">
        <v>23</v>
      </c>
      <c r="H491" t="s">
        <v>24</v>
      </c>
      <c r="I491" t="s">
        <v>25</v>
      </c>
      <c r="J491" t="s">
        <v>24</v>
      </c>
      <c r="K491" t="s">
        <v>26</v>
      </c>
      <c r="L491" t="s">
        <v>24</v>
      </c>
      <c r="M491" t="s">
        <v>45</v>
      </c>
      <c r="N491">
        <v>7</v>
      </c>
      <c r="O491">
        <v>112</v>
      </c>
      <c r="P491">
        <v>10</v>
      </c>
      <c r="Q491" t="s">
        <v>28</v>
      </c>
      <c r="R491" t="s">
        <v>29</v>
      </c>
      <c r="S491" t="s">
        <v>242</v>
      </c>
      <c r="T491" t="s">
        <v>310</v>
      </c>
    </row>
    <row r="492" spans="1:20" x14ac:dyDescent="0.3">
      <c r="A492">
        <v>829773</v>
      </c>
      <c r="B492">
        <f>YEAR(matches[[#This Row],[date]])</f>
        <v>2015</v>
      </c>
      <c r="C492" t="s">
        <v>64</v>
      </c>
      <c r="D492" s="1">
        <v>42126</v>
      </c>
      <c r="E492" t="s">
        <v>21</v>
      </c>
      <c r="F492" t="s">
        <v>186</v>
      </c>
      <c r="G492" t="s">
        <v>66</v>
      </c>
      <c r="H492" t="s">
        <v>271</v>
      </c>
      <c r="I492" t="s">
        <v>36</v>
      </c>
      <c r="J492" t="s">
        <v>36</v>
      </c>
      <c r="K492" t="s">
        <v>26</v>
      </c>
      <c r="L492" t="s">
        <v>271</v>
      </c>
      <c r="M492" t="s">
        <v>27</v>
      </c>
      <c r="N492">
        <v>22</v>
      </c>
      <c r="O492">
        <v>193</v>
      </c>
      <c r="P492">
        <v>20</v>
      </c>
      <c r="Q492" t="s">
        <v>28</v>
      </c>
      <c r="R492" t="s">
        <v>29</v>
      </c>
      <c r="S492" t="s">
        <v>244</v>
      </c>
      <c r="T492" t="s">
        <v>317</v>
      </c>
    </row>
    <row r="493" spans="1:20" x14ac:dyDescent="0.3">
      <c r="A493">
        <v>829775</v>
      </c>
      <c r="B493">
        <f>YEAR(matches[[#This Row],[date]])</f>
        <v>2015</v>
      </c>
      <c r="C493" t="s">
        <v>32</v>
      </c>
      <c r="D493" s="1">
        <v>42127</v>
      </c>
      <c r="E493" t="s">
        <v>21</v>
      </c>
      <c r="F493" t="s">
        <v>312</v>
      </c>
      <c r="G493" t="s">
        <v>34</v>
      </c>
      <c r="H493" t="s">
        <v>35</v>
      </c>
      <c r="I493" t="s">
        <v>51</v>
      </c>
      <c r="J493" t="s">
        <v>51</v>
      </c>
      <c r="K493" t="s">
        <v>37</v>
      </c>
      <c r="L493" t="s">
        <v>51</v>
      </c>
      <c r="M493" t="s">
        <v>27</v>
      </c>
      <c r="N493">
        <v>23</v>
      </c>
      <c r="O493">
        <v>173</v>
      </c>
      <c r="P493">
        <v>20</v>
      </c>
      <c r="Q493" t="s">
        <v>28</v>
      </c>
      <c r="R493" t="s">
        <v>29</v>
      </c>
      <c r="S493" t="s">
        <v>297</v>
      </c>
      <c r="T493" t="s">
        <v>249</v>
      </c>
    </row>
    <row r="494" spans="1:20" x14ac:dyDescent="0.3">
      <c r="A494">
        <v>829777</v>
      </c>
      <c r="B494">
        <f>YEAR(matches[[#This Row],[date]])</f>
        <v>2015</v>
      </c>
      <c r="C494" t="s">
        <v>48</v>
      </c>
      <c r="D494" s="1">
        <v>42127</v>
      </c>
      <c r="E494" t="s">
        <v>21</v>
      </c>
      <c r="F494" t="s">
        <v>245</v>
      </c>
      <c r="G494" t="s">
        <v>170</v>
      </c>
      <c r="H494" t="s">
        <v>44</v>
      </c>
      <c r="I494" t="s">
        <v>43</v>
      </c>
      <c r="J494" t="s">
        <v>43</v>
      </c>
      <c r="K494" t="s">
        <v>26</v>
      </c>
      <c r="L494" t="s">
        <v>44</v>
      </c>
      <c r="M494" t="s">
        <v>27</v>
      </c>
      <c r="N494">
        <v>14</v>
      </c>
      <c r="O494">
        <v>190</v>
      </c>
      <c r="P494">
        <v>20</v>
      </c>
      <c r="Q494" t="s">
        <v>28</v>
      </c>
      <c r="R494" t="s">
        <v>29</v>
      </c>
      <c r="S494" t="s">
        <v>133</v>
      </c>
      <c r="T494" t="s">
        <v>314</v>
      </c>
    </row>
    <row r="495" spans="1:20" x14ac:dyDescent="0.3">
      <c r="A495">
        <v>829779</v>
      </c>
      <c r="B495">
        <f>YEAR(matches[[#This Row],[date]])</f>
        <v>2015</v>
      </c>
      <c r="C495" t="s">
        <v>69</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264</v>
      </c>
      <c r="T495" t="s">
        <v>275</v>
      </c>
    </row>
    <row r="496" spans="1:20" x14ac:dyDescent="0.3">
      <c r="A496">
        <v>829781</v>
      </c>
      <c r="B496">
        <f>YEAR(matches[[#This Row],[date]])</f>
        <v>2015</v>
      </c>
      <c r="C496" t="s">
        <v>54</v>
      </c>
      <c r="D496" s="1">
        <v>42128</v>
      </c>
      <c r="E496" t="s">
        <v>21</v>
      </c>
      <c r="F496" t="s">
        <v>269</v>
      </c>
      <c r="G496" t="s">
        <v>56</v>
      </c>
      <c r="H496" t="s">
        <v>25</v>
      </c>
      <c r="I496" t="s">
        <v>271</v>
      </c>
      <c r="J496" t="s">
        <v>271</v>
      </c>
      <c r="K496" t="s">
        <v>26</v>
      </c>
      <c r="L496" t="s">
        <v>25</v>
      </c>
      <c r="M496" t="s">
        <v>27</v>
      </c>
      <c r="N496">
        <v>35</v>
      </c>
      <c r="O496">
        <v>168</v>
      </c>
      <c r="P496">
        <v>20</v>
      </c>
      <c r="Q496" t="s">
        <v>28</v>
      </c>
      <c r="R496" t="s">
        <v>29</v>
      </c>
      <c r="S496" t="s">
        <v>244</v>
      </c>
      <c r="T496" t="s">
        <v>126</v>
      </c>
    </row>
    <row r="497" spans="1:20" x14ac:dyDescent="0.3">
      <c r="A497">
        <v>829783</v>
      </c>
      <c r="B497">
        <f>YEAR(matches[[#This Row],[date]])</f>
        <v>2015</v>
      </c>
      <c r="C497" t="s">
        <v>48</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314</v>
      </c>
    </row>
    <row r="498" spans="1:20" x14ac:dyDescent="0.3">
      <c r="A498">
        <v>829785</v>
      </c>
      <c r="B498">
        <f>YEAR(matches[[#This Row],[date]])</f>
        <v>2015</v>
      </c>
      <c r="C498" t="s">
        <v>20</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297</v>
      </c>
      <c r="T498" t="s">
        <v>249</v>
      </c>
    </row>
    <row r="499" spans="1:20" x14ac:dyDescent="0.3">
      <c r="A499">
        <v>829761</v>
      </c>
      <c r="B499">
        <f>YEAR(matches[[#This Row],[date]])</f>
        <v>2015</v>
      </c>
      <c r="C499" t="s">
        <v>54</v>
      </c>
      <c r="D499" s="1">
        <v>42131</v>
      </c>
      <c r="E499" t="s">
        <v>21</v>
      </c>
      <c r="F499" t="s">
        <v>197</v>
      </c>
      <c r="G499" t="s">
        <v>56</v>
      </c>
      <c r="H499" t="s">
        <v>25</v>
      </c>
      <c r="I499" t="s">
        <v>43</v>
      </c>
      <c r="J499" t="s">
        <v>25</v>
      </c>
      <c r="K499" t="s">
        <v>37</v>
      </c>
      <c r="L499" t="s">
        <v>25</v>
      </c>
      <c r="M499" t="s">
        <v>27</v>
      </c>
      <c r="N499">
        <v>13</v>
      </c>
      <c r="O499">
        <v>172</v>
      </c>
      <c r="P499">
        <v>20</v>
      </c>
      <c r="Q499" t="s">
        <v>28</v>
      </c>
      <c r="R499" t="s">
        <v>29</v>
      </c>
      <c r="S499" t="s">
        <v>244</v>
      </c>
      <c r="T499" t="s">
        <v>126</v>
      </c>
    </row>
    <row r="500" spans="1:20" x14ac:dyDescent="0.3">
      <c r="A500">
        <v>829787</v>
      </c>
      <c r="B500">
        <f>YEAR(matches[[#This Row],[date]])</f>
        <v>2015</v>
      </c>
      <c r="C500" t="s">
        <v>48</v>
      </c>
      <c r="D500" s="1">
        <v>42131</v>
      </c>
      <c r="E500" t="s">
        <v>21</v>
      </c>
      <c r="F500" t="s">
        <v>325</v>
      </c>
      <c r="G500" t="s">
        <v>170</v>
      </c>
      <c r="H500" t="s">
        <v>44</v>
      </c>
      <c r="I500" t="s">
        <v>271</v>
      </c>
      <c r="J500" t="s">
        <v>44</v>
      </c>
      <c r="K500" t="s">
        <v>26</v>
      </c>
      <c r="L500" t="s">
        <v>271</v>
      </c>
      <c r="M500" t="s">
        <v>27</v>
      </c>
      <c r="N500">
        <v>7</v>
      </c>
      <c r="O500">
        <v>202</v>
      </c>
      <c r="P500">
        <v>20</v>
      </c>
      <c r="Q500" t="s">
        <v>28</v>
      </c>
      <c r="R500" t="s">
        <v>29</v>
      </c>
      <c r="S500" t="s">
        <v>242</v>
      </c>
      <c r="T500" t="s">
        <v>264</v>
      </c>
    </row>
    <row r="501" spans="1:20" x14ac:dyDescent="0.3">
      <c r="A501">
        <v>829789</v>
      </c>
      <c r="B501">
        <f>YEAR(matches[[#This Row],[date]])</f>
        <v>2015</v>
      </c>
      <c r="C501" t="s">
        <v>69</v>
      </c>
      <c r="D501" s="1">
        <v>42132</v>
      </c>
      <c r="E501" t="s">
        <v>21</v>
      </c>
      <c r="F501" t="s">
        <v>326</v>
      </c>
      <c r="G501" t="s">
        <v>71</v>
      </c>
      <c r="H501" t="s">
        <v>36</v>
      </c>
      <c r="I501" t="s">
        <v>51</v>
      </c>
      <c r="J501" t="s">
        <v>36</v>
      </c>
      <c r="K501" t="s">
        <v>37</v>
      </c>
      <c r="L501" t="s">
        <v>51</v>
      </c>
      <c r="M501" t="s">
        <v>45</v>
      </c>
      <c r="N501">
        <v>6</v>
      </c>
      <c r="O501">
        <v>159</v>
      </c>
      <c r="P501">
        <v>20</v>
      </c>
      <c r="Q501" t="s">
        <v>28</v>
      </c>
      <c r="R501" t="s">
        <v>29</v>
      </c>
      <c r="S501" t="s">
        <v>314</v>
      </c>
      <c r="T501" t="s">
        <v>279</v>
      </c>
    </row>
    <row r="502" spans="1:20" x14ac:dyDescent="0.3">
      <c r="A502">
        <v>829791</v>
      </c>
      <c r="B502">
        <f>YEAR(matches[[#This Row],[date]])</f>
        <v>2015</v>
      </c>
      <c r="C502" t="s">
        <v>54</v>
      </c>
      <c r="D502" s="1">
        <v>42133</v>
      </c>
      <c r="E502" t="s">
        <v>21</v>
      </c>
      <c r="F502" t="s">
        <v>319</v>
      </c>
      <c r="G502" t="s">
        <v>56</v>
      </c>
      <c r="H502" t="s">
        <v>25</v>
      </c>
      <c r="I502" t="s">
        <v>35</v>
      </c>
      <c r="J502" t="s">
        <v>35</v>
      </c>
      <c r="K502" t="s">
        <v>37</v>
      </c>
      <c r="L502" t="s">
        <v>25</v>
      </c>
      <c r="M502" t="s">
        <v>45</v>
      </c>
      <c r="N502">
        <v>1</v>
      </c>
      <c r="O502">
        <v>184</v>
      </c>
      <c r="P502">
        <v>20</v>
      </c>
      <c r="Q502" t="s">
        <v>28</v>
      </c>
      <c r="R502" t="s">
        <v>29</v>
      </c>
      <c r="S502" t="s">
        <v>244</v>
      </c>
      <c r="T502" t="s">
        <v>133</v>
      </c>
    </row>
    <row r="503" spans="1:20" x14ac:dyDescent="0.3">
      <c r="A503">
        <v>829793</v>
      </c>
      <c r="B503">
        <f>YEAR(matches[[#This Row],[date]])</f>
        <v>2015</v>
      </c>
      <c r="C503" t="s">
        <v>282</v>
      </c>
      <c r="D503" s="1">
        <v>42133</v>
      </c>
      <c r="E503" t="s">
        <v>21</v>
      </c>
      <c r="F503" t="s">
        <v>327</v>
      </c>
      <c r="G503" t="s">
        <v>283</v>
      </c>
      <c r="H503" t="s">
        <v>43</v>
      </c>
      <c r="I503" t="s">
        <v>271</v>
      </c>
      <c r="J503" t="s">
        <v>271</v>
      </c>
      <c r="K503" t="s">
        <v>37</v>
      </c>
      <c r="L503" t="s">
        <v>271</v>
      </c>
      <c r="M503" t="s">
        <v>27</v>
      </c>
      <c r="N503">
        <v>6</v>
      </c>
      <c r="O503">
        <v>164</v>
      </c>
      <c r="P503">
        <v>20</v>
      </c>
      <c r="Q503" t="s">
        <v>28</v>
      </c>
      <c r="R503" t="s">
        <v>29</v>
      </c>
      <c r="S503" t="s">
        <v>249</v>
      </c>
      <c r="T503" t="s">
        <v>146</v>
      </c>
    </row>
    <row r="504" spans="1:20" x14ac:dyDescent="0.3">
      <c r="A504">
        <v>829795</v>
      </c>
      <c r="B504">
        <f>YEAR(matches[[#This Row],[date]])</f>
        <v>2015</v>
      </c>
      <c r="C504" t="s">
        <v>48</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242</v>
      </c>
      <c r="T504" t="s">
        <v>264</v>
      </c>
    </row>
    <row r="505" spans="1:20" x14ac:dyDescent="0.3">
      <c r="A505">
        <v>829797</v>
      </c>
      <c r="B505">
        <f>YEAR(matches[[#This Row],[date]])</f>
        <v>2015</v>
      </c>
      <c r="C505" t="s">
        <v>69</v>
      </c>
      <c r="D505" s="1">
        <v>42134</v>
      </c>
      <c r="E505" t="s">
        <v>21</v>
      </c>
      <c r="F505" t="s">
        <v>247</v>
      </c>
      <c r="G505" t="s">
        <v>71</v>
      </c>
      <c r="H505" t="s">
        <v>36</v>
      </c>
      <c r="I505" t="s">
        <v>44</v>
      </c>
      <c r="J505" t="s">
        <v>36</v>
      </c>
      <c r="K505" t="s">
        <v>37</v>
      </c>
      <c r="L505" t="s">
        <v>36</v>
      </c>
      <c r="M505" t="s">
        <v>27</v>
      </c>
      <c r="N505">
        <v>12</v>
      </c>
      <c r="O505">
        <v>158</v>
      </c>
      <c r="P505">
        <v>20</v>
      </c>
      <c r="Q505" t="s">
        <v>28</v>
      </c>
      <c r="R505" t="s">
        <v>29</v>
      </c>
      <c r="S505" t="s">
        <v>126</v>
      </c>
      <c r="T505" t="s">
        <v>279</v>
      </c>
    </row>
    <row r="506" spans="1:20" x14ac:dyDescent="0.3">
      <c r="A506">
        <v>829799</v>
      </c>
      <c r="B506">
        <f>YEAR(matches[[#This Row],[date]])</f>
        <v>2015</v>
      </c>
      <c r="C506" t="s">
        <v>64</v>
      </c>
      <c r="D506" s="1">
        <v>42135</v>
      </c>
      <c r="E506" t="s">
        <v>21</v>
      </c>
      <c r="F506" t="s">
        <v>186</v>
      </c>
      <c r="G506" t="s">
        <v>66</v>
      </c>
      <c r="H506" t="s">
        <v>271</v>
      </c>
      <c r="I506" t="s">
        <v>35</v>
      </c>
      <c r="J506" t="s">
        <v>271</v>
      </c>
      <c r="K506" t="s">
        <v>37</v>
      </c>
      <c r="L506" t="s">
        <v>271</v>
      </c>
      <c r="M506" t="s">
        <v>27</v>
      </c>
      <c r="N506">
        <v>5</v>
      </c>
      <c r="O506">
        <v>186</v>
      </c>
      <c r="P506">
        <v>20</v>
      </c>
      <c r="Q506" t="s">
        <v>28</v>
      </c>
      <c r="R506" t="s">
        <v>29</v>
      </c>
      <c r="S506" t="s">
        <v>244</v>
      </c>
      <c r="T506" t="s">
        <v>133</v>
      </c>
    </row>
    <row r="507" spans="1:20" x14ac:dyDescent="0.3">
      <c r="A507">
        <v>829801</v>
      </c>
      <c r="B507">
        <f>YEAR(matches[[#This Row],[date]])</f>
        <v>2015</v>
      </c>
      <c r="C507" t="s">
        <v>282</v>
      </c>
      <c r="D507" s="1">
        <v>42136</v>
      </c>
      <c r="E507" t="s">
        <v>21</v>
      </c>
      <c r="F507" t="s">
        <v>328</v>
      </c>
      <c r="G507" t="s">
        <v>283</v>
      </c>
      <c r="H507" t="s">
        <v>43</v>
      </c>
      <c r="I507" t="s">
        <v>36</v>
      </c>
      <c r="J507" t="s">
        <v>36</v>
      </c>
      <c r="K507" t="s">
        <v>37</v>
      </c>
      <c r="L507" t="s">
        <v>43</v>
      </c>
      <c r="M507" t="s">
        <v>45</v>
      </c>
      <c r="N507">
        <v>6</v>
      </c>
      <c r="O507">
        <v>120</v>
      </c>
      <c r="P507">
        <v>20</v>
      </c>
      <c r="Q507" t="s">
        <v>28</v>
      </c>
      <c r="R507" t="s">
        <v>29</v>
      </c>
      <c r="S507" t="s">
        <v>297</v>
      </c>
      <c r="T507" t="s">
        <v>249</v>
      </c>
    </row>
    <row r="508" spans="1:20" x14ac:dyDescent="0.3">
      <c r="A508">
        <v>829803</v>
      </c>
      <c r="B508">
        <f>YEAR(matches[[#This Row],[date]])</f>
        <v>2015</v>
      </c>
      <c r="C508" t="s">
        <v>32</v>
      </c>
      <c r="D508" s="1">
        <v>42137</v>
      </c>
      <c r="E508" t="s">
        <v>21</v>
      </c>
      <c r="F508" t="s">
        <v>311</v>
      </c>
      <c r="G508" t="s">
        <v>34</v>
      </c>
      <c r="H508" t="s">
        <v>35</v>
      </c>
      <c r="I508" t="s">
        <v>24</v>
      </c>
      <c r="J508" t="s">
        <v>24</v>
      </c>
      <c r="K508" t="s">
        <v>26</v>
      </c>
      <c r="L508" t="s">
        <v>35</v>
      </c>
      <c r="M508" t="s">
        <v>27</v>
      </c>
      <c r="N508">
        <v>22</v>
      </c>
      <c r="O508">
        <v>107</v>
      </c>
      <c r="P508">
        <v>10</v>
      </c>
      <c r="Q508" t="s">
        <v>28</v>
      </c>
      <c r="R508" t="s">
        <v>29</v>
      </c>
      <c r="S508" t="s">
        <v>242</v>
      </c>
      <c r="T508" t="s">
        <v>264</v>
      </c>
    </row>
    <row r="509" spans="1:20" x14ac:dyDescent="0.3">
      <c r="A509">
        <v>829805</v>
      </c>
      <c r="B509">
        <f>YEAR(matches[[#This Row],[date]])</f>
        <v>2015</v>
      </c>
      <c r="C509" t="s">
        <v>48</v>
      </c>
      <c r="D509" s="1">
        <v>42138</v>
      </c>
      <c r="E509" t="s">
        <v>21</v>
      </c>
      <c r="F509" t="s">
        <v>326</v>
      </c>
      <c r="G509" t="s">
        <v>50</v>
      </c>
      <c r="H509" t="s">
        <v>51</v>
      </c>
      <c r="I509" t="s">
        <v>25</v>
      </c>
      <c r="J509" t="s">
        <v>25</v>
      </c>
      <c r="K509" t="s">
        <v>26</v>
      </c>
      <c r="L509" t="s">
        <v>51</v>
      </c>
      <c r="M509" t="s">
        <v>27</v>
      </c>
      <c r="N509">
        <v>5</v>
      </c>
      <c r="O509">
        <v>172</v>
      </c>
      <c r="P509">
        <v>20</v>
      </c>
      <c r="Q509" t="s">
        <v>28</v>
      </c>
      <c r="R509" t="s">
        <v>29</v>
      </c>
      <c r="S509" t="s">
        <v>297</v>
      </c>
      <c r="T509" t="s">
        <v>249</v>
      </c>
    </row>
    <row r="510" spans="1:20" x14ac:dyDescent="0.3">
      <c r="A510">
        <v>829807</v>
      </c>
      <c r="B510">
        <f>YEAR(matches[[#This Row],[date]])</f>
        <v>2015</v>
      </c>
      <c r="C510" t="s">
        <v>64</v>
      </c>
      <c r="D510" s="1">
        <v>42139</v>
      </c>
      <c r="E510" t="s">
        <v>21</v>
      </c>
      <c r="F510" t="s">
        <v>223</v>
      </c>
      <c r="G510" t="s">
        <v>66</v>
      </c>
      <c r="H510" t="s">
        <v>271</v>
      </c>
      <c r="I510" t="s">
        <v>24</v>
      </c>
      <c r="J510" t="s">
        <v>271</v>
      </c>
      <c r="K510" t="s">
        <v>37</v>
      </c>
      <c r="L510" t="s">
        <v>24</v>
      </c>
      <c r="M510" t="s">
        <v>45</v>
      </c>
      <c r="N510">
        <v>6</v>
      </c>
      <c r="O510">
        <v>81</v>
      </c>
      <c r="P510">
        <v>6</v>
      </c>
      <c r="Q510" t="s">
        <v>28</v>
      </c>
      <c r="R510" t="s">
        <v>98</v>
      </c>
      <c r="S510" t="s">
        <v>244</v>
      </c>
      <c r="T510" t="s">
        <v>133</v>
      </c>
    </row>
    <row r="511" spans="1:20" x14ac:dyDescent="0.3">
      <c r="A511">
        <v>829809</v>
      </c>
      <c r="B511">
        <f>YEAR(matches[[#This Row],[date]])</f>
        <v>2015</v>
      </c>
      <c r="C511" t="s">
        <v>32</v>
      </c>
      <c r="D511" s="1">
        <v>42140</v>
      </c>
      <c r="E511" t="s">
        <v>21</v>
      </c>
      <c r="F511" t="s">
        <v>265</v>
      </c>
      <c r="G511" t="s">
        <v>34</v>
      </c>
      <c r="H511" t="s">
        <v>35</v>
      </c>
      <c r="I511" t="s">
        <v>36</v>
      </c>
      <c r="J511" t="s">
        <v>35</v>
      </c>
      <c r="K511" t="s">
        <v>37</v>
      </c>
      <c r="L511" t="s">
        <v>36</v>
      </c>
      <c r="M511" t="s">
        <v>45</v>
      </c>
      <c r="N511">
        <v>7</v>
      </c>
      <c r="O511">
        <v>131</v>
      </c>
      <c r="P511">
        <v>20</v>
      </c>
      <c r="Q511" t="s">
        <v>28</v>
      </c>
      <c r="R511" t="s">
        <v>29</v>
      </c>
      <c r="S511" t="s">
        <v>279</v>
      </c>
      <c r="T511" t="s">
        <v>264</v>
      </c>
    </row>
    <row r="512" spans="1:20" x14ac:dyDescent="0.3">
      <c r="A512">
        <v>829811</v>
      </c>
      <c r="B512">
        <f>YEAR(matches[[#This Row],[date]])</f>
        <v>2015</v>
      </c>
      <c r="C512" t="s">
        <v>48</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309</v>
      </c>
      <c r="T512" t="s">
        <v>297</v>
      </c>
    </row>
    <row r="513" spans="1:20" x14ac:dyDescent="0.3">
      <c r="A513">
        <v>829813</v>
      </c>
      <c r="B513">
        <f>YEAR(matches[[#This Row],[date]])</f>
        <v>2015</v>
      </c>
      <c r="C513" t="s">
        <v>20</v>
      </c>
      <c r="D513" s="1">
        <v>42141</v>
      </c>
      <c r="E513" t="s">
        <v>21</v>
      </c>
      <c r="F513" t="s">
        <v>29</v>
      </c>
      <c r="G513" t="s">
        <v>23</v>
      </c>
      <c r="H513" t="s">
        <v>24</v>
      </c>
      <c r="I513" t="s">
        <v>43</v>
      </c>
      <c r="J513" t="s">
        <v>24</v>
      </c>
      <c r="K513" t="s">
        <v>26</v>
      </c>
      <c r="L513" t="s">
        <v>29</v>
      </c>
      <c r="M513" t="s">
        <v>236</v>
      </c>
      <c r="N513" t="s">
        <v>29</v>
      </c>
      <c r="O513">
        <v>188</v>
      </c>
      <c r="P513">
        <v>20</v>
      </c>
      <c r="Q513" t="s">
        <v>28</v>
      </c>
      <c r="R513" t="s">
        <v>29</v>
      </c>
      <c r="S513" t="s">
        <v>133</v>
      </c>
      <c r="T513" t="s">
        <v>317</v>
      </c>
    </row>
    <row r="514" spans="1:20" x14ac:dyDescent="0.3">
      <c r="A514">
        <v>829815</v>
      </c>
      <c r="B514">
        <f>YEAR(matches[[#This Row],[date]])</f>
        <v>2015</v>
      </c>
      <c r="C514" t="s">
        <v>64</v>
      </c>
      <c r="D514" s="1">
        <v>42141</v>
      </c>
      <c r="E514" t="s">
        <v>21</v>
      </c>
      <c r="F514" t="s">
        <v>329</v>
      </c>
      <c r="G514" t="s">
        <v>66</v>
      </c>
      <c r="H514" t="s">
        <v>271</v>
      </c>
      <c r="I514" t="s">
        <v>51</v>
      </c>
      <c r="J514" t="s">
        <v>271</v>
      </c>
      <c r="K514" t="s">
        <v>37</v>
      </c>
      <c r="L514" t="s">
        <v>51</v>
      </c>
      <c r="M514" t="s">
        <v>45</v>
      </c>
      <c r="N514">
        <v>9</v>
      </c>
      <c r="O514">
        <v>114</v>
      </c>
      <c r="P514">
        <v>20</v>
      </c>
      <c r="Q514" t="s">
        <v>28</v>
      </c>
      <c r="R514" t="s">
        <v>29</v>
      </c>
      <c r="S514" t="s">
        <v>314</v>
      </c>
      <c r="T514" t="s">
        <v>275</v>
      </c>
    </row>
    <row r="515" spans="1:20" x14ac:dyDescent="0.3">
      <c r="A515">
        <v>829817</v>
      </c>
      <c r="B515">
        <f>YEAR(matches[[#This Row],[date]])</f>
        <v>2015</v>
      </c>
      <c r="C515" t="s">
        <v>48</v>
      </c>
      <c r="D515" s="1">
        <v>42143</v>
      </c>
      <c r="E515" t="s">
        <v>238</v>
      </c>
      <c r="F515" t="s">
        <v>199</v>
      </c>
      <c r="G515" t="s">
        <v>50</v>
      </c>
      <c r="H515" t="s">
        <v>36</v>
      </c>
      <c r="I515" t="s">
        <v>51</v>
      </c>
      <c r="J515" t="s">
        <v>51</v>
      </c>
      <c r="K515" t="s">
        <v>37</v>
      </c>
      <c r="L515" t="s">
        <v>51</v>
      </c>
      <c r="M515" t="s">
        <v>27</v>
      </c>
      <c r="N515">
        <v>25</v>
      </c>
      <c r="O515">
        <v>188</v>
      </c>
      <c r="P515">
        <v>20</v>
      </c>
      <c r="Q515" t="s">
        <v>28</v>
      </c>
      <c r="R515" t="s">
        <v>29</v>
      </c>
      <c r="S515" t="s">
        <v>133</v>
      </c>
      <c r="T515" t="s">
        <v>297</v>
      </c>
    </row>
    <row r="516" spans="1:20" x14ac:dyDescent="0.3">
      <c r="A516">
        <v>829819</v>
      </c>
      <c r="B516">
        <f>YEAR(matches[[#This Row],[date]])</f>
        <v>2015</v>
      </c>
      <c r="C516" t="s">
        <v>250</v>
      </c>
      <c r="D516" s="1">
        <v>42144</v>
      </c>
      <c r="E516" t="s">
        <v>294</v>
      </c>
      <c r="F516" t="s">
        <v>127</v>
      </c>
      <c r="G516" t="s">
        <v>280</v>
      </c>
      <c r="H516" t="s">
        <v>24</v>
      </c>
      <c r="I516" t="s">
        <v>44</v>
      </c>
      <c r="J516" t="s">
        <v>24</v>
      </c>
      <c r="K516" t="s">
        <v>37</v>
      </c>
      <c r="L516" t="s">
        <v>24</v>
      </c>
      <c r="M516" t="s">
        <v>27</v>
      </c>
      <c r="N516">
        <v>71</v>
      </c>
      <c r="O516">
        <v>181</v>
      </c>
      <c r="P516">
        <v>20</v>
      </c>
      <c r="Q516" t="s">
        <v>28</v>
      </c>
      <c r="R516" t="s">
        <v>29</v>
      </c>
      <c r="S516" t="s">
        <v>244</v>
      </c>
      <c r="T516" t="s">
        <v>264</v>
      </c>
    </row>
    <row r="517" spans="1:20" x14ac:dyDescent="0.3">
      <c r="A517">
        <v>829821</v>
      </c>
      <c r="B517">
        <f>YEAR(matches[[#This Row],[date]])</f>
        <v>2015</v>
      </c>
      <c r="C517" t="s">
        <v>290</v>
      </c>
      <c r="D517" s="1">
        <v>42146</v>
      </c>
      <c r="E517" t="s">
        <v>240</v>
      </c>
      <c r="F517" t="s">
        <v>91</v>
      </c>
      <c r="G517" t="s">
        <v>291</v>
      </c>
      <c r="H517" t="s">
        <v>36</v>
      </c>
      <c r="I517" t="s">
        <v>24</v>
      </c>
      <c r="J517" t="s">
        <v>36</v>
      </c>
      <c r="K517" t="s">
        <v>26</v>
      </c>
      <c r="L517" t="s">
        <v>36</v>
      </c>
      <c r="M517" t="s">
        <v>45</v>
      </c>
      <c r="N517">
        <v>3</v>
      </c>
      <c r="O517">
        <v>140</v>
      </c>
      <c r="P517">
        <v>20</v>
      </c>
      <c r="Q517" t="s">
        <v>28</v>
      </c>
      <c r="R517" t="s">
        <v>29</v>
      </c>
      <c r="S517" t="s">
        <v>244</v>
      </c>
      <c r="T517" t="s">
        <v>314</v>
      </c>
    </row>
    <row r="518" spans="1:20" x14ac:dyDescent="0.3">
      <c r="A518">
        <v>829823</v>
      </c>
      <c r="B518">
        <f>YEAR(matches[[#This Row],[date]])</f>
        <v>2015</v>
      </c>
      <c r="C518" t="s">
        <v>54</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297</v>
      </c>
    </row>
    <row r="519" spans="1:20" x14ac:dyDescent="0.3">
      <c r="A519">
        <v>980901</v>
      </c>
      <c r="B519">
        <f>YEAR(matches[[#This Row],[date]])</f>
        <v>2016</v>
      </c>
      <c r="C519" t="s">
        <v>48</v>
      </c>
      <c r="D519" s="1">
        <v>42469</v>
      </c>
      <c r="E519" t="s">
        <v>21</v>
      </c>
      <c r="F519" t="s">
        <v>245</v>
      </c>
      <c r="G519" t="s">
        <v>50</v>
      </c>
      <c r="H519" t="s">
        <v>51</v>
      </c>
      <c r="I519" t="s">
        <v>330</v>
      </c>
      <c r="J519" t="s">
        <v>51</v>
      </c>
      <c r="K519" t="s">
        <v>37</v>
      </c>
      <c r="L519" t="s">
        <v>330</v>
      </c>
      <c r="M519" t="s">
        <v>45</v>
      </c>
      <c r="N519">
        <v>9</v>
      </c>
      <c r="O519">
        <v>122</v>
      </c>
      <c r="P519">
        <v>20</v>
      </c>
      <c r="Q519" t="s">
        <v>28</v>
      </c>
      <c r="R519" t="s">
        <v>29</v>
      </c>
      <c r="S519" t="s">
        <v>133</v>
      </c>
      <c r="T519" t="s">
        <v>279</v>
      </c>
    </row>
    <row r="520" spans="1:20" x14ac:dyDescent="0.3">
      <c r="A520">
        <v>980903</v>
      </c>
      <c r="B520">
        <f>YEAR(matches[[#This Row],[date]])</f>
        <v>2016</v>
      </c>
      <c r="C520" t="s">
        <v>54</v>
      </c>
      <c r="D520" s="1">
        <v>42470</v>
      </c>
      <c r="E520" t="s">
        <v>21</v>
      </c>
      <c r="F520" t="s">
        <v>319</v>
      </c>
      <c r="G520" t="s">
        <v>56</v>
      </c>
      <c r="H520" t="s">
        <v>25</v>
      </c>
      <c r="I520" t="s">
        <v>43</v>
      </c>
      <c r="J520" t="s">
        <v>25</v>
      </c>
      <c r="K520" t="s">
        <v>26</v>
      </c>
      <c r="L520" t="s">
        <v>25</v>
      </c>
      <c r="M520" t="s">
        <v>45</v>
      </c>
      <c r="N520">
        <v>9</v>
      </c>
      <c r="O520">
        <v>99</v>
      </c>
      <c r="P520">
        <v>20</v>
      </c>
      <c r="Q520" t="s">
        <v>28</v>
      </c>
      <c r="R520" t="s">
        <v>29</v>
      </c>
      <c r="S520" t="s">
        <v>146</v>
      </c>
      <c r="T520" t="s">
        <v>264</v>
      </c>
    </row>
    <row r="521" spans="1:20" x14ac:dyDescent="0.3">
      <c r="A521">
        <v>980905</v>
      </c>
      <c r="B521">
        <f>YEAR(matches[[#This Row],[date]])</f>
        <v>2016</v>
      </c>
      <c r="C521" t="s">
        <v>32</v>
      </c>
      <c r="D521" s="1">
        <v>42471</v>
      </c>
      <c r="E521" t="s">
        <v>21</v>
      </c>
      <c r="F521" t="s">
        <v>274</v>
      </c>
      <c r="G521" t="s">
        <v>331</v>
      </c>
      <c r="H521" t="s">
        <v>35</v>
      </c>
      <c r="I521" t="s">
        <v>332</v>
      </c>
      <c r="J521" t="s">
        <v>332</v>
      </c>
      <c r="K521" t="s">
        <v>26</v>
      </c>
      <c r="L521" t="s">
        <v>332</v>
      </c>
      <c r="M521" t="s">
        <v>45</v>
      </c>
      <c r="N521">
        <v>5</v>
      </c>
      <c r="O521">
        <v>162</v>
      </c>
      <c r="P521">
        <v>20</v>
      </c>
      <c r="Q521" t="s">
        <v>28</v>
      </c>
      <c r="R521" t="s">
        <v>29</v>
      </c>
      <c r="S521" t="s">
        <v>244</v>
      </c>
      <c r="T521" t="s">
        <v>249</v>
      </c>
    </row>
    <row r="522" spans="1:20" x14ac:dyDescent="0.3">
      <c r="A522">
        <v>980907</v>
      </c>
      <c r="B522">
        <f>YEAR(matches[[#This Row],[date]])</f>
        <v>2016</v>
      </c>
      <c r="C522" t="s">
        <v>20</v>
      </c>
      <c r="D522" s="1">
        <v>42472</v>
      </c>
      <c r="E522" t="s">
        <v>21</v>
      </c>
      <c r="F522" t="s">
        <v>127</v>
      </c>
      <c r="G522" t="s">
        <v>23</v>
      </c>
      <c r="H522" t="s">
        <v>24</v>
      </c>
      <c r="I522" t="s">
        <v>271</v>
      </c>
      <c r="J522" t="s">
        <v>271</v>
      </c>
      <c r="K522" t="s">
        <v>26</v>
      </c>
      <c r="L522" t="s">
        <v>24</v>
      </c>
      <c r="M522" t="s">
        <v>27</v>
      </c>
      <c r="N522">
        <v>45</v>
      </c>
      <c r="O522">
        <v>228</v>
      </c>
      <c r="P522">
        <v>20</v>
      </c>
      <c r="Q522" t="s">
        <v>28</v>
      </c>
      <c r="R522" t="s">
        <v>29</v>
      </c>
      <c r="S522" t="s">
        <v>133</v>
      </c>
      <c r="T522" t="s">
        <v>333</v>
      </c>
    </row>
    <row r="523" spans="1:20" x14ac:dyDescent="0.3">
      <c r="A523">
        <v>980909</v>
      </c>
      <c r="B523">
        <f>YEAR(matches[[#This Row],[date]])</f>
        <v>2016</v>
      </c>
      <c r="C523" t="s">
        <v>54</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334</v>
      </c>
      <c r="T523" t="s">
        <v>146</v>
      </c>
    </row>
    <row r="524" spans="1:20" x14ac:dyDescent="0.3">
      <c r="A524">
        <v>980911</v>
      </c>
      <c r="B524">
        <f>YEAR(matches[[#This Row],[date]])</f>
        <v>2016</v>
      </c>
      <c r="C524" t="s">
        <v>335</v>
      </c>
      <c r="D524" s="1">
        <v>42474</v>
      </c>
      <c r="E524" t="s">
        <v>21</v>
      </c>
      <c r="F524" t="s">
        <v>274</v>
      </c>
      <c r="G524" t="s">
        <v>336</v>
      </c>
      <c r="H524" t="s">
        <v>332</v>
      </c>
      <c r="I524" t="s">
        <v>330</v>
      </c>
      <c r="J524" t="s">
        <v>330</v>
      </c>
      <c r="K524" t="s">
        <v>37</v>
      </c>
      <c r="L524" t="s">
        <v>332</v>
      </c>
      <c r="M524" t="s">
        <v>45</v>
      </c>
      <c r="N524">
        <v>7</v>
      </c>
      <c r="O524">
        <v>164</v>
      </c>
      <c r="P524">
        <v>20</v>
      </c>
      <c r="Q524" t="s">
        <v>28</v>
      </c>
      <c r="R524" t="s">
        <v>29</v>
      </c>
      <c r="S524" t="s">
        <v>249</v>
      </c>
      <c r="T524" t="s">
        <v>279</v>
      </c>
    </row>
    <row r="525" spans="1:20" x14ac:dyDescent="0.3">
      <c r="A525">
        <v>980913</v>
      </c>
      <c r="B525">
        <f>YEAR(matches[[#This Row],[date]])</f>
        <v>2016</v>
      </c>
      <c r="C525" t="s">
        <v>40</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264</v>
      </c>
    </row>
    <row r="526" spans="1:20" x14ac:dyDescent="0.3">
      <c r="A526">
        <v>980915</v>
      </c>
      <c r="B526">
        <f>YEAR(matches[[#This Row],[date]])</f>
        <v>2016</v>
      </c>
      <c r="C526" t="s">
        <v>64</v>
      </c>
      <c r="D526" s="1">
        <v>42476</v>
      </c>
      <c r="E526" t="s">
        <v>21</v>
      </c>
      <c r="F526" t="s">
        <v>152</v>
      </c>
      <c r="G526" t="s">
        <v>66</v>
      </c>
      <c r="H526" t="s">
        <v>271</v>
      </c>
      <c r="I526" t="s">
        <v>25</v>
      </c>
      <c r="J526" t="s">
        <v>271</v>
      </c>
      <c r="K526" t="s">
        <v>37</v>
      </c>
      <c r="L526" t="s">
        <v>25</v>
      </c>
      <c r="M526" t="s">
        <v>45</v>
      </c>
      <c r="N526">
        <v>8</v>
      </c>
      <c r="O526">
        <v>143</v>
      </c>
      <c r="P526">
        <v>20</v>
      </c>
      <c r="Q526" t="s">
        <v>28</v>
      </c>
      <c r="R526" t="s">
        <v>29</v>
      </c>
      <c r="S526" t="s">
        <v>244</v>
      </c>
      <c r="T526" t="s">
        <v>279</v>
      </c>
    </row>
    <row r="527" spans="1:20" x14ac:dyDescent="0.3">
      <c r="A527">
        <v>980917</v>
      </c>
      <c r="B527">
        <f>YEAR(matches[[#This Row],[date]])</f>
        <v>2016</v>
      </c>
      <c r="C527" t="s">
        <v>48</v>
      </c>
      <c r="D527" s="1">
        <v>42476</v>
      </c>
      <c r="E527" t="s">
        <v>21</v>
      </c>
      <c r="F527" t="s">
        <v>274</v>
      </c>
      <c r="G527" t="s">
        <v>50</v>
      </c>
      <c r="H527" t="s">
        <v>51</v>
      </c>
      <c r="I527" t="s">
        <v>332</v>
      </c>
      <c r="J527" t="s">
        <v>332</v>
      </c>
      <c r="K527" t="s">
        <v>26</v>
      </c>
      <c r="L527" t="s">
        <v>332</v>
      </c>
      <c r="M527" t="s">
        <v>45</v>
      </c>
      <c r="N527">
        <v>3</v>
      </c>
      <c r="O527">
        <v>144</v>
      </c>
      <c r="P527">
        <v>20</v>
      </c>
      <c r="Q527" t="s">
        <v>28</v>
      </c>
      <c r="R527" t="s">
        <v>29</v>
      </c>
      <c r="S527" t="s">
        <v>133</v>
      </c>
      <c r="T527" t="s">
        <v>333</v>
      </c>
    </row>
    <row r="528" spans="1:20" x14ac:dyDescent="0.3">
      <c r="A528">
        <v>980919</v>
      </c>
      <c r="B528">
        <f>YEAR(matches[[#This Row],[date]])</f>
        <v>2016</v>
      </c>
      <c r="C528" t="s">
        <v>32</v>
      </c>
      <c r="D528" s="1">
        <v>42477</v>
      </c>
      <c r="E528" t="s">
        <v>21</v>
      </c>
      <c r="F528" t="s">
        <v>272</v>
      </c>
      <c r="G528" t="s">
        <v>331</v>
      </c>
      <c r="H528" t="s">
        <v>35</v>
      </c>
      <c r="I528" t="s">
        <v>330</v>
      </c>
      <c r="J528" t="s">
        <v>330</v>
      </c>
      <c r="K528" t="s">
        <v>37</v>
      </c>
      <c r="L528" t="s">
        <v>35</v>
      </c>
      <c r="M528" t="s">
        <v>45</v>
      </c>
      <c r="N528">
        <v>6</v>
      </c>
      <c r="O528">
        <v>153</v>
      </c>
      <c r="P528">
        <v>20</v>
      </c>
      <c r="Q528" t="s">
        <v>28</v>
      </c>
      <c r="R528" t="s">
        <v>29</v>
      </c>
      <c r="S528" t="s">
        <v>146</v>
      </c>
      <c r="T528" t="s">
        <v>264</v>
      </c>
    </row>
    <row r="529" spans="1:20" x14ac:dyDescent="0.3">
      <c r="A529">
        <v>980921</v>
      </c>
      <c r="B529">
        <f>YEAR(matches[[#This Row],[date]])</f>
        <v>2016</v>
      </c>
      <c r="C529" t="s">
        <v>20</v>
      </c>
      <c r="D529" s="1">
        <v>42477</v>
      </c>
      <c r="E529" t="s">
        <v>21</v>
      </c>
      <c r="F529" t="s">
        <v>337</v>
      </c>
      <c r="G529" t="s">
        <v>23</v>
      </c>
      <c r="H529" t="s">
        <v>24</v>
      </c>
      <c r="I529" t="s">
        <v>43</v>
      </c>
      <c r="J529" t="s">
        <v>43</v>
      </c>
      <c r="K529" t="s">
        <v>26</v>
      </c>
      <c r="L529" t="s">
        <v>43</v>
      </c>
      <c r="M529" t="s">
        <v>45</v>
      </c>
      <c r="N529">
        <v>7</v>
      </c>
      <c r="O529">
        <v>192</v>
      </c>
      <c r="P529">
        <v>20</v>
      </c>
      <c r="Q529" t="s">
        <v>28</v>
      </c>
      <c r="R529" t="s">
        <v>29</v>
      </c>
      <c r="S529" t="s">
        <v>249</v>
      </c>
      <c r="T529" t="s">
        <v>338</v>
      </c>
    </row>
    <row r="530" spans="1:20" x14ac:dyDescent="0.3">
      <c r="A530">
        <v>980923</v>
      </c>
      <c r="B530">
        <f>YEAR(matches[[#This Row],[date]])</f>
        <v>2016</v>
      </c>
      <c r="C530" t="s">
        <v>64</v>
      </c>
      <c r="D530" s="1">
        <v>42478</v>
      </c>
      <c r="E530" t="s">
        <v>21</v>
      </c>
      <c r="F530" t="s">
        <v>186</v>
      </c>
      <c r="G530" t="s">
        <v>66</v>
      </c>
      <c r="H530" t="s">
        <v>271</v>
      </c>
      <c r="I530" t="s">
        <v>51</v>
      </c>
      <c r="J530" t="s">
        <v>271</v>
      </c>
      <c r="K530" t="s">
        <v>26</v>
      </c>
      <c r="L530" t="s">
        <v>271</v>
      </c>
      <c r="M530" t="s">
        <v>45</v>
      </c>
      <c r="N530">
        <v>7</v>
      </c>
      <c r="O530">
        <v>143</v>
      </c>
      <c r="P530">
        <v>20</v>
      </c>
      <c r="Q530" t="s">
        <v>28</v>
      </c>
      <c r="R530" t="s">
        <v>29</v>
      </c>
      <c r="S530" t="s">
        <v>133</v>
      </c>
      <c r="T530" t="s">
        <v>333</v>
      </c>
    </row>
    <row r="531" spans="1:20" x14ac:dyDescent="0.3">
      <c r="A531">
        <v>980925</v>
      </c>
      <c r="B531">
        <f>YEAR(matches[[#This Row],[date]])</f>
        <v>2016</v>
      </c>
      <c r="C531" t="s">
        <v>32</v>
      </c>
      <c r="D531" s="1">
        <v>42479</v>
      </c>
      <c r="E531" t="s">
        <v>21</v>
      </c>
      <c r="F531" t="s">
        <v>181</v>
      </c>
      <c r="G531" t="s">
        <v>331</v>
      </c>
      <c r="H531" t="s">
        <v>35</v>
      </c>
      <c r="I531" t="s">
        <v>25</v>
      </c>
      <c r="J531" t="s">
        <v>25</v>
      </c>
      <c r="K531" t="s">
        <v>26</v>
      </c>
      <c r="L531" t="s">
        <v>25</v>
      </c>
      <c r="M531" t="s">
        <v>45</v>
      </c>
      <c r="N531">
        <v>6</v>
      </c>
      <c r="O531">
        <v>139</v>
      </c>
      <c r="P531">
        <v>20</v>
      </c>
      <c r="Q531" t="s">
        <v>28</v>
      </c>
      <c r="R531" t="s">
        <v>29</v>
      </c>
      <c r="S531" t="s">
        <v>146</v>
      </c>
      <c r="T531" t="s">
        <v>264</v>
      </c>
    </row>
    <row r="532" spans="1:20" x14ac:dyDescent="0.3">
      <c r="A532">
        <v>980927</v>
      </c>
      <c r="B532">
        <f>YEAR(matches[[#This Row],[date]])</f>
        <v>2016</v>
      </c>
      <c r="C532" t="s">
        <v>48</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244</v>
      </c>
      <c r="T532" t="s">
        <v>279</v>
      </c>
    </row>
    <row r="533" spans="1:20" x14ac:dyDescent="0.3">
      <c r="A533">
        <v>980929</v>
      </c>
      <c r="B533">
        <f>YEAR(matches[[#This Row],[date]])</f>
        <v>2016</v>
      </c>
      <c r="C533" t="s">
        <v>335</v>
      </c>
      <c r="D533" s="1">
        <v>42481</v>
      </c>
      <c r="E533" t="s">
        <v>21</v>
      </c>
      <c r="F533" t="s">
        <v>306</v>
      </c>
      <c r="G533" t="s">
        <v>336</v>
      </c>
      <c r="H533" t="s">
        <v>332</v>
      </c>
      <c r="I533" t="s">
        <v>271</v>
      </c>
      <c r="J533" t="s">
        <v>271</v>
      </c>
      <c r="K533" t="s">
        <v>26</v>
      </c>
      <c r="L533" t="s">
        <v>271</v>
      </c>
      <c r="M533" t="s">
        <v>45</v>
      </c>
      <c r="N533">
        <v>10</v>
      </c>
      <c r="O533">
        <v>136</v>
      </c>
      <c r="P533">
        <v>20</v>
      </c>
      <c r="Q533" t="s">
        <v>28</v>
      </c>
      <c r="R533" t="s">
        <v>29</v>
      </c>
      <c r="S533" t="s">
        <v>339</v>
      </c>
      <c r="T533" t="s">
        <v>133</v>
      </c>
    </row>
    <row r="534" spans="1:20" x14ac:dyDescent="0.3">
      <c r="A534">
        <v>980931</v>
      </c>
      <c r="B534">
        <f>YEAR(matches[[#This Row],[date]])</f>
        <v>2016</v>
      </c>
      <c r="C534" t="s">
        <v>250</v>
      </c>
      <c r="D534" s="1">
        <v>42482</v>
      </c>
      <c r="E534" t="s">
        <v>21</v>
      </c>
      <c r="F534" t="s">
        <v>127</v>
      </c>
      <c r="G534" t="s">
        <v>280</v>
      </c>
      <c r="H534" t="s">
        <v>330</v>
      </c>
      <c r="I534" t="s">
        <v>24</v>
      </c>
      <c r="J534" t="s">
        <v>330</v>
      </c>
      <c r="K534" t="s">
        <v>26</v>
      </c>
      <c r="L534" t="s">
        <v>24</v>
      </c>
      <c r="M534" t="s">
        <v>27</v>
      </c>
      <c r="N534">
        <v>13</v>
      </c>
      <c r="O534">
        <v>186</v>
      </c>
      <c r="P534">
        <v>20</v>
      </c>
      <c r="Q534" t="s">
        <v>28</v>
      </c>
      <c r="R534" t="s">
        <v>29</v>
      </c>
      <c r="S534" t="s">
        <v>314</v>
      </c>
      <c r="T534" t="s">
        <v>333</v>
      </c>
    </row>
    <row r="535" spans="1:20" x14ac:dyDescent="0.3">
      <c r="A535">
        <v>980933</v>
      </c>
      <c r="B535">
        <f>YEAR(matches[[#This Row],[date]])</f>
        <v>2016</v>
      </c>
      <c r="C535" t="s">
        <v>40</v>
      </c>
      <c r="D535" s="1">
        <v>42483</v>
      </c>
      <c r="E535" t="s">
        <v>21</v>
      </c>
      <c r="F535" t="s">
        <v>284</v>
      </c>
      <c r="G535" t="s">
        <v>42</v>
      </c>
      <c r="H535" t="s">
        <v>43</v>
      </c>
      <c r="I535" t="s">
        <v>51</v>
      </c>
      <c r="J535" t="s">
        <v>51</v>
      </c>
      <c r="K535" t="s">
        <v>26</v>
      </c>
      <c r="L535" t="s">
        <v>43</v>
      </c>
      <c r="M535" t="s">
        <v>27</v>
      </c>
      <c r="N535">
        <v>10</v>
      </c>
      <c r="O535">
        <v>165</v>
      </c>
      <c r="P535">
        <v>20</v>
      </c>
      <c r="Q535" t="s">
        <v>28</v>
      </c>
      <c r="R535" t="s">
        <v>29</v>
      </c>
      <c r="S535" t="s">
        <v>146</v>
      </c>
      <c r="T535" t="s">
        <v>264</v>
      </c>
    </row>
    <row r="536" spans="1:20" x14ac:dyDescent="0.3">
      <c r="A536">
        <v>980935</v>
      </c>
      <c r="B536">
        <f>YEAR(matches[[#This Row],[date]])</f>
        <v>2016</v>
      </c>
      <c r="C536" t="s">
        <v>64</v>
      </c>
      <c r="D536" s="1">
        <v>42483</v>
      </c>
      <c r="E536" t="s">
        <v>21</v>
      </c>
      <c r="F536" t="s">
        <v>340</v>
      </c>
      <c r="G536" t="s">
        <v>66</v>
      </c>
      <c r="H536" t="s">
        <v>271</v>
      </c>
      <c r="I536" t="s">
        <v>35</v>
      </c>
      <c r="J536" t="s">
        <v>271</v>
      </c>
      <c r="K536" t="s">
        <v>26</v>
      </c>
      <c r="L536" t="s">
        <v>271</v>
      </c>
      <c r="M536" t="s">
        <v>45</v>
      </c>
      <c r="N536">
        <v>5</v>
      </c>
      <c r="O536">
        <v>144</v>
      </c>
      <c r="P536">
        <v>20</v>
      </c>
      <c r="Q536" t="s">
        <v>28</v>
      </c>
      <c r="R536" t="s">
        <v>29</v>
      </c>
      <c r="S536" t="s">
        <v>244</v>
      </c>
      <c r="T536" t="s">
        <v>279</v>
      </c>
    </row>
    <row r="537" spans="1:20" x14ac:dyDescent="0.3">
      <c r="A537">
        <v>980937</v>
      </c>
      <c r="B537">
        <f>YEAR(matches[[#This Row],[date]])</f>
        <v>2016</v>
      </c>
      <c r="C537" t="s">
        <v>335</v>
      </c>
      <c r="D537" s="1">
        <v>42484</v>
      </c>
      <c r="E537" t="s">
        <v>21</v>
      </c>
      <c r="F537" t="s">
        <v>223</v>
      </c>
      <c r="G537" t="s">
        <v>336</v>
      </c>
      <c r="H537" t="s">
        <v>332</v>
      </c>
      <c r="I537" t="s">
        <v>24</v>
      </c>
      <c r="J537" t="s">
        <v>24</v>
      </c>
      <c r="K537" t="s">
        <v>37</v>
      </c>
      <c r="L537" t="s">
        <v>332</v>
      </c>
      <c r="M537" t="s">
        <v>45</v>
      </c>
      <c r="N537">
        <v>6</v>
      </c>
      <c r="O537">
        <v>181</v>
      </c>
      <c r="P537">
        <v>20</v>
      </c>
      <c r="Q537" t="s">
        <v>28</v>
      </c>
      <c r="R537" t="s">
        <v>29</v>
      </c>
      <c r="S537" t="s">
        <v>339</v>
      </c>
      <c r="T537" t="s">
        <v>254</v>
      </c>
    </row>
    <row r="538" spans="1:20" x14ac:dyDescent="0.3">
      <c r="A538">
        <v>980939</v>
      </c>
      <c r="B538">
        <f>YEAR(matches[[#This Row],[date]])</f>
        <v>2016</v>
      </c>
      <c r="C538" t="s">
        <v>250</v>
      </c>
      <c r="D538" s="1">
        <v>42484</v>
      </c>
      <c r="E538" t="s">
        <v>21</v>
      </c>
      <c r="F538" t="s">
        <v>341</v>
      </c>
      <c r="G538" t="s">
        <v>280</v>
      </c>
      <c r="H538" t="s">
        <v>330</v>
      </c>
      <c r="I538" t="s">
        <v>25</v>
      </c>
      <c r="J538" t="s">
        <v>25</v>
      </c>
      <c r="K538" t="s">
        <v>26</v>
      </c>
      <c r="L538" t="s">
        <v>25</v>
      </c>
      <c r="M538" t="s">
        <v>45</v>
      </c>
      <c r="N538">
        <v>2</v>
      </c>
      <c r="O538">
        <v>161</v>
      </c>
      <c r="P538">
        <v>20</v>
      </c>
      <c r="Q538" t="s">
        <v>28</v>
      </c>
      <c r="R538" t="s">
        <v>29</v>
      </c>
      <c r="S538" t="s">
        <v>314</v>
      </c>
      <c r="T538" t="s">
        <v>338</v>
      </c>
    </row>
    <row r="539" spans="1:20" x14ac:dyDescent="0.3">
      <c r="A539">
        <v>980941</v>
      </c>
      <c r="B539">
        <f>YEAR(matches[[#This Row],[date]])</f>
        <v>2016</v>
      </c>
      <c r="C539" t="s">
        <v>32</v>
      </c>
      <c r="D539" s="1">
        <v>42485</v>
      </c>
      <c r="E539" t="s">
        <v>21</v>
      </c>
      <c r="F539" t="s">
        <v>289</v>
      </c>
      <c r="G539" t="s">
        <v>331</v>
      </c>
      <c r="H539" t="s">
        <v>35</v>
      </c>
      <c r="I539" t="s">
        <v>51</v>
      </c>
      <c r="J539" t="s">
        <v>35</v>
      </c>
      <c r="K539" t="s">
        <v>26</v>
      </c>
      <c r="L539" t="s">
        <v>51</v>
      </c>
      <c r="M539" t="s">
        <v>27</v>
      </c>
      <c r="N539">
        <v>25</v>
      </c>
      <c r="O539">
        <v>190</v>
      </c>
      <c r="P539">
        <v>20</v>
      </c>
      <c r="Q539" t="s">
        <v>28</v>
      </c>
      <c r="R539" t="s">
        <v>29</v>
      </c>
      <c r="S539" t="s">
        <v>334</v>
      </c>
      <c r="T539" t="s">
        <v>221</v>
      </c>
    </row>
    <row r="540" spans="1:20" x14ac:dyDescent="0.3">
      <c r="A540">
        <v>980943</v>
      </c>
      <c r="B540">
        <f>YEAR(matches[[#This Row],[date]])</f>
        <v>2016</v>
      </c>
      <c r="C540" t="s">
        <v>64</v>
      </c>
      <c r="D540" s="1">
        <v>42486</v>
      </c>
      <c r="E540" t="s">
        <v>21</v>
      </c>
      <c r="F540" t="s">
        <v>342</v>
      </c>
      <c r="G540" t="s">
        <v>66</v>
      </c>
      <c r="H540" t="s">
        <v>271</v>
      </c>
      <c r="I540" t="s">
        <v>330</v>
      </c>
      <c r="J540" t="s">
        <v>330</v>
      </c>
      <c r="K540" t="s">
        <v>26</v>
      </c>
      <c r="L540" t="s">
        <v>330</v>
      </c>
      <c r="M540" t="s">
        <v>27</v>
      </c>
      <c r="N540">
        <v>34</v>
      </c>
      <c r="O540">
        <v>61</v>
      </c>
      <c r="P540">
        <v>11</v>
      </c>
      <c r="Q540" t="s">
        <v>28</v>
      </c>
      <c r="R540" t="s">
        <v>98</v>
      </c>
      <c r="S540" t="s">
        <v>343</v>
      </c>
      <c r="T540" t="s">
        <v>279</v>
      </c>
    </row>
    <row r="541" spans="1:20" x14ac:dyDescent="0.3">
      <c r="A541">
        <v>980945</v>
      </c>
      <c r="B541">
        <f>YEAR(matches[[#This Row],[date]])</f>
        <v>2016</v>
      </c>
      <c r="C541" t="s">
        <v>40</v>
      </c>
      <c r="D541" s="1">
        <v>42487</v>
      </c>
      <c r="E541" t="s">
        <v>21</v>
      </c>
      <c r="F541" t="s">
        <v>344</v>
      </c>
      <c r="G541" t="s">
        <v>42</v>
      </c>
      <c r="H541" t="s">
        <v>43</v>
      </c>
      <c r="I541" t="s">
        <v>332</v>
      </c>
      <c r="J541" t="s">
        <v>43</v>
      </c>
      <c r="K541" t="s">
        <v>26</v>
      </c>
      <c r="L541" t="s">
        <v>332</v>
      </c>
      <c r="M541" t="s">
        <v>27</v>
      </c>
      <c r="N541">
        <v>1</v>
      </c>
      <c r="O541">
        <v>173</v>
      </c>
      <c r="P541">
        <v>20</v>
      </c>
      <c r="Q541" t="s">
        <v>28</v>
      </c>
      <c r="R541" t="s">
        <v>29</v>
      </c>
      <c r="S541" t="s">
        <v>126</v>
      </c>
      <c r="T541" t="s">
        <v>146</v>
      </c>
    </row>
    <row r="542" spans="1:20" x14ac:dyDescent="0.3">
      <c r="A542">
        <v>980947</v>
      </c>
      <c r="B542">
        <f>YEAR(matches[[#This Row],[date]])</f>
        <v>2016</v>
      </c>
      <c r="C542" t="s">
        <v>48</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334</v>
      </c>
      <c r="T542" t="s">
        <v>221</v>
      </c>
    </row>
    <row r="543" spans="1:20" x14ac:dyDescent="0.3">
      <c r="A543">
        <v>980949</v>
      </c>
      <c r="B543">
        <f>YEAR(matches[[#This Row],[date]])</f>
        <v>2016</v>
      </c>
      <c r="C543" t="s">
        <v>250</v>
      </c>
      <c r="D543" s="1">
        <v>42489</v>
      </c>
      <c r="E543" t="s">
        <v>21</v>
      </c>
      <c r="F543" t="s">
        <v>158</v>
      </c>
      <c r="G543" t="s">
        <v>280</v>
      </c>
      <c r="H543" t="s">
        <v>330</v>
      </c>
      <c r="I543" t="s">
        <v>332</v>
      </c>
      <c r="J543" t="s">
        <v>332</v>
      </c>
      <c r="K543" t="s">
        <v>26</v>
      </c>
      <c r="L543" t="s">
        <v>332</v>
      </c>
      <c r="M543" t="s">
        <v>45</v>
      </c>
      <c r="N543">
        <v>3</v>
      </c>
      <c r="O543">
        <v>196</v>
      </c>
      <c r="P543">
        <v>20</v>
      </c>
      <c r="Q543" t="s">
        <v>28</v>
      </c>
      <c r="R543" t="s">
        <v>29</v>
      </c>
      <c r="S543" t="s">
        <v>314</v>
      </c>
      <c r="T543" t="s">
        <v>254</v>
      </c>
    </row>
    <row r="544" spans="1:20" x14ac:dyDescent="0.3">
      <c r="A544">
        <v>980951</v>
      </c>
      <c r="B544">
        <f>YEAR(matches[[#This Row],[date]])</f>
        <v>2016</v>
      </c>
      <c r="C544" t="s">
        <v>40</v>
      </c>
      <c r="D544" s="1">
        <v>42490</v>
      </c>
      <c r="E544" t="s">
        <v>21</v>
      </c>
      <c r="F544" t="s">
        <v>345</v>
      </c>
      <c r="G544" t="s">
        <v>42</v>
      </c>
      <c r="H544" t="s">
        <v>43</v>
      </c>
      <c r="I544" t="s">
        <v>25</v>
      </c>
      <c r="J544" t="s">
        <v>25</v>
      </c>
      <c r="K544" t="s">
        <v>26</v>
      </c>
      <c r="L544" t="s">
        <v>43</v>
      </c>
      <c r="M544" t="s">
        <v>27</v>
      </c>
      <c r="N544">
        <v>27</v>
      </c>
      <c r="O544">
        <v>187</v>
      </c>
      <c r="P544">
        <v>20</v>
      </c>
      <c r="Q544" t="s">
        <v>28</v>
      </c>
      <c r="R544" t="s">
        <v>29</v>
      </c>
      <c r="S544" t="s">
        <v>346</v>
      </c>
      <c r="T544" t="s">
        <v>126</v>
      </c>
    </row>
    <row r="545" spans="1:20" x14ac:dyDescent="0.3">
      <c r="A545">
        <v>980953</v>
      </c>
      <c r="B545">
        <f>YEAR(matches[[#This Row],[date]])</f>
        <v>2016</v>
      </c>
      <c r="C545" t="s">
        <v>64</v>
      </c>
      <c r="D545" s="1">
        <v>42490</v>
      </c>
      <c r="E545" t="s">
        <v>21</v>
      </c>
      <c r="F545" t="s">
        <v>186</v>
      </c>
      <c r="G545" t="s">
        <v>66</v>
      </c>
      <c r="H545" t="s">
        <v>271</v>
      </c>
      <c r="I545" t="s">
        <v>24</v>
      </c>
      <c r="J545" t="s">
        <v>24</v>
      </c>
      <c r="K545" t="s">
        <v>26</v>
      </c>
      <c r="L545" t="s">
        <v>271</v>
      </c>
      <c r="M545" t="s">
        <v>27</v>
      </c>
      <c r="N545">
        <v>15</v>
      </c>
      <c r="O545">
        <v>195</v>
      </c>
      <c r="P545">
        <v>20</v>
      </c>
      <c r="Q545" t="s">
        <v>28</v>
      </c>
      <c r="R545" t="s">
        <v>29</v>
      </c>
      <c r="S545" t="s">
        <v>244</v>
      </c>
      <c r="T545" t="s">
        <v>133</v>
      </c>
    </row>
    <row r="546" spans="1:20" x14ac:dyDescent="0.3">
      <c r="A546">
        <v>980955</v>
      </c>
      <c r="B546">
        <f>YEAR(matches[[#This Row],[date]])</f>
        <v>2016</v>
      </c>
      <c r="C546" t="s">
        <v>335</v>
      </c>
      <c r="D546" s="1">
        <v>42491</v>
      </c>
      <c r="E546" t="s">
        <v>21</v>
      </c>
      <c r="F546" t="s">
        <v>311</v>
      </c>
      <c r="G546" t="s">
        <v>336</v>
      </c>
      <c r="H546" t="s">
        <v>332</v>
      </c>
      <c r="I546" t="s">
        <v>35</v>
      </c>
      <c r="J546" t="s">
        <v>332</v>
      </c>
      <c r="K546" t="s">
        <v>26</v>
      </c>
      <c r="L546" t="s">
        <v>35</v>
      </c>
      <c r="M546" t="s">
        <v>27</v>
      </c>
      <c r="N546">
        <v>23</v>
      </c>
      <c r="O546">
        <v>155</v>
      </c>
      <c r="P546">
        <v>20</v>
      </c>
      <c r="Q546" t="s">
        <v>28</v>
      </c>
      <c r="R546" t="s">
        <v>29</v>
      </c>
      <c r="S546" t="s">
        <v>254</v>
      </c>
      <c r="T546" t="s">
        <v>333</v>
      </c>
    </row>
    <row r="547" spans="1:20" x14ac:dyDescent="0.3">
      <c r="A547">
        <v>980957</v>
      </c>
      <c r="B547">
        <f>YEAR(matches[[#This Row],[date]])</f>
        <v>2016</v>
      </c>
      <c r="C547" t="s">
        <v>250</v>
      </c>
      <c r="D547" s="1">
        <v>42491</v>
      </c>
      <c r="E547" t="s">
        <v>21</v>
      </c>
      <c r="F547" t="s">
        <v>153</v>
      </c>
      <c r="G547" t="s">
        <v>280</v>
      </c>
      <c r="H547" t="s">
        <v>330</v>
      </c>
      <c r="I547" t="s">
        <v>51</v>
      </c>
      <c r="J547" t="s">
        <v>51</v>
      </c>
      <c r="K547" t="s">
        <v>26</v>
      </c>
      <c r="L547" t="s">
        <v>51</v>
      </c>
      <c r="M547" t="s">
        <v>45</v>
      </c>
      <c r="N547">
        <v>8</v>
      </c>
      <c r="O547">
        <v>160</v>
      </c>
      <c r="P547">
        <v>20</v>
      </c>
      <c r="Q547" t="s">
        <v>28</v>
      </c>
      <c r="R547" t="s">
        <v>29</v>
      </c>
      <c r="S547" t="s">
        <v>343</v>
      </c>
      <c r="T547" t="s">
        <v>221</v>
      </c>
    </row>
    <row r="548" spans="1:20" x14ac:dyDescent="0.3">
      <c r="A548">
        <v>980959</v>
      </c>
      <c r="B548">
        <f>YEAR(matches[[#This Row],[date]])</f>
        <v>2016</v>
      </c>
      <c r="C548" t="s">
        <v>20</v>
      </c>
      <c r="D548" s="1">
        <v>42492</v>
      </c>
      <c r="E548" t="s">
        <v>21</v>
      </c>
      <c r="F548" t="s">
        <v>319</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3">
      <c r="A549">
        <v>980961</v>
      </c>
      <c r="B549">
        <f>YEAR(matches[[#This Row],[date]])</f>
        <v>2016</v>
      </c>
      <c r="C549" t="s">
        <v>335</v>
      </c>
      <c r="D549" s="1">
        <v>42493</v>
      </c>
      <c r="E549" t="s">
        <v>21</v>
      </c>
      <c r="F549" t="s">
        <v>347</v>
      </c>
      <c r="G549" t="s">
        <v>336</v>
      </c>
      <c r="H549" t="s">
        <v>332</v>
      </c>
      <c r="I549" t="s">
        <v>43</v>
      </c>
      <c r="J549" t="s">
        <v>43</v>
      </c>
      <c r="K549" t="s">
        <v>26</v>
      </c>
      <c r="L549" t="s">
        <v>43</v>
      </c>
      <c r="M549" t="s">
        <v>45</v>
      </c>
      <c r="N549">
        <v>8</v>
      </c>
      <c r="O549">
        <v>150</v>
      </c>
      <c r="P549">
        <v>20</v>
      </c>
      <c r="Q549" t="s">
        <v>28</v>
      </c>
      <c r="R549" t="s">
        <v>29</v>
      </c>
      <c r="S549" t="s">
        <v>314</v>
      </c>
      <c r="T549" t="s">
        <v>254</v>
      </c>
    </row>
    <row r="550" spans="1:20" x14ac:dyDescent="0.3">
      <c r="A550">
        <v>980963</v>
      </c>
      <c r="B550">
        <f>YEAR(matches[[#This Row],[date]])</f>
        <v>2016</v>
      </c>
      <c r="C550" t="s">
        <v>54</v>
      </c>
      <c r="D550" s="1">
        <v>42494</v>
      </c>
      <c r="E550" t="s">
        <v>21</v>
      </c>
      <c r="F550" t="s">
        <v>319</v>
      </c>
      <c r="G550" t="s">
        <v>56</v>
      </c>
      <c r="H550" t="s">
        <v>25</v>
      </c>
      <c r="I550" t="s">
        <v>35</v>
      </c>
      <c r="J550" t="s">
        <v>35</v>
      </c>
      <c r="K550" t="s">
        <v>26</v>
      </c>
      <c r="L550" t="s">
        <v>25</v>
      </c>
      <c r="M550" t="s">
        <v>27</v>
      </c>
      <c r="N550">
        <v>7</v>
      </c>
      <c r="O550">
        <v>165</v>
      </c>
      <c r="P550">
        <v>20</v>
      </c>
      <c r="Q550" t="s">
        <v>28</v>
      </c>
      <c r="R550" t="s">
        <v>29</v>
      </c>
      <c r="S550" t="s">
        <v>244</v>
      </c>
      <c r="T550" t="s">
        <v>133</v>
      </c>
    </row>
    <row r="551" spans="1:20" x14ac:dyDescent="0.3">
      <c r="A551">
        <v>980965</v>
      </c>
      <c r="B551">
        <f>YEAR(matches[[#This Row],[date]])</f>
        <v>2016</v>
      </c>
      <c r="C551" t="s">
        <v>40</v>
      </c>
      <c r="D551" s="1">
        <v>42495</v>
      </c>
      <c r="E551" t="s">
        <v>21</v>
      </c>
      <c r="F551" t="s">
        <v>245</v>
      </c>
      <c r="G551" t="s">
        <v>42</v>
      </c>
      <c r="H551" t="s">
        <v>43</v>
      </c>
      <c r="I551" t="s">
        <v>330</v>
      </c>
      <c r="J551" t="s">
        <v>330</v>
      </c>
      <c r="K551" t="s">
        <v>26</v>
      </c>
      <c r="L551" t="s">
        <v>330</v>
      </c>
      <c r="M551" t="s">
        <v>45</v>
      </c>
      <c r="N551">
        <v>7</v>
      </c>
      <c r="O551">
        <v>163</v>
      </c>
      <c r="P551">
        <v>20</v>
      </c>
      <c r="Q551" t="s">
        <v>28</v>
      </c>
      <c r="R551" t="s">
        <v>29</v>
      </c>
      <c r="S551" t="s">
        <v>264</v>
      </c>
      <c r="T551" t="s">
        <v>221</v>
      </c>
    </row>
    <row r="552" spans="1:20" x14ac:dyDescent="0.3">
      <c r="A552">
        <v>980967</v>
      </c>
      <c r="B552">
        <f>YEAR(matches[[#This Row],[date]])</f>
        <v>2016</v>
      </c>
      <c r="C552" t="s">
        <v>64</v>
      </c>
      <c r="D552" s="1">
        <v>42496</v>
      </c>
      <c r="E552" t="s">
        <v>21</v>
      </c>
      <c r="F552" t="s">
        <v>306</v>
      </c>
      <c r="G552" t="s">
        <v>66</v>
      </c>
      <c r="H552" t="s">
        <v>271</v>
      </c>
      <c r="I552" t="s">
        <v>332</v>
      </c>
      <c r="J552" t="s">
        <v>271</v>
      </c>
      <c r="K552" t="s">
        <v>26</v>
      </c>
      <c r="L552" t="s">
        <v>271</v>
      </c>
      <c r="M552" t="s">
        <v>45</v>
      </c>
      <c r="N552">
        <v>5</v>
      </c>
      <c r="O552">
        <v>127</v>
      </c>
      <c r="P552">
        <v>20</v>
      </c>
      <c r="Q552" t="s">
        <v>28</v>
      </c>
      <c r="R552" t="s">
        <v>29</v>
      </c>
      <c r="S552" t="s">
        <v>126</v>
      </c>
      <c r="T552" t="s">
        <v>146</v>
      </c>
    </row>
    <row r="553" spans="1:20" x14ac:dyDescent="0.3">
      <c r="A553">
        <v>980969</v>
      </c>
      <c r="B553">
        <f>YEAR(matches[[#This Row],[date]])</f>
        <v>2016</v>
      </c>
      <c r="C553" t="s">
        <v>20</v>
      </c>
      <c r="D553" s="1">
        <v>42497</v>
      </c>
      <c r="E553" t="s">
        <v>21</v>
      </c>
      <c r="F553" t="s">
        <v>223</v>
      </c>
      <c r="G553" t="s">
        <v>23</v>
      </c>
      <c r="H553" t="s">
        <v>24</v>
      </c>
      <c r="I553" t="s">
        <v>330</v>
      </c>
      <c r="J553" t="s">
        <v>24</v>
      </c>
      <c r="K553" t="s">
        <v>26</v>
      </c>
      <c r="L553" t="s">
        <v>24</v>
      </c>
      <c r="M553" t="s">
        <v>45</v>
      </c>
      <c r="N553">
        <v>7</v>
      </c>
      <c r="O553">
        <v>192</v>
      </c>
      <c r="P553">
        <v>20</v>
      </c>
      <c r="Q553" t="s">
        <v>28</v>
      </c>
      <c r="R553" t="s">
        <v>29</v>
      </c>
      <c r="S553" t="s">
        <v>314</v>
      </c>
      <c r="T553" t="s">
        <v>254</v>
      </c>
    </row>
    <row r="554" spans="1:20" x14ac:dyDescent="0.3">
      <c r="A554">
        <v>980971</v>
      </c>
      <c r="B554">
        <f>YEAR(matches[[#This Row],[date]])</f>
        <v>2016</v>
      </c>
      <c r="C554" t="s">
        <v>32</v>
      </c>
      <c r="D554" s="1">
        <v>42497</v>
      </c>
      <c r="E554" t="s">
        <v>21</v>
      </c>
      <c r="F554" t="s">
        <v>348</v>
      </c>
      <c r="G554" t="s">
        <v>331</v>
      </c>
      <c r="H554" t="s">
        <v>35</v>
      </c>
      <c r="I554" t="s">
        <v>43</v>
      </c>
      <c r="J554" t="s">
        <v>43</v>
      </c>
      <c r="K554" t="s">
        <v>26</v>
      </c>
      <c r="L554" t="s">
        <v>35</v>
      </c>
      <c r="M554" t="s">
        <v>27</v>
      </c>
      <c r="N554">
        <v>9</v>
      </c>
      <c r="O554">
        <v>182</v>
      </c>
      <c r="P554">
        <v>20</v>
      </c>
      <c r="Q554" t="s">
        <v>28</v>
      </c>
      <c r="R554" t="s">
        <v>29</v>
      </c>
      <c r="S554" t="s">
        <v>133</v>
      </c>
      <c r="T554" t="s">
        <v>279</v>
      </c>
    </row>
    <row r="555" spans="1:20" x14ac:dyDescent="0.3">
      <c r="A555">
        <v>980973</v>
      </c>
      <c r="B555">
        <f>YEAR(matches[[#This Row],[date]])</f>
        <v>2016</v>
      </c>
      <c r="C555" t="s">
        <v>246</v>
      </c>
      <c r="D555" s="1">
        <v>42498</v>
      </c>
      <c r="E555" t="s">
        <v>21</v>
      </c>
      <c r="F555" t="s">
        <v>91</v>
      </c>
      <c r="G555" t="s">
        <v>248</v>
      </c>
      <c r="H555" t="s">
        <v>51</v>
      </c>
      <c r="I555" t="s">
        <v>271</v>
      </c>
      <c r="J555" t="s">
        <v>51</v>
      </c>
      <c r="K555" t="s">
        <v>26</v>
      </c>
      <c r="L555" t="s">
        <v>271</v>
      </c>
      <c r="M555" t="s">
        <v>27</v>
      </c>
      <c r="N555">
        <v>85</v>
      </c>
      <c r="O555">
        <v>178</v>
      </c>
      <c r="P555">
        <v>20</v>
      </c>
      <c r="Q555" t="s">
        <v>28</v>
      </c>
      <c r="R555" t="s">
        <v>29</v>
      </c>
      <c r="S555" t="s">
        <v>146</v>
      </c>
      <c r="T555" t="s">
        <v>264</v>
      </c>
    </row>
    <row r="556" spans="1:20" x14ac:dyDescent="0.3">
      <c r="A556">
        <v>980975</v>
      </c>
      <c r="B556">
        <f>YEAR(matches[[#This Row],[date]])</f>
        <v>2016</v>
      </c>
      <c r="C556" t="s">
        <v>54</v>
      </c>
      <c r="D556" s="1">
        <v>42498</v>
      </c>
      <c r="E556" t="s">
        <v>21</v>
      </c>
      <c r="F556" t="s">
        <v>87</v>
      </c>
      <c r="G556" t="s">
        <v>56</v>
      </c>
      <c r="H556" t="s">
        <v>25</v>
      </c>
      <c r="I556" t="s">
        <v>332</v>
      </c>
      <c r="J556" t="s">
        <v>332</v>
      </c>
      <c r="K556" t="s">
        <v>26</v>
      </c>
      <c r="L556" t="s">
        <v>332</v>
      </c>
      <c r="M556" t="s">
        <v>45</v>
      </c>
      <c r="N556">
        <v>5</v>
      </c>
      <c r="O556">
        <v>159</v>
      </c>
      <c r="P556">
        <v>20</v>
      </c>
      <c r="Q556" t="s">
        <v>28</v>
      </c>
      <c r="R556" t="s">
        <v>29</v>
      </c>
      <c r="S556" t="s">
        <v>126</v>
      </c>
      <c r="T556" t="s">
        <v>221</v>
      </c>
    </row>
    <row r="557" spans="1:20" x14ac:dyDescent="0.3">
      <c r="A557">
        <v>980977</v>
      </c>
      <c r="B557">
        <f>YEAR(matches[[#This Row],[date]])</f>
        <v>2016</v>
      </c>
      <c r="C557" t="s">
        <v>32</v>
      </c>
      <c r="D557" s="1">
        <v>42499</v>
      </c>
      <c r="E557" t="s">
        <v>21</v>
      </c>
      <c r="F557" t="s">
        <v>61</v>
      </c>
      <c r="G557" t="s">
        <v>331</v>
      </c>
      <c r="H557" t="s">
        <v>35</v>
      </c>
      <c r="I557" t="s">
        <v>24</v>
      </c>
      <c r="J557" t="s">
        <v>35</v>
      </c>
      <c r="K557" t="s">
        <v>26</v>
      </c>
      <c r="L557" t="s">
        <v>24</v>
      </c>
      <c r="M557" t="s">
        <v>27</v>
      </c>
      <c r="N557">
        <v>1</v>
      </c>
      <c r="O557">
        <v>176</v>
      </c>
      <c r="P557">
        <v>20</v>
      </c>
      <c r="Q557" t="s">
        <v>28</v>
      </c>
      <c r="R557" t="s">
        <v>29</v>
      </c>
      <c r="S557" t="s">
        <v>244</v>
      </c>
      <c r="T557" t="s">
        <v>133</v>
      </c>
    </row>
    <row r="558" spans="1:20" x14ac:dyDescent="0.3">
      <c r="A558">
        <v>980979</v>
      </c>
      <c r="B558">
        <f>YEAR(matches[[#This Row],[date]])</f>
        <v>2016</v>
      </c>
      <c r="C558" t="s">
        <v>246</v>
      </c>
      <c r="D558" s="1">
        <v>42500</v>
      </c>
      <c r="E558" t="s">
        <v>21</v>
      </c>
      <c r="F558" t="s">
        <v>349</v>
      </c>
      <c r="G558" t="s">
        <v>248</v>
      </c>
      <c r="H558" t="s">
        <v>330</v>
      </c>
      <c r="I558" t="s">
        <v>271</v>
      </c>
      <c r="J558" t="s">
        <v>271</v>
      </c>
      <c r="K558" t="s">
        <v>37</v>
      </c>
      <c r="L558" t="s">
        <v>271</v>
      </c>
      <c r="M558" t="s">
        <v>27</v>
      </c>
      <c r="N558">
        <v>4</v>
      </c>
      <c r="O558">
        <v>138</v>
      </c>
      <c r="P558">
        <v>20</v>
      </c>
      <c r="Q558" t="s">
        <v>28</v>
      </c>
      <c r="R558" t="s">
        <v>29</v>
      </c>
      <c r="S558" t="s">
        <v>314</v>
      </c>
      <c r="T558" t="s">
        <v>333</v>
      </c>
    </row>
    <row r="559" spans="1:20" x14ac:dyDescent="0.3">
      <c r="A559">
        <v>980981</v>
      </c>
      <c r="B559">
        <f>YEAR(matches[[#This Row],[date]])</f>
        <v>2016</v>
      </c>
      <c r="C559" t="s">
        <v>20</v>
      </c>
      <c r="D559" s="1">
        <v>42501</v>
      </c>
      <c r="E559" t="s">
        <v>21</v>
      </c>
      <c r="F559" t="s">
        <v>350</v>
      </c>
      <c r="G559" t="s">
        <v>23</v>
      </c>
      <c r="H559" t="s">
        <v>24</v>
      </c>
      <c r="I559" t="s">
        <v>51</v>
      </c>
      <c r="J559" t="s">
        <v>51</v>
      </c>
      <c r="K559" t="s">
        <v>26</v>
      </c>
      <c r="L559" t="s">
        <v>51</v>
      </c>
      <c r="M559" t="s">
        <v>45</v>
      </c>
      <c r="N559">
        <v>6</v>
      </c>
      <c r="O559">
        <v>152</v>
      </c>
      <c r="P559">
        <v>20</v>
      </c>
      <c r="Q559" t="s">
        <v>28</v>
      </c>
      <c r="R559" t="s">
        <v>29</v>
      </c>
      <c r="S559" t="s">
        <v>343</v>
      </c>
      <c r="T559" t="s">
        <v>264</v>
      </c>
    </row>
    <row r="560" spans="1:20" x14ac:dyDescent="0.3">
      <c r="A560">
        <v>980983</v>
      </c>
      <c r="B560">
        <f>YEAR(matches[[#This Row],[date]])</f>
        <v>2016</v>
      </c>
      <c r="C560" t="s">
        <v>64</v>
      </c>
      <c r="D560" s="1">
        <v>42502</v>
      </c>
      <c r="E560" t="s">
        <v>21</v>
      </c>
      <c r="F560" t="s">
        <v>344</v>
      </c>
      <c r="G560" t="s">
        <v>66</v>
      </c>
      <c r="H560" t="s">
        <v>271</v>
      </c>
      <c r="I560" t="s">
        <v>43</v>
      </c>
      <c r="J560" t="s">
        <v>43</v>
      </c>
      <c r="K560" t="s">
        <v>26</v>
      </c>
      <c r="L560" t="s">
        <v>43</v>
      </c>
      <c r="M560" t="s">
        <v>45</v>
      </c>
      <c r="N560">
        <v>7</v>
      </c>
      <c r="O560">
        <v>147</v>
      </c>
      <c r="P560">
        <v>20</v>
      </c>
      <c r="Q560" t="s">
        <v>28</v>
      </c>
      <c r="R560" t="s">
        <v>29</v>
      </c>
      <c r="S560" t="s">
        <v>339</v>
      </c>
      <c r="T560" t="s">
        <v>126</v>
      </c>
    </row>
    <row r="561" spans="1:20" x14ac:dyDescent="0.3">
      <c r="A561">
        <v>980985</v>
      </c>
      <c r="B561">
        <f>YEAR(matches[[#This Row],[date]])</f>
        <v>2016</v>
      </c>
      <c r="C561" t="s">
        <v>246</v>
      </c>
      <c r="D561" s="1">
        <v>42503</v>
      </c>
      <c r="E561" t="s">
        <v>21</v>
      </c>
      <c r="F561" t="s">
        <v>348</v>
      </c>
      <c r="G561" t="s">
        <v>248</v>
      </c>
      <c r="H561" t="s">
        <v>51</v>
      </c>
      <c r="I561" t="s">
        <v>35</v>
      </c>
      <c r="J561" t="s">
        <v>51</v>
      </c>
      <c r="K561" t="s">
        <v>37</v>
      </c>
      <c r="L561" t="s">
        <v>35</v>
      </c>
      <c r="M561" t="s">
        <v>45</v>
      </c>
      <c r="N561">
        <v>7</v>
      </c>
      <c r="O561">
        <v>125</v>
      </c>
      <c r="P561">
        <v>20</v>
      </c>
      <c r="Q561" t="s">
        <v>28</v>
      </c>
      <c r="R561" t="s">
        <v>29</v>
      </c>
      <c r="S561" t="s">
        <v>133</v>
      </c>
      <c r="T561" t="s">
        <v>279</v>
      </c>
    </row>
    <row r="562" spans="1:20" x14ac:dyDescent="0.3">
      <c r="A562">
        <v>980987</v>
      </c>
      <c r="B562">
        <f>YEAR(matches[[#This Row],[date]])</f>
        <v>2016</v>
      </c>
      <c r="C562" t="s">
        <v>20</v>
      </c>
      <c r="D562" s="1">
        <v>42504</v>
      </c>
      <c r="E562" t="s">
        <v>21</v>
      </c>
      <c r="F562" t="s">
        <v>127</v>
      </c>
      <c r="G562" t="s">
        <v>23</v>
      </c>
      <c r="H562" t="s">
        <v>24</v>
      </c>
      <c r="I562" t="s">
        <v>332</v>
      </c>
      <c r="J562" t="s">
        <v>332</v>
      </c>
      <c r="K562" t="s">
        <v>26</v>
      </c>
      <c r="L562" t="s">
        <v>24</v>
      </c>
      <c r="M562" t="s">
        <v>27</v>
      </c>
      <c r="N562">
        <v>144</v>
      </c>
      <c r="O562">
        <v>249</v>
      </c>
      <c r="P562">
        <v>20</v>
      </c>
      <c r="Q562" t="s">
        <v>28</v>
      </c>
      <c r="R562" t="s">
        <v>29</v>
      </c>
      <c r="S562" t="s">
        <v>343</v>
      </c>
      <c r="T562" t="s">
        <v>333</v>
      </c>
    </row>
    <row r="563" spans="1:20" x14ac:dyDescent="0.3">
      <c r="A563">
        <v>980989</v>
      </c>
      <c r="B563">
        <f>YEAR(matches[[#This Row],[date]])</f>
        <v>2016</v>
      </c>
      <c r="C563" t="s">
        <v>54</v>
      </c>
      <c r="D563" s="1">
        <v>42504</v>
      </c>
      <c r="E563" t="s">
        <v>21</v>
      </c>
      <c r="F563" t="s">
        <v>72</v>
      </c>
      <c r="G563" t="s">
        <v>56</v>
      </c>
      <c r="H563" t="s">
        <v>25</v>
      </c>
      <c r="I563" t="s">
        <v>330</v>
      </c>
      <c r="J563" t="s">
        <v>330</v>
      </c>
      <c r="K563" t="s">
        <v>37</v>
      </c>
      <c r="L563" t="s">
        <v>25</v>
      </c>
      <c r="M563" t="s">
        <v>45</v>
      </c>
      <c r="N563">
        <v>8</v>
      </c>
      <c r="O563">
        <v>66</v>
      </c>
      <c r="P563">
        <v>9</v>
      </c>
      <c r="Q563" t="s">
        <v>28</v>
      </c>
      <c r="R563" t="s">
        <v>98</v>
      </c>
      <c r="S563" t="s">
        <v>338</v>
      </c>
      <c r="T563" t="s">
        <v>254</v>
      </c>
    </row>
    <row r="564" spans="1:20" x14ac:dyDescent="0.3">
      <c r="A564">
        <v>980991</v>
      </c>
      <c r="B564">
        <f>YEAR(matches[[#This Row],[date]])</f>
        <v>2016</v>
      </c>
      <c r="C564" t="s">
        <v>32</v>
      </c>
      <c r="D564" s="1">
        <v>42505</v>
      </c>
      <c r="E564" t="s">
        <v>21</v>
      </c>
      <c r="F564" t="s">
        <v>351</v>
      </c>
      <c r="G564" t="s">
        <v>331</v>
      </c>
      <c r="H564" t="s">
        <v>35</v>
      </c>
      <c r="I564" t="s">
        <v>271</v>
      </c>
      <c r="J564" t="s">
        <v>35</v>
      </c>
      <c r="K564" t="s">
        <v>37</v>
      </c>
      <c r="L564" t="s">
        <v>271</v>
      </c>
      <c r="M564" t="s">
        <v>45</v>
      </c>
      <c r="N564">
        <v>7</v>
      </c>
      <c r="O564">
        <v>180</v>
      </c>
      <c r="P564">
        <v>20</v>
      </c>
      <c r="Q564" t="s">
        <v>28</v>
      </c>
      <c r="R564" t="s">
        <v>29</v>
      </c>
      <c r="S564" t="s">
        <v>346</v>
      </c>
      <c r="T564" t="s">
        <v>126</v>
      </c>
    </row>
    <row r="565" spans="1:20" x14ac:dyDescent="0.3">
      <c r="A565">
        <v>980993</v>
      </c>
      <c r="B565">
        <f>YEAR(matches[[#This Row],[date]])</f>
        <v>2016</v>
      </c>
      <c r="C565" t="s">
        <v>246</v>
      </c>
      <c r="D565" s="1">
        <v>42505</v>
      </c>
      <c r="E565" t="s">
        <v>21</v>
      </c>
      <c r="F565" t="s">
        <v>350</v>
      </c>
      <c r="G565" t="s">
        <v>248</v>
      </c>
      <c r="H565" t="s">
        <v>51</v>
      </c>
      <c r="I565" t="s">
        <v>43</v>
      </c>
      <c r="J565" t="s">
        <v>43</v>
      </c>
      <c r="K565" t="s">
        <v>26</v>
      </c>
      <c r="L565" t="s">
        <v>51</v>
      </c>
      <c r="M565" t="s">
        <v>27</v>
      </c>
      <c r="N565">
        <v>80</v>
      </c>
      <c r="O565">
        <v>207</v>
      </c>
      <c r="P565">
        <v>20</v>
      </c>
      <c r="Q565" t="s">
        <v>28</v>
      </c>
      <c r="R565" t="s">
        <v>29</v>
      </c>
      <c r="S565" t="s">
        <v>334</v>
      </c>
      <c r="T565" t="s">
        <v>279</v>
      </c>
    </row>
    <row r="566" spans="1:20" x14ac:dyDescent="0.3">
      <c r="A566">
        <v>980995</v>
      </c>
      <c r="B566">
        <f>YEAR(matches[[#This Row],[date]])</f>
        <v>2016</v>
      </c>
      <c r="C566" t="s">
        <v>54</v>
      </c>
      <c r="D566" s="1">
        <v>42506</v>
      </c>
      <c r="E566" t="s">
        <v>21</v>
      </c>
      <c r="F566" t="s">
        <v>223</v>
      </c>
      <c r="G566" t="s">
        <v>56</v>
      </c>
      <c r="H566" t="s">
        <v>25</v>
      </c>
      <c r="I566" t="s">
        <v>24</v>
      </c>
      <c r="J566" t="s">
        <v>24</v>
      </c>
      <c r="K566" t="s">
        <v>26</v>
      </c>
      <c r="L566" t="s">
        <v>24</v>
      </c>
      <c r="M566" t="s">
        <v>45</v>
      </c>
      <c r="N566">
        <v>9</v>
      </c>
      <c r="O566">
        <v>184</v>
      </c>
      <c r="P566">
        <v>20</v>
      </c>
      <c r="Q566" t="s">
        <v>28</v>
      </c>
      <c r="R566" t="s">
        <v>29</v>
      </c>
      <c r="S566" t="s">
        <v>314</v>
      </c>
      <c r="T566" t="s">
        <v>338</v>
      </c>
    </row>
    <row r="567" spans="1:20" x14ac:dyDescent="0.3">
      <c r="A567">
        <v>980997</v>
      </c>
      <c r="B567">
        <f>YEAR(matches[[#This Row],[date]])</f>
        <v>2016</v>
      </c>
      <c r="C567" t="s">
        <v>246</v>
      </c>
      <c r="D567" s="1">
        <v>42507</v>
      </c>
      <c r="E567" t="s">
        <v>21</v>
      </c>
      <c r="F567" t="s">
        <v>342</v>
      </c>
      <c r="G567" t="s">
        <v>248</v>
      </c>
      <c r="H567" t="s">
        <v>330</v>
      </c>
      <c r="I567" t="s">
        <v>43</v>
      </c>
      <c r="J567" t="s">
        <v>330</v>
      </c>
      <c r="K567" t="s">
        <v>26</v>
      </c>
      <c r="L567" t="s">
        <v>330</v>
      </c>
      <c r="M567" t="s">
        <v>27</v>
      </c>
      <c r="N567">
        <v>19</v>
      </c>
      <c r="O567">
        <v>58</v>
      </c>
      <c r="P567">
        <v>11</v>
      </c>
      <c r="Q567" t="s">
        <v>28</v>
      </c>
      <c r="R567" t="s">
        <v>98</v>
      </c>
      <c r="S567" t="s">
        <v>334</v>
      </c>
      <c r="T567" t="s">
        <v>264</v>
      </c>
    </row>
    <row r="568" spans="1:20" x14ac:dyDescent="0.3">
      <c r="A568">
        <v>980999</v>
      </c>
      <c r="B568">
        <f>YEAR(matches[[#This Row],[date]])</f>
        <v>2016</v>
      </c>
      <c r="C568" t="s">
        <v>20</v>
      </c>
      <c r="D568" s="1">
        <v>42508</v>
      </c>
      <c r="E568" t="s">
        <v>21</v>
      </c>
      <c r="F568" t="s">
        <v>223</v>
      </c>
      <c r="G568" t="s">
        <v>23</v>
      </c>
      <c r="H568" t="s">
        <v>24</v>
      </c>
      <c r="I568" t="s">
        <v>35</v>
      </c>
      <c r="J568" t="s">
        <v>35</v>
      </c>
      <c r="K568" t="s">
        <v>26</v>
      </c>
      <c r="L568" t="s">
        <v>24</v>
      </c>
      <c r="M568" t="s">
        <v>27</v>
      </c>
      <c r="N568">
        <v>82</v>
      </c>
      <c r="O568">
        <v>203</v>
      </c>
      <c r="P568">
        <v>14</v>
      </c>
      <c r="Q568" t="s">
        <v>28</v>
      </c>
      <c r="R568" t="s">
        <v>98</v>
      </c>
      <c r="S568" t="s">
        <v>346</v>
      </c>
      <c r="T568" t="s">
        <v>126</v>
      </c>
    </row>
    <row r="569" spans="1:20" x14ac:dyDescent="0.3">
      <c r="A569">
        <v>981001</v>
      </c>
      <c r="B569">
        <f>YEAR(matches[[#This Row],[date]])</f>
        <v>2016</v>
      </c>
      <c r="C569" t="s">
        <v>352</v>
      </c>
      <c r="D569" s="1">
        <v>42509</v>
      </c>
      <c r="E569" t="s">
        <v>21</v>
      </c>
      <c r="F569" t="s">
        <v>158</v>
      </c>
      <c r="G569" t="s">
        <v>353</v>
      </c>
      <c r="H569" t="s">
        <v>332</v>
      </c>
      <c r="I569" t="s">
        <v>25</v>
      </c>
      <c r="J569" t="s">
        <v>332</v>
      </c>
      <c r="K569" t="s">
        <v>26</v>
      </c>
      <c r="L569" t="s">
        <v>332</v>
      </c>
      <c r="M569" t="s">
        <v>45</v>
      </c>
      <c r="N569">
        <v>6</v>
      </c>
      <c r="O569">
        <v>125</v>
      </c>
      <c r="P569">
        <v>20</v>
      </c>
      <c r="Q569" t="s">
        <v>28</v>
      </c>
      <c r="R569" t="s">
        <v>29</v>
      </c>
      <c r="S569" t="s">
        <v>244</v>
      </c>
      <c r="T569" t="s">
        <v>279</v>
      </c>
    </row>
    <row r="570" spans="1:20" x14ac:dyDescent="0.3">
      <c r="A570">
        <v>981003</v>
      </c>
      <c r="B570">
        <f>YEAR(matches[[#This Row],[date]])</f>
        <v>2016</v>
      </c>
      <c r="C570" t="s">
        <v>282</v>
      </c>
      <c r="D570" s="1">
        <v>42510</v>
      </c>
      <c r="E570" t="s">
        <v>21</v>
      </c>
      <c r="F570" t="s">
        <v>308</v>
      </c>
      <c r="G570" t="s">
        <v>283</v>
      </c>
      <c r="H570" t="s">
        <v>43</v>
      </c>
      <c r="I570" t="s">
        <v>271</v>
      </c>
      <c r="J570" t="s">
        <v>43</v>
      </c>
      <c r="K570" t="s">
        <v>26</v>
      </c>
      <c r="L570" t="s">
        <v>43</v>
      </c>
      <c r="M570" t="s">
        <v>45</v>
      </c>
      <c r="N570">
        <v>6</v>
      </c>
      <c r="O570">
        <v>159</v>
      </c>
      <c r="P570">
        <v>20</v>
      </c>
      <c r="Q570" t="s">
        <v>28</v>
      </c>
      <c r="R570" t="s">
        <v>29</v>
      </c>
      <c r="S570" t="s">
        <v>338</v>
      </c>
      <c r="T570" t="s">
        <v>254</v>
      </c>
    </row>
    <row r="571" spans="1:20" x14ac:dyDescent="0.3">
      <c r="A571">
        <v>981005</v>
      </c>
      <c r="B571">
        <f>YEAR(matches[[#This Row],[date]])</f>
        <v>2016</v>
      </c>
      <c r="C571" t="s">
        <v>246</v>
      </c>
      <c r="D571" s="1">
        <v>42511</v>
      </c>
      <c r="E571" t="s">
        <v>21</v>
      </c>
      <c r="F571" t="s">
        <v>80</v>
      </c>
      <c r="G571" t="s">
        <v>248</v>
      </c>
      <c r="H571" t="s">
        <v>330</v>
      </c>
      <c r="I571" t="s">
        <v>35</v>
      </c>
      <c r="J571" t="s">
        <v>35</v>
      </c>
      <c r="K571" t="s">
        <v>37</v>
      </c>
      <c r="L571" t="s">
        <v>330</v>
      </c>
      <c r="M571" t="s">
        <v>45</v>
      </c>
      <c r="N571">
        <v>4</v>
      </c>
      <c r="O571">
        <v>173</v>
      </c>
      <c r="P571">
        <v>20</v>
      </c>
      <c r="Q571" t="s">
        <v>28</v>
      </c>
      <c r="R571" t="s">
        <v>29</v>
      </c>
      <c r="S571" t="s">
        <v>133</v>
      </c>
      <c r="T571" t="s">
        <v>334</v>
      </c>
    </row>
    <row r="572" spans="1:20" x14ac:dyDescent="0.3">
      <c r="A572">
        <v>981007</v>
      </c>
      <c r="B572">
        <f>YEAR(matches[[#This Row],[date]])</f>
        <v>2016</v>
      </c>
      <c r="C572" t="s">
        <v>352</v>
      </c>
      <c r="D572" s="1">
        <v>42511</v>
      </c>
      <c r="E572" t="s">
        <v>21</v>
      </c>
      <c r="F572" t="s">
        <v>108</v>
      </c>
      <c r="G572" t="s">
        <v>353</v>
      </c>
      <c r="H572" t="s">
        <v>332</v>
      </c>
      <c r="I572" t="s">
        <v>51</v>
      </c>
      <c r="J572" t="s">
        <v>332</v>
      </c>
      <c r="K572" t="s">
        <v>26</v>
      </c>
      <c r="L572" t="s">
        <v>332</v>
      </c>
      <c r="M572" t="s">
        <v>45</v>
      </c>
      <c r="N572">
        <v>6</v>
      </c>
      <c r="O572">
        <v>173</v>
      </c>
      <c r="P572">
        <v>20</v>
      </c>
      <c r="Q572" t="s">
        <v>28</v>
      </c>
      <c r="R572" t="s">
        <v>29</v>
      </c>
      <c r="S572" t="s">
        <v>244</v>
      </c>
      <c r="T572" t="s">
        <v>279</v>
      </c>
    </row>
    <row r="573" spans="1:20" x14ac:dyDescent="0.3">
      <c r="A573">
        <v>981009</v>
      </c>
      <c r="B573">
        <f>YEAR(matches[[#This Row],[date]])</f>
        <v>2016</v>
      </c>
      <c r="C573" t="s">
        <v>54</v>
      </c>
      <c r="D573" s="1">
        <v>42512</v>
      </c>
      <c r="E573" t="s">
        <v>21</v>
      </c>
      <c r="F573" t="s">
        <v>72</v>
      </c>
      <c r="G573" t="s">
        <v>56</v>
      </c>
      <c r="H573" t="s">
        <v>25</v>
      </c>
      <c r="I573" t="s">
        <v>271</v>
      </c>
      <c r="J573" t="s">
        <v>271</v>
      </c>
      <c r="K573" t="s">
        <v>26</v>
      </c>
      <c r="L573" t="s">
        <v>25</v>
      </c>
      <c r="M573" t="s">
        <v>27</v>
      </c>
      <c r="N573">
        <v>22</v>
      </c>
      <c r="O573">
        <v>172</v>
      </c>
      <c r="P573">
        <v>20</v>
      </c>
      <c r="Q573" t="s">
        <v>28</v>
      </c>
      <c r="R573" t="s">
        <v>29</v>
      </c>
      <c r="S573" t="s">
        <v>346</v>
      </c>
      <c r="T573" t="s">
        <v>126</v>
      </c>
    </row>
    <row r="574" spans="1:20" x14ac:dyDescent="0.3">
      <c r="A574">
        <v>981011</v>
      </c>
      <c r="B574">
        <f>YEAR(matches[[#This Row],[date]])</f>
        <v>2016</v>
      </c>
      <c r="C574" t="s">
        <v>282</v>
      </c>
      <c r="D574" s="1">
        <v>42512</v>
      </c>
      <c r="E574" t="s">
        <v>21</v>
      </c>
      <c r="F574" t="s">
        <v>223</v>
      </c>
      <c r="G574" t="s">
        <v>283</v>
      </c>
      <c r="H574" t="s">
        <v>43</v>
      </c>
      <c r="I574" t="s">
        <v>24</v>
      </c>
      <c r="J574" t="s">
        <v>24</v>
      </c>
      <c r="K574" t="s">
        <v>26</v>
      </c>
      <c r="L574" t="s">
        <v>24</v>
      </c>
      <c r="M574" t="s">
        <v>45</v>
      </c>
      <c r="N574">
        <v>6</v>
      </c>
      <c r="O574">
        <v>139</v>
      </c>
      <c r="P574">
        <v>20</v>
      </c>
      <c r="Q574" t="s">
        <v>28</v>
      </c>
      <c r="R574" t="s">
        <v>29</v>
      </c>
      <c r="S574" t="s">
        <v>338</v>
      </c>
      <c r="T574" t="s">
        <v>254</v>
      </c>
    </row>
    <row r="575" spans="1:20" x14ac:dyDescent="0.3">
      <c r="A575">
        <v>981013</v>
      </c>
      <c r="B575">
        <f>YEAR(matches[[#This Row],[date]])</f>
        <v>2016</v>
      </c>
      <c r="C575" t="s">
        <v>20</v>
      </c>
      <c r="D575" s="1">
        <v>42514</v>
      </c>
      <c r="E575" t="s">
        <v>238</v>
      </c>
      <c r="F575" t="s">
        <v>127</v>
      </c>
      <c r="G575" t="s">
        <v>23</v>
      </c>
      <c r="H575" t="s">
        <v>332</v>
      </c>
      <c r="I575" t="s">
        <v>24</v>
      </c>
      <c r="J575" t="s">
        <v>24</v>
      </c>
      <c r="K575" t="s">
        <v>26</v>
      </c>
      <c r="L575" t="s">
        <v>24</v>
      </c>
      <c r="M575" t="s">
        <v>45</v>
      </c>
      <c r="N575">
        <v>4</v>
      </c>
      <c r="O575">
        <v>159</v>
      </c>
      <c r="P575">
        <v>20</v>
      </c>
      <c r="Q575" t="s">
        <v>28</v>
      </c>
      <c r="R575" t="s">
        <v>29</v>
      </c>
      <c r="S575" t="s">
        <v>244</v>
      </c>
      <c r="T575" t="s">
        <v>133</v>
      </c>
    </row>
    <row r="576" spans="1:20" x14ac:dyDescent="0.3">
      <c r="A576">
        <v>981015</v>
      </c>
      <c r="B576">
        <f>YEAR(matches[[#This Row],[date]])</f>
        <v>2016</v>
      </c>
      <c r="C576" t="s">
        <v>40</v>
      </c>
      <c r="D576" s="1">
        <v>42515</v>
      </c>
      <c r="E576" t="s">
        <v>239</v>
      </c>
      <c r="F576" t="s">
        <v>327</v>
      </c>
      <c r="G576" t="s">
        <v>42</v>
      </c>
      <c r="H576" t="s">
        <v>271</v>
      </c>
      <c r="I576" t="s">
        <v>25</v>
      </c>
      <c r="J576" t="s">
        <v>25</v>
      </c>
      <c r="K576" t="s">
        <v>26</v>
      </c>
      <c r="L576" t="s">
        <v>271</v>
      </c>
      <c r="M576" t="s">
        <v>27</v>
      </c>
      <c r="N576">
        <v>22</v>
      </c>
      <c r="O576">
        <v>163</v>
      </c>
      <c r="P576">
        <v>20</v>
      </c>
      <c r="Q576" t="s">
        <v>28</v>
      </c>
      <c r="R576" t="s">
        <v>29</v>
      </c>
      <c r="S576" t="s">
        <v>126</v>
      </c>
      <c r="T576" t="s">
        <v>264</v>
      </c>
    </row>
    <row r="577" spans="1:20" x14ac:dyDescent="0.3">
      <c r="A577">
        <v>981017</v>
      </c>
      <c r="B577">
        <f>YEAR(matches[[#This Row],[date]])</f>
        <v>2016</v>
      </c>
      <c r="C577" t="s">
        <v>40</v>
      </c>
      <c r="D577" s="1">
        <v>42517</v>
      </c>
      <c r="E577" t="s">
        <v>240</v>
      </c>
      <c r="F577" t="s">
        <v>186</v>
      </c>
      <c r="G577" t="s">
        <v>42</v>
      </c>
      <c r="H577" t="s">
        <v>332</v>
      </c>
      <c r="I577" t="s">
        <v>271</v>
      </c>
      <c r="J577" t="s">
        <v>271</v>
      </c>
      <c r="K577" t="s">
        <v>26</v>
      </c>
      <c r="L577" t="s">
        <v>271</v>
      </c>
      <c r="M577" t="s">
        <v>45</v>
      </c>
      <c r="N577">
        <v>4</v>
      </c>
      <c r="O577">
        <v>163</v>
      </c>
      <c r="P577">
        <v>20</v>
      </c>
      <c r="Q577" t="s">
        <v>28</v>
      </c>
      <c r="R577" t="s">
        <v>29</v>
      </c>
      <c r="S577" t="s">
        <v>126</v>
      </c>
      <c r="T577" t="s">
        <v>279</v>
      </c>
    </row>
    <row r="578" spans="1:20" x14ac:dyDescent="0.3">
      <c r="A578">
        <v>981019</v>
      </c>
      <c r="B578">
        <f>YEAR(matches[[#This Row],[date]])</f>
        <v>2016</v>
      </c>
      <c r="C578" t="s">
        <v>20</v>
      </c>
      <c r="D578" s="1">
        <v>42519</v>
      </c>
      <c r="E578" t="s">
        <v>111</v>
      </c>
      <c r="F578" t="s">
        <v>354</v>
      </c>
      <c r="G578" t="s">
        <v>23</v>
      </c>
      <c r="H578" t="s">
        <v>24</v>
      </c>
      <c r="I578" t="s">
        <v>271</v>
      </c>
      <c r="J578" t="s">
        <v>271</v>
      </c>
      <c r="K578" t="s">
        <v>37</v>
      </c>
      <c r="L578" t="s">
        <v>271</v>
      </c>
      <c r="M578" t="s">
        <v>27</v>
      </c>
      <c r="N578">
        <v>8</v>
      </c>
      <c r="O578">
        <v>209</v>
      </c>
      <c r="P578">
        <v>20</v>
      </c>
      <c r="Q578" t="s">
        <v>28</v>
      </c>
      <c r="R578" t="s">
        <v>29</v>
      </c>
      <c r="S578" t="s">
        <v>133</v>
      </c>
      <c r="T578" t="s">
        <v>254</v>
      </c>
    </row>
    <row r="579" spans="1:20" x14ac:dyDescent="0.3">
      <c r="A579">
        <v>1082591</v>
      </c>
      <c r="B579">
        <f>YEAR(matches[[#This Row],[date]])</f>
        <v>2017</v>
      </c>
      <c r="C579" t="s">
        <v>64</v>
      </c>
      <c r="D579" s="1">
        <v>42830</v>
      </c>
      <c r="E579" t="s">
        <v>21</v>
      </c>
      <c r="F579" t="s">
        <v>145</v>
      </c>
      <c r="G579" t="s">
        <v>66</v>
      </c>
      <c r="H579" t="s">
        <v>271</v>
      </c>
      <c r="I579" t="s">
        <v>24</v>
      </c>
      <c r="J579" t="s">
        <v>24</v>
      </c>
      <c r="K579" t="s">
        <v>26</v>
      </c>
      <c r="L579" t="s">
        <v>271</v>
      </c>
      <c r="M579" t="s">
        <v>27</v>
      </c>
      <c r="N579">
        <v>35</v>
      </c>
      <c r="O579">
        <v>208</v>
      </c>
      <c r="P579">
        <v>20</v>
      </c>
      <c r="Q579" t="s">
        <v>28</v>
      </c>
      <c r="R579" t="s">
        <v>29</v>
      </c>
      <c r="S579" t="s">
        <v>343</v>
      </c>
      <c r="T579" t="s">
        <v>287</v>
      </c>
    </row>
    <row r="580" spans="1:20" x14ac:dyDescent="0.3">
      <c r="A580">
        <v>1082592</v>
      </c>
      <c r="B580">
        <f>YEAR(matches[[#This Row],[date]])</f>
        <v>2017</v>
      </c>
      <c r="C580" t="s">
        <v>250</v>
      </c>
      <c r="D580" s="1">
        <v>42831</v>
      </c>
      <c r="E580" t="s">
        <v>21</v>
      </c>
      <c r="F580" t="s">
        <v>243</v>
      </c>
      <c r="G580" t="s">
        <v>280</v>
      </c>
      <c r="H580" t="s">
        <v>355</v>
      </c>
      <c r="I580" t="s">
        <v>51</v>
      </c>
      <c r="J580" t="s">
        <v>355</v>
      </c>
      <c r="K580" t="s">
        <v>26</v>
      </c>
      <c r="L580" t="s">
        <v>355</v>
      </c>
      <c r="M580" t="s">
        <v>45</v>
      </c>
      <c r="N580">
        <v>7</v>
      </c>
      <c r="O580">
        <v>185</v>
      </c>
      <c r="P580">
        <v>20</v>
      </c>
      <c r="Q580" t="s">
        <v>28</v>
      </c>
      <c r="R580" t="s">
        <v>29</v>
      </c>
      <c r="S580" t="s">
        <v>338</v>
      </c>
      <c r="T580" t="s">
        <v>146</v>
      </c>
    </row>
    <row r="581" spans="1:20" x14ac:dyDescent="0.3">
      <c r="A581">
        <v>1082593</v>
      </c>
      <c r="B581">
        <f>YEAR(matches[[#This Row],[date]])</f>
        <v>2017</v>
      </c>
      <c r="C581" t="s">
        <v>335</v>
      </c>
      <c r="D581" s="1">
        <v>42832</v>
      </c>
      <c r="E581" t="s">
        <v>21</v>
      </c>
      <c r="F581" t="s">
        <v>302</v>
      </c>
      <c r="G581" t="s">
        <v>336</v>
      </c>
      <c r="H581" t="s">
        <v>332</v>
      </c>
      <c r="I581" t="s">
        <v>25</v>
      </c>
      <c r="J581" t="s">
        <v>25</v>
      </c>
      <c r="K581" t="s">
        <v>26</v>
      </c>
      <c r="L581" t="s">
        <v>25</v>
      </c>
      <c r="M581" t="s">
        <v>45</v>
      </c>
      <c r="N581">
        <v>10</v>
      </c>
      <c r="O581">
        <v>184</v>
      </c>
      <c r="P581">
        <v>20</v>
      </c>
      <c r="Q581" t="s">
        <v>28</v>
      </c>
      <c r="R581" t="s">
        <v>29</v>
      </c>
      <c r="S581" t="s">
        <v>334</v>
      </c>
      <c r="T581" t="s">
        <v>279</v>
      </c>
    </row>
    <row r="582" spans="1:20" x14ac:dyDescent="0.3">
      <c r="A582">
        <v>1082594</v>
      </c>
      <c r="B582">
        <f>YEAR(matches[[#This Row],[date]])</f>
        <v>2017</v>
      </c>
      <c r="C582" t="s">
        <v>232</v>
      </c>
      <c r="D582" s="1">
        <v>42833</v>
      </c>
      <c r="E582" t="s">
        <v>21</v>
      </c>
      <c r="F582" t="s">
        <v>300</v>
      </c>
      <c r="G582" t="s">
        <v>233</v>
      </c>
      <c r="H582" t="s">
        <v>35</v>
      </c>
      <c r="I582" t="s">
        <v>355</v>
      </c>
      <c r="J582" t="s">
        <v>35</v>
      </c>
      <c r="K582" t="s">
        <v>26</v>
      </c>
      <c r="L582" t="s">
        <v>35</v>
      </c>
      <c r="M582" t="s">
        <v>45</v>
      </c>
      <c r="N582">
        <v>6</v>
      </c>
      <c r="O582">
        <v>164</v>
      </c>
      <c r="P582">
        <v>20</v>
      </c>
      <c r="Q582" t="s">
        <v>28</v>
      </c>
      <c r="R582" t="s">
        <v>29</v>
      </c>
      <c r="S582" t="s">
        <v>244</v>
      </c>
      <c r="T582" t="s">
        <v>264</v>
      </c>
    </row>
    <row r="583" spans="1:20" x14ac:dyDescent="0.3">
      <c r="A583">
        <v>1082595</v>
      </c>
      <c r="B583">
        <f>YEAR(matches[[#This Row],[date]])</f>
        <v>2017</v>
      </c>
      <c r="C583" t="s">
        <v>356</v>
      </c>
      <c r="D583" s="1">
        <v>42833</v>
      </c>
      <c r="E583" t="s">
        <v>21</v>
      </c>
      <c r="F583" t="s">
        <v>184</v>
      </c>
      <c r="G583" t="s">
        <v>357</v>
      </c>
      <c r="H583" t="s">
        <v>24</v>
      </c>
      <c r="I583" t="s">
        <v>43</v>
      </c>
      <c r="J583" t="s">
        <v>24</v>
      </c>
      <c r="K583" t="s">
        <v>37</v>
      </c>
      <c r="L583" t="s">
        <v>24</v>
      </c>
      <c r="M583" t="s">
        <v>27</v>
      </c>
      <c r="N583">
        <v>15</v>
      </c>
      <c r="O583">
        <v>158</v>
      </c>
      <c r="P583">
        <v>20</v>
      </c>
      <c r="Q583" t="s">
        <v>28</v>
      </c>
      <c r="R583" t="s">
        <v>29</v>
      </c>
      <c r="S583" t="s">
        <v>146</v>
      </c>
      <c r="T583" t="s">
        <v>333</v>
      </c>
    </row>
    <row r="584" spans="1:20" x14ac:dyDescent="0.3">
      <c r="A584">
        <v>1082596</v>
      </c>
      <c r="B584">
        <f>YEAR(matches[[#This Row],[date]])</f>
        <v>2017</v>
      </c>
      <c r="C584" t="s">
        <v>64</v>
      </c>
      <c r="D584" s="1">
        <v>42834</v>
      </c>
      <c r="E584" t="s">
        <v>21</v>
      </c>
      <c r="F584" t="s">
        <v>358</v>
      </c>
      <c r="G584" t="s">
        <v>66</v>
      </c>
      <c r="H584" t="s">
        <v>271</v>
      </c>
      <c r="I584" t="s">
        <v>332</v>
      </c>
      <c r="J584" t="s">
        <v>271</v>
      </c>
      <c r="K584" t="s">
        <v>26</v>
      </c>
      <c r="L584" t="s">
        <v>271</v>
      </c>
      <c r="M584" t="s">
        <v>45</v>
      </c>
      <c r="N584">
        <v>9</v>
      </c>
      <c r="O584">
        <v>136</v>
      </c>
      <c r="P584">
        <v>20</v>
      </c>
      <c r="Q584" t="s">
        <v>28</v>
      </c>
      <c r="R584" t="s">
        <v>29</v>
      </c>
      <c r="S584" t="s">
        <v>359</v>
      </c>
      <c r="T584" t="s">
        <v>287</v>
      </c>
    </row>
    <row r="585" spans="1:20" x14ac:dyDescent="0.3">
      <c r="A585">
        <v>1082597</v>
      </c>
      <c r="B585">
        <f>YEAR(matches[[#This Row],[date]])</f>
        <v>2017</v>
      </c>
      <c r="C585" t="s">
        <v>48</v>
      </c>
      <c r="D585" s="1">
        <v>42834</v>
      </c>
      <c r="E585" t="s">
        <v>21</v>
      </c>
      <c r="F585" t="s">
        <v>360</v>
      </c>
      <c r="G585" t="s">
        <v>50</v>
      </c>
      <c r="H585" t="s">
        <v>51</v>
      </c>
      <c r="I585" t="s">
        <v>25</v>
      </c>
      <c r="J585" t="s">
        <v>51</v>
      </c>
      <c r="K585" t="s">
        <v>26</v>
      </c>
      <c r="L585" t="s">
        <v>51</v>
      </c>
      <c r="M585" t="s">
        <v>45</v>
      </c>
      <c r="N585">
        <v>4</v>
      </c>
      <c r="O585">
        <v>179</v>
      </c>
      <c r="P585">
        <v>20</v>
      </c>
      <c r="Q585" t="s">
        <v>28</v>
      </c>
      <c r="R585" t="s">
        <v>29</v>
      </c>
      <c r="S585" t="s">
        <v>334</v>
      </c>
      <c r="T585" t="s">
        <v>279</v>
      </c>
    </row>
    <row r="586" spans="1:20" x14ac:dyDescent="0.3">
      <c r="A586">
        <v>1082598</v>
      </c>
      <c r="B586">
        <f>YEAR(matches[[#This Row],[date]])</f>
        <v>2017</v>
      </c>
      <c r="C586" t="s">
        <v>232</v>
      </c>
      <c r="D586" s="1">
        <v>42835</v>
      </c>
      <c r="E586" t="s">
        <v>21</v>
      </c>
      <c r="F586" t="s">
        <v>311</v>
      </c>
      <c r="G586" t="s">
        <v>233</v>
      </c>
      <c r="H586" t="s">
        <v>35</v>
      </c>
      <c r="I586" t="s">
        <v>24</v>
      </c>
      <c r="J586" t="s">
        <v>24</v>
      </c>
      <c r="K586" t="s">
        <v>37</v>
      </c>
      <c r="L586" t="s">
        <v>35</v>
      </c>
      <c r="M586" t="s">
        <v>45</v>
      </c>
      <c r="N586">
        <v>8</v>
      </c>
      <c r="O586">
        <v>149</v>
      </c>
      <c r="P586">
        <v>20</v>
      </c>
      <c r="Q586" t="s">
        <v>28</v>
      </c>
      <c r="R586" t="s">
        <v>29</v>
      </c>
      <c r="S586" t="s">
        <v>244</v>
      </c>
      <c r="T586" t="s">
        <v>264</v>
      </c>
    </row>
    <row r="587" spans="1:20" x14ac:dyDescent="0.3">
      <c r="A587">
        <v>1082599</v>
      </c>
      <c r="B587">
        <f>YEAR(matches[[#This Row],[date]])</f>
        <v>2017</v>
      </c>
      <c r="C587" t="s">
        <v>250</v>
      </c>
      <c r="D587" s="1">
        <v>42836</v>
      </c>
      <c r="E587" t="s">
        <v>21</v>
      </c>
      <c r="F587" t="s">
        <v>284</v>
      </c>
      <c r="G587" t="s">
        <v>280</v>
      </c>
      <c r="H587" t="s">
        <v>355</v>
      </c>
      <c r="I587" t="s">
        <v>43</v>
      </c>
      <c r="J587" t="s">
        <v>355</v>
      </c>
      <c r="K587" t="s">
        <v>26</v>
      </c>
      <c r="L587" t="s">
        <v>43</v>
      </c>
      <c r="M587" t="s">
        <v>27</v>
      </c>
      <c r="N587">
        <v>97</v>
      </c>
      <c r="O587">
        <v>206</v>
      </c>
      <c r="P587">
        <v>20</v>
      </c>
      <c r="Q587" t="s">
        <v>28</v>
      </c>
      <c r="R587" t="s">
        <v>29</v>
      </c>
      <c r="S587" t="s">
        <v>343</v>
      </c>
      <c r="T587" t="s">
        <v>146</v>
      </c>
    </row>
    <row r="588" spans="1:20" x14ac:dyDescent="0.3">
      <c r="A588">
        <v>1082600</v>
      </c>
      <c r="B588">
        <f>YEAR(matches[[#This Row],[date]])</f>
        <v>2017</v>
      </c>
      <c r="C588" t="s">
        <v>48</v>
      </c>
      <c r="D588" s="1">
        <v>42837</v>
      </c>
      <c r="E588" t="s">
        <v>21</v>
      </c>
      <c r="F588" t="s">
        <v>361</v>
      </c>
      <c r="G588" t="s">
        <v>50</v>
      </c>
      <c r="H588" t="s">
        <v>51</v>
      </c>
      <c r="I588" t="s">
        <v>271</v>
      </c>
      <c r="J588" t="s">
        <v>51</v>
      </c>
      <c r="K588" t="s">
        <v>26</v>
      </c>
      <c r="L588" t="s">
        <v>51</v>
      </c>
      <c r="M588" t="s">
        <v>45</v>
      </c>
      <c r="N588">
        <v>4</v>
      </c>
      <c r="O588">
        <v>159</v>
      </c>
      <c r="P588">
        <v>20</v>
      </c>
      <c r="Q588" t="s">
        <v>28</v>
      </c>
      <c r="R588" t="s">
        <v>29</v>
      </c>
      <c r="S588" t="s">
        <v>334</v>
      </c>
      <c r="T588" t="s">
        <v>279</v>
      </c>
    </row>
    <row r="589" spans="1:20" x14ac:dyDescent="0.3">
      <c r="A589">
        <v>1082601</v>
      </c>
      <c r="B589">
        <f>YEAR(matches[[#This Row],[date]])</f>
        <v>2017</v>
      </c>
      <c r="C589" t="s">
        <v>54</v>
      </c>
      <c r="D589" s="1">
        <v>42838</v>
      </c>
      <c r="E589" t="s">
        <v>21</v>
      </c>
      <c r="F589" t="s">
        <v>259</v>
      </c>
      <c r="G589" t="s">
        <v>56</v>
      </c>
      <c r="H589" t="s">
        <v>25</v>
      </c>
      <c r="I589" t="s">
        <v>35</v>
      </c>
      <c r="J589" t="s">
        <v>25</v>
      </c>
      <c r="K589" t="s">
        <v>26</v>
      </c>
      <c r="L589" t="s">
        <v>25</v>
      </c>
      <c r="M589" t="s">
        <v>45</v>
      </c>
      <c r="N589">
        <v>8</v>
      </c>
      <c r="O589">
        <v>171</v>
      </c>
      <c r="P589">
        <v>20</v>
      </c>
      <c r="Q589" t="s">
        <v>28</v>
      </c>
      <c r="R589" t="s">
        <v>29</v>
      </c>
      <c r="S589" t="s">
        <v>359</v>
      </c>
      <c r="T589" t="s">
        <v>287</v>
      </c>
    </row>
    <row r="590" spans="1:20" x14ac:dyDescent="0.3">
      <c r="A590">
        <v>1082602</v>
      </c>
      <c r="B590">
        <f>YEAR(matches[[#This Row],[date]])</f>
        <v>2017</v>
      </c>
      <c r="C590" t="s">
        <v>20</v>
      </c>
      <c r="D590" s="1">
        <v>42839</v>
      </c>
      <c r="E590" t="s">
        <v>21</v>
      </c>
      <c r="F590" t="s">
        <v>199</v>
      </c>
      <c r="G590" t="s">
        <v>23</v>
      </c>
      <c r="H590" t="s">
        <v>24</v>
      </c>
      <c r="I590" t="s">
        <v>51</v>
      </c>
      <c r="J590" t="s">
        <v>51</v>
      </c>
      <c r="K590" t="s">
        <v>26</v>
      </c>
      <c r="L590" t="s">
        <v>51</v>
      </c>
      <c r="M590" t="s">
        <v>45</v>
      </c>
      <c r="N590">
        <v>4</v>
      </c>
      <c r="O590">
        <v>143</v>
      </c>
      <c r="P590">
        <v>20</v>
      </c>
      <c r="Q590" t="s">
        <v>28</v>
      </c>
      <c r="R590" t="s">
        <v>29</v>
      </c>
      <c r="S590" t="s">
        <v>346</v>
      </c>
      <c r="T590" t="s">
        <v>244</v>
      </c>
    </row>
    <row r="591" spans="1:20" x14ac:dyDescent="0.3">
      <c r="A591">
        <v>1082603</v>
      </c>
      <c r="B591">
        <f>YEAR(matches[[#This Row],[date]])</f>
        <v>2017</v>
      </c>
      <c r="C591" t="s">
        <v>335</v>
      </c>
      <c r="D591" s="1">
        <v>42839</v>
      </c>
      <c r="E591" t="s">
        <v>21</v>
      </c>
      <c r="F591" t="s">
        <v>362</v>
      </c>
      <c r="G591" t="s">
        <v>336</v>
      </c>
      <c r="H591" t="s">
        <v>332</v>
      </c>
      <c r="I591" t="s">
        <v>355</v>
      </c>
      <c r="J591" t="s">
        <v>332</v>
      </c>
      <c r="K591" t="s">
        <v>26</v>
      </c>
      <c r="L591" t="s">
        <v>332</v>
      </c>
      <c r="M591" t="s">
        <v>45</v>
      </c>
      <c r="N591">
        <v>7</v>
      </c>
      <c r="O591">
        <v>172</v>
      </c>
      <c r="P591">
        <v>20</v>
      </c>
      <c r="Q591" t="s">
        <v>28</v>
      </c>
      <c r="R591" t="s">
        <v>29</v>
      </c>
      <c r="S591" t="s">
        <v>338</v>
      </c>
      <c r="T591" t="s">
        <v>146</v>
      </c>
    </row>
    <row r="592" spans="1:20" x14ac:dyDescent="0.3">
      <c r="A592">
        <v>1082604</v>
      </c>
      <c r="B592">
        <f>YEAR(matches[[#This Row],[date]])</f>
        <v>2017</v>
      </c>
      <c r="C592" t="s">
        <v>54</v>
      </c>
      <c r="D592" s="1">
        <v>42840</v>
      </c>
      <c r="E592" t="s">
        <v>21</v>
      </c>
      <c r="F592" t="s">
        <v>181</v>
      </c>
      <c r="G592" t="s">
        <v>56</v>
      </c>
      <c r="H592" t="s">
        <v>25</v>
      </c>
      <c r="I592" t="s">
        <v>271</v>
      </c>
      <c r="J592" t="s">
        <v>271</v>
      </c>
      <c r="K592" t="s">
        <v>26</v>
      </c>
      <c r="L592" t="s">
        <v>25</v>
      </c>
      <c r="M592" t="s">
        <v>27</v>
      </c>
      <c r="N592">
        <v>17</v>
      </c>
      <c r="O592">
        <v>173</v>
      </c>
      <c r="P592">
        <v>20</v>
      </c>
      <c r="Q592" t="s">
        <v>28</v>
      </c>
      <c r="R592" t="s">
        <v>29</v>
      </c>
      <c r="S592" t="s">
        <v>343</v>
      </c>
      <c r="T592" t="s">
        <v>287</v>
      </c>
    </row>
    <row r="593" spans="1:20" x14ac:dyDescent="0.3">
      <c r="A593">
        <v>1082605</v>
      </c>
      <c r="B593">
        <f>YEAR(matches[[#This Row],[date]])</f>
        <v>2017</v>
      </c>
      <c r="C593" t="s">
        <v>40</v>
      </c>
      <c r="D593" s="1">
        <v>42840</v>
      </c>
      <c r="E593" t="s">
        <v>21</v>
      </c>
      <c r="F593" t="s">
        <v>307</v>
      </c>
      <c r="G593" t="s">
        <v>42</v>
      </c>
      <c r="H593" t="s">
        <v>43</v>
      </c>
      <c r="I593" t="s">
        <v>35</v>
      </c>
      <c r="J593" t="s">
        <v>43</v>
      </c>
      <c r="K593" t="s">
        <v>37</v>
      </c>
      <c r="L593" t="s">
        <v>43</v>
      </c>
      <c r="M593" t="s">
        <v>27</v>
      </c>
      <c r="N593">
        <v>51</v>
      </c>
      <c r="O593">
        <v>189</v>
      </c>
      <c r="P593">
        <v>20</v>
      </c>
      <c r="Q593" t="s">
        <v>28</v>
      </c>
      <c r="R593" t="s">
        <v>29</v>
      </c>
      <c r="S593" t="s">
        <v>363</v>
      </c>
      <c r="T593" t="s">
        <v>334</v>
      </c>
    </row>
    <row r="594" spans="1:20" x14ac:dyDescent="0.3">
      <c r="A594">
        <v>1082606</v>
      </c>
      <c r="B594">
        <f>YEAR(matches[[#This Row],[date]])</f>
        <v>2017</v>
      </c>
      <c r="C594" t="s">
        <v>48</v>
      </c>
      <c r="D594" s="1">
        <v>42841</v>
      </c>
      <c r="E594" t="s">
        <v>21</v>
      </c>
      <c r="F594" t="s">
        <v>360</v>
      </c>
      <c r="G594" t="s">
        <v>50</v>
      </c>
      <c r="H594" t="s">
        <v>51</v>
      </c>
      <c r="I594" t="s">
        <v>332</v>
      </c>
      <c r="J594" t="s">
        <v>51</v>
      </c>
      <c r="K594" t="s">
        <v>26</v>
      </c>
      <c r="L594" t="s">
        <v>51</v>
      </c>
      <c r="M594" t="s">
        <v>45</v>
      </c>
      <c r="N594">
        <v>6</v>
      </c>
      <c r="O594">
        <v>177</v>
      </c>
      <c r="P594">
        <v>20</v>
      </c>
      <c r="Q594" t="s">
        <v>28</v>
      </c>
      <c r="R594" t="s">
        <v>29</v>
      </c>
      <c r="S594" t="s">
        <v>338</v>
      </c>
      <c r="T594" t="s">
        <v>146</v>
      </c>
    </row>
    <row r="595" spans="1:20" x14ac:dyDescent="0.3">
      <c r="A595">
        <v>1082607</v>
      </c>
      <c r="B595">
        <f>YEAR(matches[[#This Row],[date]])</f>
        <v>2017</v>
      </c>
      <c r="C595" t="s">
        <v>20</v>
      </c>
      <c r="D595" s="1">
        <v>42841</v>
      </c>
      <c r="E595" t="s">
        <v>21</v>
      </c>
      <c r="F595" t="s">
        <v>364</v>
      </c>
      <c r="G595" t="s">
        <v>23</v>
      </c>
      <c r="H595" t="s">
        <v>24</v>
      </c>
      <c r="I595" t="s">
        <v>355</v>
      </c>
      <c r="J595" t="s">
        <v>24</v>
      </c>
      <c r="K595" t="s">
        <v>26</v>
      </c>
      <c r="L595" t="s">
        <v>355</v>
      </c>
      <c r="M595" t="s">
        <v>27</v>
      </c>
      <c r="N595">
        <v>27</v>
      </c>
      <c r="O595">
        <v>162</v>
      </c>
      <c r="P595">
        <v>20</v>
      </c>
      <c r="Q595" t="s">
        <v>28</v>
      </c>
      <c r="R595" t="s">
        <v>29</v>
      </c>
      <c r="S595" t="s">
        <v>346</v>
      </c>
      <c r="T595" t="s">
        <v>264</v>
      </c>
    </row>
    <row r="596" spans="1:20" x14ac:dyDescent="0.3">
      <c r="A596">
        <v>1082608</v>
      </c>
      <c r="B596">
        <f>YEAR(matches[[#This Row],[date]])</f>
        <v>2017</v>
      </c>
      <c r="C596" t="s">
        <v>40</v>
      </c>
      <c r="D596" s="1">
        <v>42842</v>
      </c>
      <c r="E596" t="s">
        <v>21</v>
      </c>
      <c r="F596" t="s">
        <v>324</v>
      </c>
      <c r="G596" t="s">
        <v>42</v>
      </c>
      <c r="H596" t="s">
        <v>43</v>
      </c>
      <c r="I596" t="s">
        <v>25</v>
      </c>
      <c r="J596" t="s">
        <v>43</v>
      </c>
      <c r="K596" t="s">
        <v>37</v>
      </c>
      <c r="L596" t="s">
        <v>25</v>
      </c>
      <c r="M596" t="s">
        <v>45</v>
      </c>
      <c r="N596">
        <v>4</v>
      </c>
      <c r="O596">
        <v>169</v>
      </c>
      <c r="P596">
        <v>20</v>
      </c>
      <c r="Q596" t="s">
        <v>28</v>
      </c>
      <c r="R596" t="s">
        <v>29</v>
      </c>
      <c r="S596" t="s">
        <v>334</v>
      </c>
      <c r="T596" t="s">
        <v>279</v>
      </c>
    </row>
    <row r="597" spans="1:20" x14ac:dyDescent="0.3">
      <c r="A597">
        <v>1082609</v>
      </c>
      <c r="B597">
        <f>YEAR(matches[[#This Row],[date]])</f>
        <v>2017</v>
      </c>
      <c r="C597" t="s">
        <v>64</v>
      </c>
      <c r="D597" s="1">
        <v>42842</v>
      </c>
      <c r="E597" t="s">
        <v>21</v>
      </c>
      <c r="F597" t="s">
        <v>306</v>
      </c>
      <c r="G597" t="s">
        <v>66</v>
      </c>
      <c r="H597" t="s">
        <v>271</v>
      </c>
      <c r="I597" t="s">
        <v>35</v>
      </c>
      <c r="J597" t="s">
        <v>35</v>
      </c>
      <c r="K597" t="s">
        <v>26</v>
      </c>
      <c r="L597" t="s">
        <v>271</v>
      </c>
      <c r="M597" t="s">
        <v>27</v>
      </c>
      <c r="N597">
        <v>5</v>
      </c>
      <c r="O597">
        <v>160</v>
      </c>
      <c r="P597">
        <v>20</v>
      </c>
      <c r="Q597" t="s">
        <v>28</v>
      </c>
      <c r="R597" t="s">
        <v>29</v>
      </c>
      <c r="S597" t="s">
        <v>343</v>
      </c>
      <c r="T597" t="s">
        <v>359</v>
      </c>
    </row>
    <row r="598" spans="1:20" x14ac:dyDescent="0.3">
      <c r="A598">
        <v>1082610</v>
      </c>
      <c r="B598">
        <f>YEAR(matches[[#This Row],[date]])</f>
        <v>2017</v>
      </c>
      <c r="C598" t="s">
        <v>335</v>
      </c>
      <c r="D598" s="1">
        <v>42843</v>
      </c>
      <c r="E598" t="s">
        <v>21</v>
      </c>
      <c r="F598" t="s">
        <v>124</v>
      </c>
      <c r="G598" t="s">
        <v>336</v>
      </c>
      <c r="H598" t="s">
        <v>332</v>
      </c>
      <c r="I598" t="s">
        <v>24</v>
      </c>
      <c r="J598" t="s">
        <v>332</v>
      </c>
      <c r="K598" t="s">
        <v>26</v>
      </c>
      <c r="L598" t="s">
        <v>24</v>
      </c>
      <c r="M598" t="s">
        <v>27</v>
      </c>
      <c r="N598">
        <v>21</v>
      </c>
      <c r="O598">
        <v>214</v>
      </c>
      <c r="P598">
        <v>20</v>
      </c>
      <c r="Q598" t="s">
        <v>28</v>
      </c>
      <c r="R598" t="s">
        <v>29</v>
      </c>
      <c r="S598" t="s">
        <v>146</v>
      </c>
      <c r="T598" t="s">
        <v>333</v>
      </c>
    </row>
    <row r="599" spans="1:20" x14ac:dyDescent="0.3">
      <c r="A599">
        <v>1082611</v>
      </c>
      <c r="B599">
        <f>YEAR(matches[[#This Row],[date]])</f>
        <v>2017</v>
      </c>
      <c r="C599" t="s">
        <v>64</v>
      </c>
      <c r="D599" s="1">
        <v>42844</v>
      </c>
      <c r="E599" t="s">
        <v>21</v>
      </c>
      <c r="F599" t="s">
        <v>365</v>
      </c>
      <c r="G599" t="s">
        <v>66</v>
      </c>
      <c r="H599" t="s">
        <v>271</v>
      </c>
      <c r="I599" t="s">
        <v>43</v>
      </c>
      <c r="J599" t="s">
        <v>271</v>
      </c>
      <c r="K599" t="s">
        <v>37</v>
      </c>
      <c r="L599" t="s">
        <v>271</v>
      </c>
      <c r="M599" t="s">
        <v>27</v>
      </c>
      <c r="N599">
        <v>15</v>
      </c>
      <c r="O599">
        <v>192</v>
      </c>
      <c r="P599">
        <v>20</v>
      </c>
      <c r="Q599" t="s">
        <v>28</v>
      </c>
      <c r="R599" t="s">
        <v>29</v>
      </c>
      <c r="S599" t="s">
        <v>314</v>
      </c>
      <c r="T599" t="s">
        <v>287</v>
      </c>
    </row>
    <row r="600" spans="1:20" x14ac:dyDescent="0.3">
      <c r="A600">
        <v>1082612</v>
      </c>
      <c r="B600">
        <f>YEAR(matches[[#This Row],[date]])</f>
        <v>2017</v>
      </c>
      <c r="C600" t="s">
        <v>232</v>
      </c>
      <c r="D600" s="1">
        <v>42845</v>
      </c>
      <c r="E600" t="s">
        <v>21</v>
      </c>
      <c r="F600" t="s">
        <v>366</v>
      </c>
      <c r="G600" t="s">
        <v>233</v>
      </c>
      <c r="H600" t="s">
        <v>35</v>
      </c>
      <c r="I600" t="s">
        <v>51</v>
      </c>
      <c r="J600" t="s">
        <v>51</v>
      </c>
      <c r="K600" t="s">
        <v>26</v>
      </c>
      <c r="L600" t="s">
        <v>51</v>
      </c>
      <c r="M600" t="s">
        <v>45</v>
      </c>
      <c r="N600">
        <v>8</v>
      </c>
      <c r="O600">
        <v>199</v>
      </c>
      <c r="P600">
        <v>20</v>
      </c>
      <c r="Q600" t="s">
        <v>28</v>
      </c>
      <c r="R600" t="s">
        <v>29</v>
      </c>
      <c r="S600" t="s">
        <v>126</v>
      </c>
      <c r="T600" t="s">
        <v>264</v>
      </c>
    </row>
    <row r="601" spans="1:20" x14ac:dyDescent="0.3">
      <c r="A601">
        <v>1082613</v>
      </c>
      <c r="B601">
        <f>YEAR(matches[[#This Row],[date]])</f>
        <v>2017</v>
      </c>
      <c r="C601" t="s">
        <v>54</v>
      </c>
      <c r="D601" s="1">
        <v>42846</v>
      </c>
      <c r="E601" t="s">
        <v>21</v>
      </c>
      <c r="F601" t="s">
        <v>108</v>
      </c>
      <c r="G601" t="s">
        <v>56</v>
      </c>
      <c r="H601" t="s">
        <v>25</v>
      </c>
      <c r="I601" t="s">
        <v>332</v>
      </c>
      <c r="J601" t="s">
        <v>332</v>
      </c>
      <c r="K601" t="s">
        <v>26</v>
      </c>
      <c r="L601" t="s">
        <v>332</v>
      </c>
      <c r="M601" t="s">
        <v>45</v>
      </c>
      <c r="N601">
        <v>4</v>
      </c>
      <c r="O601">
        <v>188</v>
      </c>
      <c r="P601">
        <v>20</v>
      </c>
      <c r="Q601" t="s">
        <v>28</v>
      </c>
      <c r="R601" t="s">
        <v>29</v>
      </c>
      <c r="S601" t="s">
        <v>314</v>
      </c>
      <c r="T601" t="s">
        <v>334</v>
      </c>
    </row>
    <row r="602" spans="1:20" x14ac:dyDescent="0.3">
      <c r="A602">
        <v>1082614</v>
      </c>
      <c r="B602">
        <f>YEAR(matches[[#This Row],[date]])</f>
        <v>2017</v>
      </c>
      <c r="C602" t="s">
        <v>48</v>
      </c>
      <c r="D602" s="1">
        <v>42847</v>
      </c>
      <c r="E602" t="s">
        <v>21</v>
      </c>
      <c r="F602" t="s">
        <v>329</v>
      </c>
      <c r="G602" t="s">
        <v>50</v>
      </c>
      <c r="H602" t="s">
        <v>51</v>
      </c>
      <c r="I602" t="s">
        <v>43</v>
      </c>
      <c r="J602" t="s">
        <v>43</v>
      </c>
      <c r="K602" t="s">
        <v>26</v>
      </c>
      <c r="L602" t="s">
        <v>51</v>
      </c>
      <c r="M602" t="s">
        <v>27</v>
      </c>
      <c r="N602">
        <v>14</v>
      </c>
      <c r="O602">
        <v>143</v>
      </c>
      <c r="P602">
        <v>20</v>
      </c>
      <c r="Q602" t="s">
        <v>28</v>
      </c>
      <c r="R602" t="s">
        <v>29</v>
      </c>
      <c r="S602" t="s">
        <v>338</v>
      </c>
      <c r="T602" t="s">
        <v>146</v>
      </c>
    </row>
    <row r="603" spans="1:20" x14ac:dyDescent="0.3">
      <c r="A603">
        <v>1082615</v>
      </c>
      <c r="B603">
        <f>YEAR(matches[[#This Row],[date]])</f>
        <v>2017</v>
      </c>
      <c r="C603" t="s">
        <v>250</v>
      </c>
      <c r="D603" s="1">
        <v>42847</v>
      </c>
      <c r="E603" t="s">
        <v>21</v>
      </c>
      <c r="F603" t="s">
        <v>80</v>
      </c>
      <c r="G603" t="s">
        <v>280</v>
      </c>
      <c r="H603" t="s">
        <v>355</v>
      </c>
      <c r="I603" t="s">
        <v>271</v>
      </c>
      <c r="J603" t="s">
        <v>355</v>
      </c>
      <c r="K603" t="s">
        <v>26</v>
      </c>
      <c r="L603" t="s">
        <v>355</v>
      </c>
      <c r="M603" t="s">
        <v>45</v>
      </c>
      <c r="N603">
        <v>6</v>
      </c>
      <c r="O603">
        <v>177</v>
      </c>
      <c r="P603">
        <v>20</v>
      </c>
      <c r="Q603" t="s">
        <v>28</v>
      </c>
      <c r="R603" t="s">
        <v>29</v>
      </c>
      <c r="S603" t="s">
        <v>343</v>
      </c>
      <c r="T603" t="s">
        <v>359</v>
      </c>
    </row>
    <row r="604" spans="1:20" x14ac:dyDescent="0.3">
      <c r="A604">
        <v>1082616</v>
      </c>
      <c r="B604">
        <f>YEAR(matches[[#This Row],[date]])</f>
        <v>2017</v>
      </c>
      <c r="C604" t="s">
        <v>335</v>
      </c>
      <c r="D604" s="1">
        <v>42848</v>
      </c>
      <c r="E604" t="s">
        <v>21</v>
      </c>
      <c r="F604" t="s">
        <v>351</v>
      </c>
      <c r="G604" t="s">
        <v>336</v>
      </c>
      <c r="H604" t="s">
        <v>332</v>
      </c>
      <c r="I604" t="s">
        <v>35</v>
      </c>
      <c r="J604" t="s">
        <v>332</v>
      </c>
      <c r="K604" t="s">
        <v>26</v>
      </c>
      <c r="L604" t="s">
        <v>35</v>
      </c>
      <c r="M604" t="s">
        <v>27</v>
      </c>
      <c r="N604">
        <v>26</v>
      </c>
      <c r="O604">
        <v>189</v>
      </c>
      <c r="P604">
        <v>20</v>
      </c>
      <c r="Q604" t="s">
        <v>28</v>
      </c>
      <c r="R604" t="s">
        <v>29</v>
      </c>
      <c r="S604" t="s">
        <v>244</v>
      </c>
      <c r="T604" t="s">
        <v>126</v>
      </c>
    </row>
    <row r="605" spans="1:20" x14ac:dyDescent="0.3">
      <c r="A605">
        <v>1082617</v>
      </c>
      <c r="B605">
        <f>YEAR(matches[[#This Row],[date]])</f>
        <v>2017</v>
      </c>
      <c r="C605" t="s">
        <v>54</v>
      </c>
      <c r="D605" s="1">
        <v>42848</v>
      </c>
      <c r="E605" t="s">
        <v>21</v>
      </c>
      <c r="F605" t="s">
        <v>324</v>
      </c>
      <c r="G605" t="s">
        <v>56</v>
      </c>
      <c r="H605" t="s">
        <v>25</v>
      </c>
      <c r="I605" t="s">
        <v>24</v>
      </c>
      <c r="J605" t="s">
        <v>24</v>
      </c>
      <c r="K605" t="s">
        <v>26</v>
      </c>
      <c r="L605" t="s">
        <v>25</v>
      </c>
      <c r="M605" t="s">
        <v>27</v>
      </c>
      <c r="N605">
        <v>82</v>
      </c>
      <c r="O605">
        <v>132</v>
      </c>
      <c r="P605">
        <v>20</v>
      </c>
      <c r="Q605" t="s">
        <v>28</v>
      </c>
      <c r="R605" t="s">
        <v>29</v>
      </c>
      <c r="S605" t="s">
        <v>314</v>
      </c>
      <c r="T605" t="s">
        <v>279</v>
      </c>
    </row>
    <row r="606" spans="1:20" x14ac:dyDescent="0.3">
      <c r="A606">
        <v>1082618</v>
      </c>
      <c r="B606">
        <f>YEAR(matches[[#This Row],[date]])</f>
        <v>2017</v>
      </c>
      <c r="C606" t="s">
        <v>48</v>
      </c>
      <c r="D606" s="1">
        <v>42849</v>
      </c>
      <c r="E606" t="s">
        <v>21</v>
      </c>
      <c r="F606" t="s">
        <v>364</v>
      </c>
      <c r="G606" t="s">
        <v>50</v>
      </c>
      <c r="H606" t="s">
        <v>51</v>
      </c>
      <c r="I606" t="s">
        <v>355</v>
      </c>
      <c r="J606" t="s">
        <v>51</v>
      </c>
      <c r="K606" t="s">
        <v>26</v>
      </c>
      <c r="L606" t="s">
        <v>355</v>
      </c>
      <c r="M606" t="s">
        <v>27</v>
      </c>
      <c r="N606">
        <v>3</v>
      </c>
      <c r="O606">
        <v>161</v>
      </c>
      <c r="P606">
        <v>20</v>
      </c>
      <c r="Q606" t="s">
        <v>28</v>
      </c>
      <c r="R606" t="s">
        <v>29</v>
      </c>
      <c r="S606" t="s">
        <v>338</v>
      </c>
      <c r="T606" t="s">
        <v>146</v>
      </c>
    </row>
    <row r="607" spans="1:20" x14ac:dyDescent="0.3">
      <c r="A607">
        <v>1082620</v>
      </c>
      <c r="B607">
        <f>YEAR(matches[[#This Row],[date]])</f>
        <v>2017</v>
      </c>
      <c r="C607" t="s">
        <v>250</v>
      </c>
      <c r="D607" s="1">
        <v>42851</v>
      </c>
      <c r="E607" t="s">
        <v>21</v>
      </c>
      <c r="F607" t="s">
        <v>181</v>
      </c>
      <c r="G607" t="s">
        <v>280</v>
      </c>
      <c r="H607" t="s">
        <v>355</v>
      </c>
      <c r="I607" t="s">
        <v>25</v>
      </c>
      <c r="J607" t="s">
        <v>25</v>
      </c>
      <c r="K607" t="s">
        <v>26</v>
      </c>
      <c r="L607" t="s">
        <v>25</v>
      </c>
      <c r="M607" t="s">
        <v>45</v>
      </c>
      <c r="N607">
        <v>7</v>
      </c>
      <c r="O607">
        <v>183</v>
      </c>
      <c r="P607">
        <v>20</v>
      </c>
      <c r="Q607" t="s">
        <v>28</v>
      </c>
      <c r="R607" t="s">
        <v>29</v>
      </c>
      <c r="S607" t="s">
        <v>343</v>
      </c>
      <c r="T607" t="s">
        <v>287</v>
      </c>
    </row>
    <row r="608" spans="1:20" x14ac:dyDescent="0.3">
      <c r="A608">
        <v>1082621</v>
      </c>
      <c r="B608">
        <f>YEAR(matches[[#This Row],[date]])</f>
        <v>2017</v>
      </c>
      <c r="C608" t="s">
        <v>20</v>
      </c>
      <c r="D608" s="1">
        <v>42852</v>
      </c>
      <c r="E608" t="s">
        <v>21</v>
      </c>
      <c r="F608" t="s">
        <v>362</v>
      </c>
      <c r="G608" t="s">
        <v>23</v>
      </c>
      <c r="H608" t="s">
        <v>24</v>
      </c>
      <c r="I608" t="s">
        <v>332</v>
      </c>
      <c r="J608" t="s">
        <v>332</v>
      </c>
      <c r="K608" t="s">
        <v>26</v>
      </c>
      <c r="L608" t="s">
        <v>332</v>
      </c>
      <c r="M608" t="s">
        <v>45</v>
      </c>
      <c r="N608">
        <v>7</v>
      </c>
      <c r="O608">
        <v>135</v>
      </c>
      <c r="P608">
        <v>20</v>
      </c>
      <c r="Q608" t="s">
        <v>28</v>
      </c>
      <c r="R608" t="s">
        <v>29</v>
      </c>
      <c r="S608" t="s">
        <v>244</v>
      </c>
      <c r="T608" t="s">
        <v>264</v>
      </c>
    </row>
    <row r="609" spans="1:20" x14ac:dyDescent="0.3">
      <c r="A609">
        <v>1082622</v>
      </c>
      <c r="B609">
        <f>YEAR(matches[[#This Row],[date]])</f>
        <v>2017</v>
      </c>
      <c r="C609" t="s">
        <v>54</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287</v>
      </c>
      <c r="T609" t="s">
        <v>146</v>
      </c>
    </row>
    <row r="610" spans="1:20" x14ac:dyDescent="0.3">
      <c r="A610">
        <v>1082623</v>
      </c>
      <c r="B610">
        <f>YEAR(matches[[#This Row],[date]])</f>
        <v>2017</v>
      </c>
      <c r="C610" t="s">
        <v>32</v>
      </c>
      <c r="D610" s="1">
        <v>42853</v>
      </c>
      <c r="E610" t="s">
        <v>21</v>
      </c>
      <c r="F610" t="s">
        <v>358</v>
      </c>
      <c r="G610" t="s">
        <v>331</v>
      </c>
      <c r="H610" t="s">
        <v>35</v>
      </c>
      <c r="I610" t="s">
        <v>271</v>
      </c>
      <c r="J610" t="s">
        <v>35</v>
      </c>
      <c r="K610" t="s">
        <v>26</v>
      </c>
      <c r="L610" t="s">
        <v>271</v>
      </c>
      <c r="M610" t="s">
        <v>27</v>
      </c>
      <c r="N610">
        <v>26</v>
      </c>
      <c r="O610">
        <v>208</v>
      </c>
      <c r="P610">
        <v>20</v>
      </c>
      <c r="Q610" t="s">
        <v>28</v>
      </c>
      <c r="R610" t="s">
        <v>29</v>
      </c>
      <c r="S610" t="s">
        <v>334</v>
      </c>
      <c r="T610" t="s">
        <v>279</v>
      </c>
    </row>
    <row r="611" spans="1:20" x14ac:dyDescent="0.3">
      <c r="A611">
        <v>1082624</v>
      </c>
      <c r="B611">
        <f>YEAR(matches[[#This Row],[date]])</f>
        <v>2017</v>
      </c>
      <c r="C611" t="s">
        <v>250</v>
      </c>
      <c r="D611" s="1">
        <v>42854</v>
      </c>
      <c r="E611" t="s">
        <v>21</v>
      </c>
      <c r="F611" t="s">
        <v>367</v>
      </c>
      <c r="G611" t="s">
        <v>280</v>
      </c>
      <c r="H611" t="s">
        <v>355</v>
      </c>
      <c r="I611" t="s">
        <v>24</v>
      </c>
      <c r="J611" t="s">
        <v>24</v>
      </c>
      <c r="K611" t="s">
        <v>26</v>
      </c>
      <c r="L611" t="s">
        <v>355</v>
      </c>
      <c r="M611" t="s">
        <v>27</v>
      </c>
      <c r="N611">
        <v>61</v>
      </c>
      <c r="O611">
        <v>158</v>
      </c>
      <c r="P611">
        <v>20</v>
      </c>
      <c r="Q611" t="s">
        <v>28</v>
      </c>
      <c r="R611" t="s">
        <v>29</v>
      </c>
      <c r="S611" t="s">
        <v>346</v>
      </c>
      <c r="T611" t="s">
        <v>126</v>
      </c>
    </row>
    <row r="612" spans="1:20" x14ac:dyDescent="0.3">
      <c r="A612">
        <v>1082625</v>
      </c>
      <c r="B612">
        <f>YEAR(matches[[#This Row],[date]])</f>
        <v>2017</v>
      </c>
      <c r="C612" t="s">
        <v>335</v>
      </c>
      <c r="D612" s="1">
        <v>42854</v>
      </c>
      <c r="E612" t="s">
        <v>21</v>
      </c>
      <c r="F612" t="s">
        <v>350</v>
      </c>
      <c r="G612" t="s">
        <v>336</v>
      </c>
      <c r="H612" t="s">
        <v>332</v>
      </c>
      <c r="I612" t="s">
        <v>51</v>
      </c>
      <c r="J612" t="s">
        <v>332</v>
      </c>
      <c r="K612" t="s">
        <v>37</v>
      </c>
      <c r="L612" t="s">
        <v>51</v>
      </c>
      <c r="M612" t="s">
        <v>128</v>
      </c>
      <c r="N612" t="s">
        <v>29</v>
      </c>
      <c r="O612">
        <v>154</v>
      </c>
      <c r="P612">
        <v>20</v>
      </c>
      <c r="Q612" t="s">
        <v>129</v>
      </c>
      <c r="R612" t="s">
        <v>29</v>
      </c>
      <c r="S612" t="s">
        <v>244</v>
      </c>
      <c r="T612" t="s">
        <v>314</v>
      </c>
    </row>
    <row r="613" spans="1:20" x14ac:dyDescent="0.3">
      <c r="A613">
        <v>1082626</v>
      </c>
      <c r="B613">
        <f>YEAR(matches[[#This Row],[date]])</f>
        <v>2017</v>
      </c>
      <c r="C613" t="s">
        <v>32</v>
      </c>
      <c r="D613" s="1">
        <v>42855</v>
      </c>
      <c r="E613" t="s">
        <v>21</v>
      </c>
      <c r="F613" t="s">
        <v>305</v>
      </c>
      <c r="G613" t="s">
        <v>331</v>
      </c>
      <c r="H613" t="s">
        <v>35</v>
      </c>
      <c r="I613" t="s">
        <v>43</v>
      </c>
      <c r="J613" t="s">
        <v>35</v>
      </c>
      <c r="K613" t="s">
        <v>26</v>
      </c>
      <c r="L613" t="s">
        <v>35</v>
      </c>
      <c r="M613" t="s">
        <v>45</v>
      </c>
      <c r="N613">
        <v>10</v>
      </c>
      <c r="O613">
        <v>68</v>
      </c>
      <c r="P613">
        <v>20</v>
      </c>
      <c r="Q613" t="s">
        <v>28</v>
      </c>
      <c r="R613" t="s">
        <v>29</v>
      </c>
      <c r="S613" t="s">
        <v>363</v>
      </c>
      <c r="T613" t="s">
        <v>279</v>
      </c>
    </row>
    <row r="614" spans="1:20" x14ac:dyDescent="0.3">
      <c r="A614">
        <v>1082627</v>
      </c>
      <c r="B614">
        <f>YEAR(matches[[#This Row],[date]])</f>
        <v>2017</v>
      </c>
      <c r="C614" t="s">
        <v>64</v>
      </c>
      <c r="D614" s="1">
        <v>42855</v>
      </c>
      <c r="E614" t="s">
        <v>21</v>
      </c>
      <c r="F614" t="s">
        <v>186</v>
      </c>
      <c r="G614" t="s">
        <v>66</v>
      </c>
      <c r="H614" t="s">
        <v>271</v>
      </c>
      <c r="I614" t="s">
        <v>25</v>
      </c>
      <c r="J614" t="s">
        <v>25</v>
      </c>
      <c r="K614" t="s">
        <v>26</v>
      </c>
      <c r="L614" t="s">
        <v>271</v>
      </c>
      <c r="M614" t="s">
        <v>27</v>
      </c>
      <c r="N614">
        <v>48</v>
      </c>
      <c r="O614">
        <v>210</v>
      </c>
      <c r="P614">
        <v>20</v>
      </c>
      <c r="Q614" t="s">
        <v>28</v>
      </c>
      <c r="R614" t="s">
        <v>29</v>
      </c>
      <c r="S614" t="s">
        <v>343</v>
      </c>
      <c r="T614" t="s">
        <v>146</v>
      </c>
    </row>
    <row r="615" spans="1:20" x14ac:dyDescent="0.3">
      <c r="A615">
        <v>1082628</v>
      </c>
      <c r="B615">
        <f>YEAR(matches[[#This Row],[date]])</f>
        <v>2017</v>
      </c>
      <c r="C615" t="s">
        <v>48</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244</v>
      </c>
      <c r="T615" t="s">
        <v>314</v>
      </c>
    </row>
    <row r="616" spans="1:20" x14ac:dyDescent="0.3">
      <c r="A616">
        <v>1082629</v>
      </c>
      <c r="B616">
        <f>YEAR(matches[[#This Row],[date]])</f>
        <v>2017</v>
      </c>
      <c r="C616" t="s">
        <v>250</v>
      </c>
      <c r="D616" s="1">
        <v>42856</v>
      </c>
      <c r="E616" t="s">
        <v>21</v>
      </c>
      <c r="F616" t="s">
        <v>364</v>
      </c>
      <c r="G616" t="s">
        <v>280</v>
      </c>
      <c r="H616" t="s">
        <v>355</v>
      </c>
      <c r="I616" t="s">
        <v>332</v>
      </c>
      <c r="J616" t="s">
        <v>355</v>
      </c>
      <c r="K616" t="s">
        <v>26</v>
      </c>
      <c r="L616" t="s">
        <v>355</v>
      </c>
      <c r="M616" t="s">
        <v>45</v>
      </c>
      <c r="N616">
        <v>5</v>
      </c>
      <c r="O616">
        <v>162</v>
      </c>
      <c r="P616">
        <v>20</v>
      </c>
      <c r="Q616" t="s">
        <v>28</v>
      </c>
      <c r="R616" t="s">
        <v>29</v>
      </c>
      <c r="S616" t="s">
        <v>126</v>
      </c>
      <c r="T616" t="s">
        <v>264</v>
      </c>
    </row>
    <row r="617" spans="1:20" x14ac:dyDescent="0.3">
      <c r="A617">
        <v>1082630</v>
      </c>
      <c r="B617">
        <f>YEAR(matches[[#This Row],[date]])</f>
        <v>2017</v>
      </c>
      <c r="C617" t="s">
        <v>40</v>
      </c>
      <c r="D617" s="1">
        <v>42857</v>
      </c>
      <c r="E617" t="s">
        <v>21</v>
      </c>
      <c r="F617" t="s">
        <v>368</v>
      </c>
      <c r="G617" t="s">
        <v>42</v>
      </c>
      <c r="H617" t="s">
        <v>43</v>
      </c>
      <c r="I617" t="s">
        <v>271</v>
      </c>
      <c r="J617" t="s">
        <v>43</v>
      </c>
      <c r="K617" t="s">
        <v>26</v>
      </c>
      <c r="L617" t="s">
        <v>43</v>
      </c>
      <c r="M617" t="s">
        <v>45</v>
      </c>
      <c r="N617">
        <v>6</v>
      </c>
      <c r="O617">
        <v>186</v>
      </c>
      <c r="P617">
        <v>20</v>
      </c>
      <c r="Q617" t="s">
        <v>28</v>
      </c>
      <c r="R617" t="s">
        <v>29</v>
      </c>
      <c r="S617" t="s">
        <v>363</v>
      </c>
      <c r="T617" t="s">
        <v>334</v>
      </c>
    </row>
    <row r="618" spans="1:20" x14ac:dyDescent="0.3">
      <c r="A618">
        <v>1082631</v>
      </c>
      <c r="B618">
        <f>YEAR(matches[[#This Row],[date]])</f>
        <v>2017</v>
      </c>
      <c r="C618" t="s">
        <v>54</v>
      </c>
      <c r="D618" s="1">
        <v>42858</v>
      </c>
      <c r="E618" t="s">
        <v>21</v>
      </c>
      <c r="F618" t="s">
        <v>369</v>
      </c>
      <c r="G618" t="s">
        <v>56</v>
      </c>
      <c r="H618" t="s">
        <v>25</v>
      </c>
      <c r="I618" t="s">
        <v>355</v>
      </c>
      <c r="J618" t="s">
        <v>355</v>
      </c>
      <c r="K618" t="s">
        <v>26</v>
      </c>
      <c r="L618" t="s">
        <v>355</v>
      </c>
      <c r="M618" t="s">
        <v>45</v>
      </c>
      <c r="N618">
        <v>4</v>
      </c>
      <c r="O618">
        <v>156</v>
      </c>
      <c r="P618">
        <v>20</v>
      </c>
      <c r="Q618" t="s">
        <v>28</v>
      </c>
      <c r="R618" t="s">
        <v>29</v>
      </c>
      <c r="S618" t="s">
        <v>346</v>
      </c>
      <c r="T618" t="s">
        <v>338</v>
      </c>
    </row>
    <row r="619" spans="1:20" x14ac:dyDescent="0.3">
      <c r="A619">
        <v>1082632</v>
      </c>
      <c r="B619">
        <f>YEAR(matches[[#This Row],[date]])</f>
        <v>2017</v>
      </c>
      <c r="C619" t="s">
        <v>40</v>
      </c>
      <c r="D619" s="1">
        <v>42859</v>
      </c>
      <c r="E619" t="s">
        <v>21</v>
      </c>
      <c r="F619" t="s">
        <v>347</v>
      </c>
      <c r="G619" t="s">
        <v>42</v>
      </c>
      <c r="H619" t="s">
        <v>43</v>
      </c>
      <c r="I619" t="s">
        <v>332</v>
      </c>
      <c r="J619" t="s">
        <v>43</v>
      </c>
      <c r="K619" t="s">
        <v>26</v>
      </c>
      <c r="L619" t="s">
        <v>43</v>
      </c>
      <c r="M619" t="s">
        <v>45</v>
      </c>
      <c r="N619">
        <v>7</v>
      </c>
      <c r="O619">
        <v>209</v>
      </c>
      <c r="P619">
        <v>20</v>
      </c>
      <c r="Q619" t="s">
        <v>28</v>
      </c>
      <c r="R619" t="s">
        <v>29</v>
      </c>
      <c r="S619" t="s">
        <v>126</v>
      </c>
      <c r="T619" t="s">
        <v>334</v>
      </c>
    </row>
    <row r="620" spans="1:20" x14ac:dyDescent="0.3">
      <c r="A620">
        <v>1082633</v>
      </c>
      <c r="B620">
        <f>YEAR(matches[[#This Row],[date]])</f>
        <v>2017</v>
      </c>
      <c r="C620" t="s">
        <v>20</v>
      </c>
      <c r="D620" s="1">
        <v>42860</v>
      </c>
      <c r="E620" t="s">
        <v>21</v>
      </c>
      <c r="F620" t="s">
        <v>305</v>
      </c>
      <c r="G620" t="s">
        <v>23</v>
      </c>
      <c r="H620" t="s">
        <v>24</v>
      </c>
      <c r="I620" t="s">
        <v>35</v>
      </c>
      <c r="J620" t="s">
        <v>24</v>
      </c>
      <c r="K620" t="s">
        <v>26</v>
      </c>
      <c r="L620" t="s">
        <v>35</v>
      </c>
      <c r="M620" t="s">
        <v>27</v>
      </c>
      <c r="N620">
        <v>19</v>
      </c>
      <c r="O620">
        <v>139</v>
      </c>
      <c r="P620">
        <v>20</v>
      </c>
      <c r="Q620" t="s">
        <v>28</v>
      </c>
      <c r="R620" t="s">
        <v>29</v>
      </c>
      <c r="S620" t="s">
        <v>314</v>
      </c>
      <c r="T620" t="s">
        <v>264</v>
      </c>
    </row>
    <row r="621" spans="1:20" x14ac:dyDescent="0.3">
      <c r="A621">
        <v>1082634</v>
      </c>
      <c r="B621">
        <f>YEAR(matches[[#This Row],[date]])</f>
        <v>2017</v>
      </c>
      <c r="C621" t="s">
        <v>64</v>
      </c>
      <c r="D621" s="1">
        <v>42861</v>
      </c>
      <c r="E621" t="s">
        <v>21</v>
      </c>
      <c r="F621" t="s">
        <v>204</v>
      </c>
      <c r="G621" t="s">
        <v>66</v>
      </c>
      <c r="H621" t="s">
        <v>271</v>
      </c>
      <c r="I621" t="s">
        <v>355</v>
      </c>
      <c r="J621" t="s">
        <v>271</v>
      </c>
      <c r="K621" t="s">
        <v>26</v>
      </c>
      <c r="L621" t="s">
        <v>355</v>
      </c>
      <c r="M621" t="s">
        <v>27</v>
      </c>
      <c r="N621">
        <v>12</v>
      </c>
      <c r="O621">
        <v>149</v>
      </c>
      <c r="P621">
        <v>20</v>
      </c>
      <c r="Q621" t="s">
        <v>28</v>
      </c>
      <c r="R621" t="s">
        <v>29</v>
      </c>
      <c r="S621" t="s">
        <v>346</v>
      </c>
      <c r="T621" t="s">
        <v>244</v>
      </c>
    </row>
    <row r="622" spans="1:20" x14ac:dyDescent="0.3">
      <c r="A622">
        <v>1082635</v>
      </c>
      <c r="B622">
        <f>YEAR(matches[[#This Row],[date]])</f>
        <v>2017</v>
      </c>
      <c r="C622" t="s">
        <v>40</v>
      </c>
      <c r="D622" s="1">
        <v>42861</v>
      </c>
      <c r="E622" t="s">
        <v>21</v>
      </c>
      <c r="F622" t="s">
        <v>312</v>
      </c>
      <c r="G622" t="s">
        <v>42</v>
      </c>
      <c r="H622" t="s">
        <v>43</v>
      </c>
      <c r="I622" t="s">
        <v>51</v>
      </c>
      <c r="J622" t="s">
        <v>43</v>
      </c>
      <c r="K622" t="s">
        <v>26</v>
      </c>
      <c r="L622" t="s">
        <v>51</v>
      </c>
      <c r="M622" t="s">
        <v>27</v>
      </c>
      <c r="N622">
        <v>146</v>
      </c>
      <c r="O622">
        <v>213</v>
      </c>
      <c r="P622">
        <v>20</v>
      </c>
      <c r="Q622" t="s">
        <v>28</v>
      </c>
      <c r="R622" t="s">
        <v>29</v>
      </c>
      <c r="S622" t="s">
        <v>334</v>
      </c>
      <c r="T622" t="s">
        <v>279</v>
      </c>
    </row>
    <row r="623" spans="1:20" x14ac:dyDescent="0.3">
      <c r="A623">
        <v>1082636</v>
      </c>
      <c r="B623">
        <f>YEAR(matches[[#This Row],[date]])</f>
        <v>2017</v>
      </c>
      <c r="C623" t="s">
        <v>20</v>
      </c>
      <c r="D623" s="1">
        <v>42862</v>
      </c>
      <c r="E623" t="s">
        <v>21</v>
      </c>
      <c r="F623" t="s">
        <v>259</v>
      </c>
      <c r="G623" t="s">
        <v>23</v>
      </c>
      <c r="H623" t="s">
        <v>24</v>
      </c>
      <c r="I623" t="s">
        <v>25</v>
      </c>
      <c r="J623" t="s">
        <v>25</v>
      </c>
      <c r="K623" t="s">
        <v>26</v>
      </c>
      <c r="L623" t="s">
        <v>25</v>
      </c>
      <c r="M623" t="s">
        <v>45</v>
      </c>
      <c r="N623">
        <v>6</v>
      </c>
      <c r="O623">
        <v>159</v>
      </c>
      <c r="P623">
        <v>20</v>
      </c>
      <c r="Q623" t="s">
        <v>28</v>
      </c>
      <c r="R623" t="s">
        <v>29</v>
      </c>
      <c r="S623" t="s">
        <v>343</v>
      </c>
      <c r="T623" t="s">
        <v>264</v>
      </c>
    </row>
    <row r="624" spans="1:20" x14ac:dyDescent="0.3">
      <c r="A624">
        <v>1082637</v>
      </c>
      <c r="B624">
        <f>YEAR(matches[[#This Row],[date]])</f>
        <v>2017</v>
      </c>
      <c r="C624" t="s">
        <v>32</v>
      </c>
      <c r="D624" s="1">
        <v>42862</v>
      </c>
      <c r="E624" t="s">
        <v>21</v>
      </c>
      <c r="F624" t="s">
        <v>158</v>
      </c>
      <c r="G624" t="s">
        <v>331</v>
      </c>
      <c r="H624" t="s">
        <v>35</v>
      </c>
      <c r="I624" t="s">
        <v>332</v>
      </c>
      <c r="J624" t="s">
        <v>332</v>
      </c>
      <c r="K624" t="s">
        <v>26</v>
      </c>
      <c r="L624" t="s">
        <v>332</v>
      </c>
      <c r="M624" t="s">
        <v>45</v>
      </c>
      <c r="N624">
        <v>6</v>
      </c>
      <c r="O624">
        <v>190</v>
      </c>
      <c r="P624">
        <v>20</v>
      </c>
      <c r="Q624" t="s">
        <v>28</v>
      </c>
      <c r="R624" t="s">
        <v>29</v>
      </c>
      <c r="S624" t="s">
        <v>338</v>
      </c>
      <c r="T624" t="s">
        <v>333</v>
      </c>
    </row>
    <row r="625" spans="1:20" x14ac:dyDescent="0.3">
      <c r="A625">
        <v>1082638</v>
      </c>
      <c r="B625">
        <f>YEAR(matches[[#This Row],[date]])</f>
        <v>2017</v>
      </c>
      <c r="C625" t="s">
        <v>64</v>
      </c>
      <c r="D625" s="1">
        <v>42863</v>
      </c>
      <c r="E625" t="s">
        <v>21</v>
      </c>
      <c r="F625" t="s">
        <v>235</v>
      </c>
      <c r="G625" t="s">
        <v>66</v>
      </c>
      <c r="H625" t="s">
        <v>271</v>
      </c>
      <c r="I625" t="s">
        <v>51</v>
      </c>
      <c r="J625" t="s">
        <v>51</v>
      </c>
      <c r="K625" t="s">
        <v>37</v>
      </c>
      <c r="L625" t="s">
        <v>271</v>
      </c>
      <c r="M625" t="s">
        <v>45</v>
      </c>
      <c r="N625">
        <v>7</v>
      </c>
      <c r="O625">
        <v>139</v>
      </c>
      <c r="P625">
        <v>20</v>
      </c>
      <c r="Q625" t="s">
        <v>28</v>
      </c>
      <c r="R625" t="s">
        <v>29</v>
      </c>
      <c r="S625" t="s">
        <v>346</v>
      </c>
      <c r="T625" t="s">
        <v>126</v>
      </c>
    </row>
    <row r="626" spans="1:20" x14ac:dyDescent="0.3">
      <c r="A626">
        <v>1082639</v>
      </c>
      <c r="B626">
        <f>YEAR(matches[[#This Row],[date]])</f>
        <v>2017</v>
      </c>
      <c r="C626" t="s">
        <v>32</v>
      </c>
      <c r="D626" s="1">
        <v>42864</v>
      </c>
      <c r="E626" t="s">
        <v>21</v>
      </c>
      <c r="F626" t="s">
        <v>303</v>
      </c>
      <c r="G626" t="s">
        <v>331</v>
      </c>
      <c r="H626" t="s">
        <v>35</v>
      </c>
      <c r="I626" t="s">
        <v>25</v>
      </c>
      <c r="J626" t="s">
        <v>25</v>
      </c>
      <c r="K626" t="s">
        <v>26</v>
      </c>
      <c r="L626" t="s">
        <v>35</v>
      </c>
      <c r="M626" t="s">
        <v>27</v>
      </c>
      <c r="N626">
        <v>14</v>
      </c>
      <c r="O626">
        <v>168</v>
      </c>
      <c r="P626">
        <v>20</v>
      </c>
      <c r="Q626" t="s">
        <v>28</v>
      </c>
      <c r="R626" t="s">
        <v>29</v>
      </c>
      <c r="S626" t="s">
        <v>338</v>
      </c>
      <c r="T626" t="s">
        <v>146</v>
      </c>
    </row>
    <row r="627" spans="1:20" x14ac:dyDescent="0.3">
      <c r="A627">
        <v>1082640</v>
      </c>
      <c r="B627">
        <f>YEAR(matches[[#This Row],[date]])</f>
        <v>2017</v>
      </c>
      <c r="C627" t="s">
        <v>352</v>
      </c>
      <c r="D627" s="1">
        <v>42865</v>
      </c>
      <c r="E627" t="s">
        <v>21</v>
      </c>
      <c r="F627" t="s">
        <v>320</v>
      </c>
      <c r="G627" t="s">
        <v>353</v>
      </c>
      <c r="H627" t="s">
        <v>332</v>
      </c>
      <c r="I627" t="s">
        <v>43</v>
      </c>
      <c r="J627" t="s">
        <v>43</v>
      </c>
      <c r="K627" t="s">
        <v>26</v>
      </c>
      <c r="L627" t="s">
        <v>43</v>
      </c>
      <c r="M627" t="s">
        <v>45</v>
      </c>
      <c r="N627">
        <v>2</v>
      </c>
      <c r="O627">
        <v>196</v>
      </c>
      <c r="P627">
        <v>20</v>
      </c>
      <c r="Q627" t="s">
        <v>28</v>
      </c>
      <c r="R627" t="s">
        <v>29</v>
      </c>
      <c r="S627" t="s">
        <v>363</v>
      </c>
      <c r="T627" t="s">
        <v>244</v>
      </c>
    </row>
    <row r="628" spans="1:20" x14ac:dyDescent="0.3">
      <c r="A628">
        <v>1082641</v>
      </c>
      <c r="B628">
        <f>YEAR(matches[[#This Row],[date]])</f>
        <v>2017</v>
      </c>
      <c r="C628" t="s">
        <v>48</v>
      </c>
      <c r="D628" s="1">
        <v>42866</v>
      </c>
      <c r="E628" t="s">
        <v>21</v>
      </c>
      <c r="F628" t="s">
        <v>234</v>
      </c>
      <c r="G628" t="s">
        <v>50</v>
      </c>
      <c r="H628" t="s">
        <v>51</v>
      </c>
      <c r="I628" t="s">
        <v>35</v>
      </c>
      <c r="J628" t="s">
        <v>51</v>
      </c>
      <c r="K628" t="s">
        <v>26</v>
      </c>
      <c r="L628" t="s">
        <v>35</v>
      </c>
      <c r="M628" t="s">
        <v>27</v>
      </c>
      <c r="N628">
        <v>7</v>
      </c>
      <c r="O628">
        <v>231</v>
      </c>
      <c r="P628">
        <v>20</v>
      </c>
      <c r="Q628" t="s">
        <v>28</v>
      </c>
      <c r="R628" t="s">
        <v>29</v>
      </c>
      <c r="S628" t="s">
        <v>359</v>
      </c>
      <c r="T628" t="s">
        <v>338</v>
      </c>
    </row>
    <row r="629" spans="1:20" x14ac:dyDescent="0.3">
      <c r="A629">
        <v>1082642</v>
      </c>
      <c r="B629">
        <f>YEAR(matches[[#This Row],[date]])</f>
        <v>2017</v>
      </c>
      <c r="C629" t="s">
        <v>40</v>
      </c>
      <c r="D629" s="1">
        <v>42867</v>
      </c>
      <c r="E629" t="s">
        <v>21</v>
      </c>
      <c r="F629" t="s">
        <v>308</v>
      </c>
      <c r="G629" t="s">
        <v>42</v>
      </c>
      <c r="H629" t="s">
        <v>43</v>
      </c>
      <c r="I629" t="s">
        <v>355</v>
      </c>
      <c r="J629" t="s">
        <v>43</v>
      </c>
      <c r="K629" t="s">
        <v>37</v>
      </c>
      <c r="L629" t="s">
        <v>43</v>
      </c>
      <c r="M629" t="s">
        <v>27</v>
      </c>
      <c r="N629">
        <v>7</v>
      </c>
      <c r="O629">
        <v>169</v>
      </c>
      <c r="P629">
        <v>20</v>
      </c>
      <c r="Q629" t="s">
        <v>28</v>
      </c>
      <c r="R629" t="s">
        <v>29</v>
      </c>
      <c r="S629" t="s">
        <v>346</v>
      </c>
      <c r="T629" t="s">
        <v>279</v>
      </c>
    </row>
    <row r="630" spans="1:20" x14ac:dyDescent="0.3">
      <c r="A630">
        <v>1082643</v>
      </c>
      <c r="B630">
        <f>YEAR(matches[[#This Row],[date]])</f>
        <v>2017</v>
      </c>
      <c r="C630" t="s">
        <v>352</v>
      </c>
      <c r="D630" s="1">
        <v>42868</v>
      </c>
      <c r="E630" t="s">
        <v>21</v>
      </c>
      <c r="F630" t="s">
        <v>370</v>
      </c>
      <c r="G630" t="s">
        <v>353</v>
      </c>
      <c r="H630" t="s">
        <v>332</v>
      </c>
      <c r="I630" t="s">
        <v>271</v>
      </c>
      <c r="J630" t="s">
        <v>271</v>
      </c>
      <c r="K630" t="s">
        <v>26</v>
      </c>
      <c r="L630" t="s">
        <v>271</v>
      </c>
      <c r="M630" t="s">
        <v>45</v>
      </c>
      <c r="N630">
        <v>8</v>
      </c>
      <c r="O630">
        <v>155</v>
      </c>
      <c r="P630">
        <v>20</v>
      </c>
      <c r="Q630" t="s">
        <v>28</v>
      </c>
      <c r="R630" t="s">
        <v>29</v>
      </c>
      <c r="S630" t="s">
        <v>244</v>
      </c>
      <c r="T630" t="s">
        <v>334</v>
      </c>
    </row>
    <row r="631" spans="1:20" x14ac:dyDescent="0.3">
      <c r="A631">
        <v>1082644</v>
      </c>
      <c r="B631">
        <f>YEAR(matches[[#This Row],[date]])</f>
        <v>2017</v>
      </c>
      <c r="C631" t="s">
        <v>54</v>
      </c>
      <c r="D631" s="1">
        <v>42868</v>
      </c>
      <c r="E631" t="s">
        <v>21</v>
      </c>
      <c r="F631" t="s">
        <v>190</v>
      </c>
      <c r="G631" t="s">
        <v>56</v>
      </c>
      <c r="H631" t="s">
        <v>25</v>
      </c>
      <c r="I631" t="s">
        <v>51</v>
      </c>
      <c r="J631" t="s">
        <v>25</v>
      </c>
      <c r="K631" t="s">
        <v>26</v>
      </c>
      <c r="L631" t="s">
        <v>51</v>
      </c>
      <c r="M631" t="s">
        <v>27</v>
      </c>
      <c r="N631">
        <v>9</v>
      </c>
      <c r="O631">
        <v>174</v>
      </c>
      <c r="P631">
        <v>20</v>
      </c>
      <c r="Q631" t="s">
        <v>28</v>
      </c>
      <c r="R631" t="s">
        <v>29</v>
      </c>
      <c r="S631" t="s">
        <v>338</v>
      </c>
      <c r="T631" t="s">
        <v>146</v>
      </c>
    </row>
    <row r="632" spans="1:20" x14ac:dyDescent="0.3">
      <c r="A632">
        <v>1082645</v>
      </c>
      <c r="B632">
        <f>YEAR(matches[[#This Row],[date]])</f>
        <v>2017</v>
      </c>
      <c r="C632" t="s">
        <v>250</v>
      </c>
      <c r="D632" s="1">
        <v>42869</v>
      </c>
      <c r="E632" t="s">
        <v>21</v>
      </c>
      <c r="F632" t="s">
        <v>204</v>
      </c>
      <c r="G632" t="s">
        <v>280</v>
      </c>
      <c r="H632" t="s">
        <v>355</v>
      </c>
      <c r="I632" t="s">
        <v>35</v>
      </c>
      <c r="J632" t="s">
        <v>355</v>
      </c>
      <c r="K632" t="s">
        <v>26</v>
      </c>
      <c r="L632" t="s">
        <v>355</v>
      </c>
      <c r="M632" t="s">
        <v>45</v>
      </c>
      <c r="N632">
        <v>9</v>
      </c>
      <c r="O632">
        <v>74</v>
      </c>
      <c r="P632">
        <v>20</v>
      </c>
      <c r="Q632" t="s">
        <v>28</v>
      </c>
      <c r="R632" t="s">
        <v>29</v>
      </c>
      <c r="S632" t="s">
        <v>343</v>
      </c>
      <c r="T632" t="s">
        <v>359</v>
      </c>
    </row>
    <row r="633" spans="1:20" x14ac:dyDescent="0.3">
      <c r="A633">
        <v>1082646</v>
      </c>
      <c r="B633">
        <f>YEAR(matches[[#This Row],[date]])</f>
        <v>2017</v>
      </c>
      <c r="C633" t="s">
        <v>40</v>
      </c>
      <c r="D633" s="1">
        <v>42869</v>
      </c>
      <c r="E633" t="s">
        <v>21</v>
      </c>
      <c r="F633" t="s">
        <v>371</v>
      </c>
      <c r="G633" t="s">
        <v>42</v>
      </c>
      <c r="H633" t="s">
        <v>43</v>
      </c>
      <c r="I633" t="s">
        <v>24</v>
      </c>
      <c r="J633" t="s">
        <v>24</v>
      </c>
      <c r="K633" t="s">
        <v>37</v>
      </c>
      <c r="L633" t="s">
        <v>24</v>
      </c>
      <c r="M633" t="s">
        <v>27</v>
      </c>
      <c r="N633">
        <v>10</v>
      </c>
      <c r="O633">
        <v>162</v>
      </c>
      <c r="P633">
        <v>20</v>
      </c>
      <c r="Q633" t="s">
        <v>28</v>
      </c>
      <c r="R633" t="s">
        <v>29</v>
      </c>
      <c r="S633" t="s">
        <v>279</v>
      </c>
      <c r="T633" t="s">
        <v>264</v>
      </c>
    </row>
    <row r="634" spans="1:20" x14ac:dyDescent="0.3">
      <c r="A634">
        <v>1082647</v>
      </c>
      <c r="B634">
        <f>YEAR(matches[[#This Row],[date]])</f>
        <v>2017</v>
      </c>
      <c r="C634" t="s">
        <v>48</v>
      </c>
      <c r="D634" s="1">
        <v>42871</v>
      </c>
      <c r="E634" t="s">
        <v>238</v>
      </c>
      <c r="F634" t="s">
        <v>372</v>
      </c>
      <c r="G634" t="s">
        <v>50</v>
      </c>
      <c r="H634" t="s">
        <v>51</v>
      </c>
      <c r="I634" t="s">
        <v>355</v>
      </c>
      <c r="J634" t="s">
        <v>51</v>
      </c>
      <c r="K634" t="s">
        <v>26</v>
      </c>
      <c r="L634" t="s">
        <v>355</v>
      </c>
      <c r="M634" t="s">
        <v>27</v>
      </c>
      <c r="N634">
        <v>20</v>
      </c>
      <c r="O634">
        <v>163</v>
      </c>
      <c r="P634">
        <v>20</v>
      </c>
      <c r="Q634" t="s">
        <v>28</v>
      </c>
      <c r="R634" t="s">
        <v>29</v>
      </c>
      <c r="S634" t="s">
        <v>146</v>
      </c>
      <c r="T634" t="s">
        <v>264</v>
      </c>
    </row>
    <row r="635" spans="1:20" x14ac:dyDescent="0.3">
      <c r="A635">
        <v>1082648</v>
      </c>
      <c r="B635">
        <f>YEAR(matches[[#This Row],[date]])</f>
        <v>2017</v>
      </c>
      <c r="C635" t="s">
        <v>20</v>
      </c>
      <c r="D635" s="1">
        <v>42872</v>
      </c>
      <c r="E635" t="s">
        <v>294</v>
      </c>
      <c r="F635" t="s">
        <v>324</v>
      </c>
      <c r="G635" t="s">
        <v>23</v>
      </c>
      <c r="H635" t="s">
        <v>271</v>
      </c>
      <c r="I635" t="s">
        <v>25</v>
      </c>
      <c r="J635" t="s">
        <v>25</v>
      </c>
      <c r="K635" t="s">
        <v>26</v>
      </c>
      <c r="L635" t="s">
        <v>25</v>
      </c>
      <c r="M635" t="s">
        <v>45</v>
      </c>
      <c r="N635">
        <v>7</v>
      </c>
      <c r="O635">
        <v>48</v>
      </c>
      <c r="P635">
        <v>6</v>
      </c>
      <c r="Q635" t="s">
        <v>28</v>
      </c>
      <c r="R635" t="s">
        <v>98</v>
      </c>
      <c r="S635" t="s">
        <v>244</v>
      </c>
      <c r="T635" t="s">
        <v>334</v>
      </c>
    </row>
    <row r="636" spans="1:20" x14ac:dyDescent="0.3">
      <c r="A636">
        <v>1082649</v>
      </c>
      <c r="B636">
        <f>YEAR(matches[[#This Row],[date]])</f>
        <v>2017</v>
      </c>
      <c r="C636" t="s">
        <v>20</v>
      </c>
      <c r="D636" s="1">
        <v>42874</v>
      </c>
      <c r="E636" t="s">
        <v>240</v>
      </c>
      <c r="F636" t="s">
        <v>373</v>
      </c>
      <c r="G636" t="s">
        <v>23</v>
      </c>
      <c r="H636" t="s">
        <v>51</v>
      </c>
      <c r="I636" t="s">
        <v>25</v>
      </c>
      <c r="J636" t="s">
        <v>51</v>
      </c>
      <c r="K636" t="s">
        <v>26</v>
      </c>
      <c r="L636" t="s">
        <v>51</v>
      </c>
      <c r="M636" t="s">
        <v>45</v>
      </c>
      <c r="N636">
        <v>6</v>
      </c>
      <c r="O636">
        <v>108</v>
      </c>
      <c r="P636">
        <v>20</v>
      </c>
      <c r="Q636" t="s">
        <v>28</v>
      </c>
      <c r="R636" t="s">
        <v>29</v>
      </c>
      <c r="S636" t="s">
        <v>287</v>
      </c>
      <c r="T636" t="s">
        <v>334</v>
      </c>
    </row>
    <row r="637" spans="1:20" x14ac:dyDescent="0.3">
      <c r="A637">
        <v>1082650</v>
      </c>
      <c r="B637">
        <f>YEAR(matches[[#This Row],[date]])</f>
        <v>2017</v>
      </c>
      <c r="C637" t="s">
        <v>64</v>
      </c>
      <c r="D637" s="1">
        <v>42876</v>
      </c>
      <c r="E637" t="s">
        <v>111</v>
      </c>
      <c r="F637" t="s">
        <v>350</v>
      </c>
      <c r="G637" t="s">
        <v>66</v>
      </c>
      <c r="H637" t="s">
        <v>51</v>
      </c>
      <c r="I637" t="s">
        <v>355</v>
      </c>
      <c r="J637" t="s">
        <v>51</v>
      </c>
      <c r="K637" t="s">
        <v>37</v>
      </c>
      <c r="L637" t="s">
        <v>51</v>
      </c>
      <c r="M637" t="s">
        <v>27</v>
      </c>
      <c r="N637">
        <v>1</v>
      </c>
      <c r="O637">
        <v>130</v>
      </c>
      <c r="P637">
        <v>20</v>
      </c>
      <c r="Q637" t="s">
        <v>28</v>
      </c>
      <c r="R637" t="s">
        <v>29</v>
      </c>
      <c r="S637" t="s">
        <v>287</v>
      </c>
      <c r="T637" t="s">
        <v>146</v>
      </c>
    </row>
    <row r="638" spans="1:20" x14ac:dyDescent="0.3">
      <c r="A638">
        <v>1136561</v>
      </c>
      <c r="B638">
        <f>YEAR(matches[[#This Row],[date]])</f>
        <v>2018</v>
      </c>
      <c r="C638" t="s">
        <v>48</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314</v>
      </c>
      <c r="T638" t="s">
        <v>338</v>
      </c>
    </row>
    <row r="639" spans="1:20" x14ac:dyDescent="0.3">
      <c r="A639">
        <v>1136562</v>
      </c>
      <c r="B639">
        <f>YEAR(matches[[#This Row],[date]])</f>
        <v>2018</v>
      </c>
      <c r="C639" t="s">
        <v>32</v>
      </c>
      <c r="D639" s="1">
        <v>43198</v>
      </c>
      <c r="E639" t="s">
        <v>21</v>
      </c>
      <c r="F639" t="s">
        <v>374</v>
      </c>
      <c r="G639" t="s">
        <v>375</v>
      </c>
      <c r="H639" t="s">
        <v>43</v>
      </c>
      <c r="I639" t="s">
        <v>35</v>
      </c>
      <c r="J639" t="s">
        <v>35</v>
      </c>
      <c r="K639" t="s">
        <v>26</v>
      </c>
      <c r="L639" t="s">
        <v>35</v>
      </c>
      <c r="M639" t="s">
        <v>45</v>
      </c>
      <c r="N639">
        <v>6</v>
      </c>
      <c r="O639">
        <v>167</v>
      </c>
      <c r="P639">
        <v>20</v>
      </c>
      <c r="Q639" t="s">
        <v>28</v>
      </c>
      <c r="R639" t="s">
        <v>29</v>
      </c>
      <c r="S639" t="s">
        <v>346</v>
      </c>
      <c r="T639" t="s">
        <v>221</v>
      </c>
    </row>
    <row r="640" spans="1:20" x14ac:dyDescent="0.3">
      <c r="A640">
        <v>1136563</v>
      </c>
      <c r="B640">
        <f>YEAR(matches[[#This Row],[date]])</f>
        <v>2018</v>
      </c>
      <c r="C640" t="s">
        <v>54</v>
      </c>
      <c r="D640" s="1">
        <v>43198</v>
      </c>
      <c r="E640" t="s">
        <v>21</v>
      </c>
      <c r="F640" t="s">
        <v>259</v>
      </c>
      <c r="G640" t="s">
        <v>56</v>
      </c>
      <c r="H640" t="s">
        <v>24</v>
      </c>
      <c r="I640" t="s">
        <v>25</v>
      </c>
      <c r="J640" t="s">
        <v>25</v>
      </c>
      <c r="K640" t="s">
        <v>26</v>
      </c>
      <c r="L640" t="s">
        <v>25</v>
      </c>
      <c r="M640" t="s">
        <v>45</v>
      </c>
      <c r="N640">
        <v>4</v>
      </c>
      <c r="O640">
        <v>177</v>
      </c>
      <c r="P640">
        <v>20</v>
      </c>
      <c r="Q640" t="s">
        <v>28</v>
      </c>
      <c r="R640" t="s">
        <v>29</v>
      </c>
      <c r="S640" t="s">
        <v>359</v>
      </c>
      <c r="T640" t="s">
        <v>264</v>
      </c>
    </row>
    <row r="641" spans="1:20" x14ac:dyDescent="0.3">
      <c r="A641">
        <v>1136564</v>
      </c>
      <c r="B641">
        <f>YEAR(matches[[#This Row],[date]])</f>
        <v>2018</v>
      </c>
      <c r="C641" t="s">
        <v>64</v>
      </c>
      <c r="D641" s="1">
        <v>43199</v>
      </c>
      <c r="E641" t="s">
        <v>21</v>
      </c>
      <c r="F641" t="s">
        <v>235</v>
      </c>
      <c r="G641" t="s">
        <v>376</v>
      </c>
      <c r="H641" t="s">
        <v>44</v>
      </c>
      <c r="I641" t="s">
        <v>271</v>
      </c>
      <c r="J641" t="s">
        <v>271</v>
      </c>
      <c r="K641" t="s">
        <v>26</v>
      </c>
      <c r="L641" t="s">
        <v>271</v>
      </c>
      <c r="M641" t="s">
        <v>45</v>
      </c>
      <c r="N641">
        <v>9</v>
      </c>
      <c r="O641">
        <v>126</v>
      </c>
      <c r="P641">
        <v>20</v>
      </c>
      <c r="Q641" t="s">
        <v>28</v>
      </c>
      <c r="R641" t="s">
        <v>29</v>
      </c>
      <c r="S641" t="s">
        <v>287</v>
      </c>
      <c r="T641" t="s">
        <v>249</v>
      </c>
    </row>
    <row r="642" spans="1:20" x14ac:dyDescent="0.3">
      <c r="A642">
        <v>1136565</v>
      </c>
      <c r="B642">
        <f>YEAR(matches[[#This Row],[date]])</f>
        <v>2018</v>
      </c>
      <c r="C642" t="s">
        <v>69</v>
      </c>
      <c r="D642" s="1">
        <v>43200</v>
      </c>
      <c r="E642" t="s">
        <v>21</v>
      </c>
      <c r="F642" t="s">
        <v>377</v>
      </c>
      <c r="G642" t="s">
        <v>378</v>
      </c>
      <c r="H642" t="s">
        <v>25</v>
      </c>
      <c r="I642" t="s">
        <v>36</v>
      </c>
      <c r="J642" t="s">
        <v>36</v>
      </c>
      <c r="K642" t="s">
        <v>26</v>
      </c>
      <c r="L642" t="s">
        <v>36</v>
      </c>
      <c r="M642" t="s">
        <v>45</v>
      </c>
      <c r="N642">
        <v>5</v>
      </c>
      <c r="O642">
        <v>203</v>
      </c>
      <c r="P642">
        <v>20</v>
      </c>
      <c r="Q642" t="s">
        <v>28</v>
      </c>
      <c r="R642" t="s">
        <v>29</v>
      </c>
      <c r="S642" t="s">
        <v>244</v>
      </c>
      <c r="T642" t="s">
        <v>314</v>
      </c>
    </row>
    <row r="643" spans="1:20" x14ac:dyDescent="0.3">
      <c r="A643">
        <v>1136566</v>
      </c>
      <c r="B643">
        <f>YEAR(matches[[#This Row],[date]])</f>
        <v>2018</v>
      </c>
      <c r="C643" t="s">
        <v>60</v>
      </c>
      <c r="D643" s="1">
        <v>43201</v>
      </c>
      <c r="E643" t="s">
        <v>21</v>
      </c>
      <c r="F643" t="s">
        <v>284</v>
      </c>
      <c r="G643" t="s">
        <v>62</v>
      </c>
      <c r="H643" t="s">
        <v>44</v>
      </c>
      <c r="I643" t="s">
        <v>43</v>
      </c>
      <c r="J643" t="s">
        <v>43</v>
      </c>
      <c r="K643" t="s">
        <v>26</v>
      </c>
      <c r="L643" t="s">
        <v>44</v>
      </c>
      <c r="M643" t="s">
        <v>27</v>
      </c>
      <c r="N643">
        <v>10</v>
      </c>
      <c r="O643">
        <v>71</v>
      </c>
      <c r="P643">
        <v>6</v>
      </c>
      <c r="Q643" t="s">
        <v>28</v>
      </c>
      <c r="R643" t="s">
        <v>98</v>
      </c>
      <c r="S643" t="s">
        <v>346</v>
      </c>
      <c r="T643" t="s">
        <v>334</v>
      </c>
    </row>
    <row r="644" spans="1:20" x14ac:dyDescent="0.3">
      <c r="A644">
        <v>1136567</v>
      </c>
      <c r="B644">
        <f>YEAR(matches[[#This Row],[date]])</f>
        <v>2018</v>
      </c>
      <c r="C644" t="s">
        <v>64</v>
      </c>
      <c r="D644" s="1">
        <v>43202</v>
      </c>
      <c r="E644" t="s">
        <v>21</v>
      </c>
      <c r="F644" t="s">
        <v>358</v>
      </c>
      <c r="G644" t="s">
        <v>376</v>
      </c>
      <c r="H644" t="s">
        <v>51</v>
      </c>
      <c r="I644" t="s">
        <v>271</v>
      </c>
      <c r="J644" t="s">
        <v>271</v>
      </c>
      <c r="K644" t="s">
        <v>26</v>
      </c>
      <c r="L644" t="s">
        <v>271</v>
      </c>
      <c r="M644" t="s">
        <v>45</v>
      </c>
      <c r="N644">
        <v>1</v>
      </c>
      <c r="O644">
        <v>148</v>
      </c>
      <c r="P644">
        <v>20</v>
      </c>
      <c r="Q644" t="s">
        <v>28</v>
      </c>
      <c r="R644" t="s">
        <v>29</v>
      </c>
      <c r="S644" t="s">
        <v>279</v>
      </c>
      <c r="T644" t="s">
        <v>287</v>
      </c>
    </row>
    <row r="645" spans="1:20" x14ac:dyDescent="0.3">
      <c r="A645">
        <v>1136568</v>
      </c>
      <c r="B645">
        <f>YEAR(matches[[#This Row],[date]])</f>
        <v>2018</v>
      </c>
      <c r="C645" t="s">
        <v>356</v>
      </c>
      <c r="D645" s="1">
        <v>43203</v>
      </c>
      <c r="E645" t="s">
        <v>21</v>
      </c>
      <c r="F645" t="s">
        <v>269</v>
      </c>
      <c r="G645" t="s">
        <v>357</v>
      </c>
      <c r="H645" t="s">
        <v>35</v>
      </c>
      <c r="I645" t="s">
        <v>24</v>
      </c>
      <c r="J645" t="s">
        <v>24</v>
      </c>
      <c r="K645" t="s">
        <v>26</v>
      </c>
      <c r="L645" t="s">
        <v>24</v>
      </c>
      <c r="M645" t="s">
        <v>45</v>
      </c>
      <c r="N645">
        <v>4</v>
      </c>
      <c r="O645">
        <v>156</v>
      </c>
      <c r="P645">
        <v>20</v>
      </c>
      <c r="Q645" t="s">
        <v>28</v>
      </c>
      <c r="R645" t="s">
        <v>29</v>
      </c>
      <c r="S645" t="s">
        <v>359</v>
      </c>
      <c r="T645" t="s">
        <v>146</v>
      </c>
    </row>
    <row r="646" spans="1:20" x14ac:dyDescent="0.3">
      <c r="A646">
        <v>1136569</v>
      </c>
      <c r="B646">
        <f>YEAR(matches[[#This Row],[date]])</f>
        <v>2018</v>
      </c>
      <c r="C646" t="s">
        <v>48</v>
      </c>
      <c r="D646" s="1">
        <v>43204</v>
      </c>
      <c r="E646" t="s">
        <v>21</v>
      </c>
      <c r="F646" t="s">
        <v>379</v>
      </c>
      <c r="G646" t="s">
        <v>50</v>
      </c>
      <c r="H646" t="s">
        <v>51</v>
      </c>
      <c r="I646" t="s">
        <v>43</v>
      </c>
      <c r="J646" t="s">
        <v>43</v>
      </c>
      <c r="K646" t="s">
        <v>26</v>
      </c>
      <c r="L646" t="s">
        <v>43</v>
      </c>
      <c r="M646" t="s">
        <v>45</v>
      </c>
      <c r="N646">
        <v>7</v>
      </c>
      <c r="O646">
        <v>195</v>
      </c>
      <c r="P646">
        <v>20</v>
      </c>
      <c r="Q646" t="s">
        <v>28</v>
      </c>
      <c r="R646" t="s">
        <v>29</v>
      </c>
      <c r="S646" t="s">
        <v>346</v>
      </c>
      <c r="T646" t="s">
        <v>334</v>
      </c>
    </row>
    <row r="647" spans="1:20" x14ac:dyDescent="0.3">
      <c r="A647">
        <v>1136570</v>
      </c>
      <c r="B647">
        <f>YEAR(matches[[#This Row],[date]])</f>
        <v>2018</v>
      </c>
      <c r="C647" t="s">
        <v>54</v>
      </c>
      <c r="D647" s="1">
        <v>43204</v>
      </c>
      <c r="E647" t="s">
        <v>21</v>
      </c>
      <c r="F647" t="s">
        <v>380</v>
      </c>
      <c r="G647" t="s">
        <v>56</v>
      </c>
      <c r="H647" t="s">
        <v>25</v>
      </c>
      <c r="I647" t="s">
        <v>271</v>
      </c>
      <c r="J647" t="s">
        <v>271</v>
      </c>
      <c r="K647" t="s">
        <v>26</v>
      </c>
      <c r="L647" t="s">
        <v>271</v>
      </c>
      <c r="M647" t="s">
        <v>45</v>
      </c>
      <c r="N647">
        <v>5</v>
      </c>
      <c r="O647">
        <v>139</v>
      </c>
      <c r="P647">
        <v>20</v>
      </c>
      <c r="Q647" t="s">
        <v>28</v>
      </c>
      <c r="R647" t="s">
        <v>29</v>
      </c>
      <c r="S647" t="s">
        <v>244</v>
      </c>
      <c r="T647" t="s">
        <v>338</v>
      </c>
    </row>
    <row r="648" spans="1:20" x14ac:dyDescent="0.3">
      <c r="A648">
        <v>1136571</v>
      </c>
      <c r="B648">
        <f>YEAR(matches[[#This Row],[date]])</f>
        <v>2018</v>
      </c>
      <c r="C648" t="s">
        <v>356</v>
      </c>
      <c r="D648" s="1">
        <v>43205</v>
      </c>
      <c r="E648" t="s">
        <v>21</v>
      </c>
      <c r="F648" t="s">
        <v>284</v>
      </c>
      <c r="G648" t="s">
        <v>357</v>
      </c>
      <c r="H648" t="s">
        <v>44</v>
      </c>
      <c r="I648" t="s">
        <v>24</v>
      </c>
      <c r="J648" t="s">
        <v>24</v>
      </c>
      <c r="K648" t="s">
        <v>26</v>
      </c>
      <c r="L648" t="s">
        <v>44</v>
      </c>
      <c r="M648" t="s">
        <v>27</v>
      </c>
      <c r="N648">
        <v>19</v>
      </c>
      <c r="O648">
        <v>218</v>
      </c>
      <c r="P648">
        <v>20</v>
      </c>
      <c r="Q648" t="s">
        <v>28</v>
      </c>
      <c r="R648" t="s">
        <v>29</v>
      </c>
      <c r="S648" t="s">
        <v>264</v>
      </c>
      <c r="T648" t="s">
        <v>146</v>
      </c>
    </row>
    <row r="649" spans="1:20" x14ac:dyDescent="0.3">
      <c r="A649">
        <v>1136572</v>
      </c>
      <c r="B649">
        <f>YEAR(matches[[#This Row],[date]])</f>
        <v>2018</v>
      </c>
      <c r="C649" t="s">
        <v>32</v>
      </c>
      <c r="D649" s="1">
        <v>43205</v>
      </c>
      <c r="E649" t="s">
        <v>21</v>
      </c>
      <c r="F649" t="s">
        <v>124</v>
      </c>
      <c r="G649" t="s">
        <v>375</v>
      </c>
      <c r="H649" t="s">
        <v>35</v>
      </c>
      <c r="I649" t="s">
        <v>36</v>
      </c>
      <c r="J649" t="s">
        <v>36</v>
      </c>
      <c r="K649" t="s">
        <v>26</v>
      </c>
      <c r="L649" t="s">
        <v>35</v>
      </c>
      <c r="M649" t="s">
        <v>27</v>
      </c>
      <c r="N649">
        <v>4</v>
      </c>
      <c r="O649">
        <v>198</v>
      </c>
      <c r="P649">
        <v>20</v>
      </c>
      <c r="Q649" t="s">
        <v>28</v>
      </c>
      <c r="R649" t="s">
        <v>29</v>
      </c>
      <c r="S649" t="s">
        <v>279</v>
      </c>
      <c r="T649" t="s">
        <v>249</v>
      </c>
    </row>
    <row r="650" spans="1:20" x14ac:dyDescent="0.3">
      <c r="A650">
        <v>1136573</v>
      </c>
      <c r="B650">
        <f>YEAR(matches[[#This Row],[date]])</f>
        <v>2018</v>
      </c>
      <c r="C650" t="s">
        <v>54</v>
      </c>
      <c r="D650" s="1">
        <v>43206</v>
      </c>
      <c r="E650" t="s">
        <v>21</v>
      </c>
      <c r="F650" t="s">
        <v>360</v>
      </c>
      <c r="G650" t="s">
        <v>56</v>
      </c>
      <c r="H650" t="s">
        <v>25</v>
      </c>
      <c r="I650" t="s">
        <v>43</v>
      </c>
      <c r="J650" t="s">
        <v>43</v>
      </c>
      <c r="K650" t="s">
        <v>26</v>
      </c>
      <c r="L650" t="s">
        <v>25</v>
      </c>
      <c r="M650" t="s">
        <v>27</v>
      </c>
      <c r="N650">
        <v>71</v>
      </c>
      <c r="O650">
        <v>201</v>
      </c>
      <c r="P650">
        <v>20</v>
      </c>
      <c r="Q650" t="s">
        <v>28</v>
      </c>
      <c r="R650" t="s">
        <v>29</v>
      </c>
      <c r="S650" t="s">
        <v>244</v>
      </c>
      <c r="T650" t="s">
        <v>338</v>
      </c>
    </row>
    <row r="651" spans="1:20" x14ac:dyDescent="0.3">
      <c r="A651">
        <v>1136574</v>
      </c>
      <c r="B651">
        <f>YEAR(matches[[#This Row],[date]])</f>
        <v>2018</v>
      </c>
      <c r="C651" t="s">
        <v>48</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334</v>
      </c>
      <c r="T651" t="s">
        <v>221</v>
      </c>
    </row>
    <row r="652" spans="1:20" x14ac:dyDescent="0.3">
      <c r="A652">
        <v>1136575</v>
      </c>
      <c r="B652">
        <f>YEAR(matches[[#This Row],[date]])</f>
        <v>2018</v>
      </c>
      <c r="C652" t="s">
        <v>60</v>
      </c>
      <c r="D652" s="1">
        <v>43208</v>
      </c>
      <c r="E652" t="s">
        <v>21</v>
      </c>
      <c r="F652" t="s">
        <v>360</v>
      </c>
      <c r="G652" t="s">
        <v>62</v>
      </c>
      <c r="H652" t="s">
        <v>44</v>
      </c>
      <c r="I652" t="s">
        <v>25</v>
      </c>
      <c r="J652" t="s">
        <v>25</v>
      </c>
      <c r="K652" t="s">
        <v>26</v>
      </c>
      <c r="L652" t="s">
        <v>25</v>
      </c>
      <c r="M652" t="s">
        <v>45</v>
      </c>
      <c r="N652">
        <v>7</v>
      </c>
      <c r="O652">
        <v>161</v>
      </c>
      <c r="P652">
        <v>20</v>
      </c>
      <c r="Q652" t="s">
        <v>28</v>
      </c>
      <c r="R652" t="s">
        <v>29</v>
      </c>
      <c r="S652" t="s">
        <v>359</v>
      </c>
      <c r="T652" t="s">
        <v>146</v>
      </c>
    </row>
    <row r="653" spans="1:20" x14ac:dyDescent="0.3">
      <c r="A653">
        <v>1136576</v>
      </c>
      <c r="B653">
        <f>YEAR(matches[[#This Row],[date]])</f>
        <v>2018</v>
      </c>
      <c r="C653" t="s">
        <v>32</v>
      </c>
      <c r="D653" s="1">
        <v>43209</v>
      </c>
      <c r="E653" t="s">
        <v>21</v>
      </c>
      <c r="F653" t="s">
        <v>124</v>
      </c>
      <c r="G653" t="s">
        <v>375</v>
      </c>
      <c r="H653" t="s">
        <v>35</v>
      </c>
      <c r="I653" t="s">
        <v>271</v>
      </c>
      <c r="J653" t="s">
        <v>35</v>
      </c>
      <c r="K653" t="s">
        <v>37</v>
      </c>
      <c r="L653" t="s">
        <v>35</v>
      </c>
      <c r="M653" t="s">
        <v>27</v>
      </c>
      <c r="N653">
        <v>15</v>
      </c>
      <c r="O653">
        <v>194</v>
      </c>
      <c r="P653">
        <v>20</v>
      </c>
      <c r="Q653" t="s">
        <v>28</v>
      </c>
      <c r="R653" t="s">
        <v>29</v>
      </c>
      <c r="S653" t="s">
        <v>244</v>
      </c>
      <c r="T653" t="s">
        <v>287</v>
      </c>
    </row>
    <row r="654" spans="1:20" x14ac:dyDescent="0.3">
      <c r="A654">
        <v>1136577</v>
      </c>
      <c r="B654">
        <f>YEAR(matches[[#This Row],[date]])</f>
        <v>2018</v>
      </c>
      <c r="C654" t="s">
        <v>250</v>
      </c>
      <c r="D654" s="1">
        <v>43210</v>
      </c>
      <c r="E654" t="s">
        <v>21</v>
      </c>
      <c r="F654" t="s">
        <v>61</v>
      </c>
      <c r="G654" t="s">
        <v>280</v>
      </c>
      <c r="H654" t="s">
        <v>36</v>
      </c>
      <c r="I654" t="s">
        <v>44</v>
      </c>
      <c r="J654" t="s">
        <v>44</v>
      </c>
      <c r="K654" t="s">
        <v>26</v>
      </c>
      <c r="L654" t="s">
        <v>36</v>
      </c>
      <c r="M654" t="s">
        <v>27</v>
      </c>
      <c r="N654">
        <v>64</v>
      </c>
      <c r="O654">
        <v>205</v>
      </c>
      <c r="P654">
        <v>20</v>
      </c>
      <c r="Q654" t="s">
        <v>28</v>
      </c>
      <c r="R654" t="s">
        <v>29</v>
      </c>
      <c r="S654" t="s">
        <v>346</v>
      </c>
      <c r="T654" t="s">
        <v>334</v>
      </c>
    </row>
    <row r="655" spans="1:20" x14ac:dyDescent="0.3">
      <c r="A655">
        <v>1136578</v>
      </c>
      <c r="B655">
        <f>YEAR(matches[[#This Row],[date]])</f>
        <v>2018</v>
      </c>
      <c r="C655" t="s">
        <v>54</v>
      </c>
      <c r="D655" s="1">
        <v>43211</v>
      </c>
      <c r="E655" t="s">
        <v>21</v>
      </c>
      <c r="F655" t="s">
        <v>374</v>
      </c>
      <c r="G655" t="s">
        <v>56</v>
      </c>
      <c r="H655" t="s">
        <v>25</v>
      </c>
      <c r="I655" t="s">
        <v>35</v>
      </c>
      <c r="J655" t="s">
        <v>35</v>
      </c>
      <c r="K655" t="s">
        <v>26</v>
      </c>
      <c r="L655" t="s">
        <v>35</v>
      </c>
      <c r="M655" t="s">
        <v>45</v>
      </c>
      <c r="N655">
        <v>9</v>
      </c>
      <c r="O655">
        <v>125</v>
      </c>
      <c r="P655">
        <v>13</v>
      </c>
      <c r="Q655" t="s">
        <v>28</v>
      </c>
      <c r="R655" t="s">
        <v>98</v>
      </c>
      <c r="S655" t="s">
        <v>359</v>
      </c>
      <c r="T655" t="s">
        <v>264</v>
      </c>
    </row>
    <row r="656" spans="1:20" x14ac:dyDescent="0.3">
      <c r="A656">
        <v>1136579</v>
      </c>
      <c r="B656">
        <f>YEAR(matches[[#This Row],[date]])</f>
        <v>2018</v>
      </c>
      <c r="C656" t="s">
        <v>356</v>
      </c>
      <c r="D656" s="1">
        <v>43211</v>
      </c>
      <c r="E656" t="s">
        <v>21</v>
      </c>
      <c r="F656" t="s">
        <v>127</v>
      </c>
      <c r="G656" t="s">
        <v>357</v>
      </c>
      <c r="H656" t="s">
        <v>43</v>
      </c>
      <c r="I656" t="s">
        <v>24</v>
      </c>
      <c r="J656" t="s">
        <v>24</v>
      </c>
      <c r="K656" t="s">
        <v>26</v>
      </c>
      <c r="L656" t="s">
        <v>24</v>
      </c>
      <c r="M656" t="s">
        <v>45</v>
      </c>
      <c r="N656">
        <v>6</v>
      </c>
      <c r="O656">
        <v>175</v>
      </c>
      <c r="P656">
        <v>20</v>
      </c>
      <c r="Q656" t="s">
        <v>28</v>
      </c>
      <c r="R656" t="s">
        <v>29</v>
      </c>
      <c r="S656" t="s">
        <v>314</v>
      </c>
      <c r="T656" t="s">
        <v>279</v>
      </c>
    </row>
    <row r="657" spans="1:20" x14ac:dyDescent="0.3">
      <c r="A657">
        <v>1136580</v>
      </c>
      <c r="B657">
        <f>YEAR(matches[[#This Row],[date]])</f>
        <v>2018</v>
      </c>
      <c r="C657" t="s">
        <v>64</v>
      </c>
      <c r="D657" s="1">
        <v>43212</v>
      </c>
      <c r="E657" t="s">
        <v>21</v>
      </c>
      <c r="F657" t="s">
        <v>190</v>
      </c>
      <c r="G657" t="s">
        <v>376</v>
      </c>
      <c r="H657" t="s">
        <v>36</v>
      </c>
      <c r="I657" t="s">
        <v>271</v>
      </c>
      <c r="J657" t="s">
        <v>271</v>
      </c>
      <c r="K657" t="s">
        <v>26</v>
      </c>
      <c r="L657" t="s">
        <v>36</v>
      </c>
      <c r="M657" t="s">
        <v>27</v>
      </c>
      <c r="N657">
        <v>4</v>
      </c>
      <c r="O657">
        <v>183</v>
      </c>
      <c r="P657">
        <v>20</v>
      </c>
      <c r="Q657" t="s">
        <v>28</v>
      </c>
      <c r="R657" t="s">
        <v>29</v>
      </c>
      <c r="S657" t="s">
        <v>244</v>
      </c>
      <c r="T657" t="s">
        <v>249</v>
      </c>
    </row>
    <row r="658" spans="1:20" x14ac:dyDescent="0.3">
      <c r="A658">
        <v>1136581</v>
      </c>
      <c r="B658">
        <f>YEAR(matches[[#This Row],[date]])</f>
        <v>2018</v>
      </c>
      <c r="C658" t="s">
        <v>60</v>
      </c>
      <c r="D658" s="1">
        <v>43212</v>
      </c>
      <c r="E658" t="s">
        <v>21</v>
      </c>
      <c r="F658" t="s">
        <v>381</v>
      </c>
      <c r="G658" t="s">
        <v>62</v>
      </c>
      <c r="H658" t="s">
        <v>51</v>
      </c>
      <c r="I658" t="s">
        <v>44</v>
      </c>
      <c r="J658" t="s">
        <v>51</v>
      </c>
      <c r="K658" t="s">
        <v>37</v>
      </c>
      <c r="L658" t="s">
        <v>44</v>
      </c>
      <c r="M658" t="s">
        <v>45</v>
      </c>
      <c r="N658">
        <v>3</v>
      </c>
      <c r="O658">
        <v>168</v>
      </c>
      <c r="P658">
        <v>20</v>
      </c>
      <c r="Q658" t="s">
        <v>28</v>
      </c>
      <c r="R658" t="s">
        <v>29</v>
      </c>
      <c r="S658" t="s">
        <v>346</v>
      </c>
      <c r="T658" t="s">
        <v>221</v>
      </c>
    </row>
    <row r="659" spans="1:20" x14ac:dyDescent="0.3">
      <c r="A659">
        <v>1136582</v>
      </c>
      <c r="B659">
        <f>YEAR(matches[[#This Row],[date]])</f>
        <v>2018</v>
      </c>
      <c r="C659" t="s">
        <v>40</v>
      </c>
      <c r="D659" s="1">
        <v>43213</v>
      </c>
      <c r="E659" t="s">
        <v>21</v>
      </c>
      <c r="F659" t="s">
        <v>382</v>
      </c>
      <c r="G659" t="s">
        <v>383</v>
      </c>
      <c r="H659" t="s">
        <v>35</v>
      </c>
      <c r="I659" t="s">
        <v>43</v>
      </c>
      <c r="J659" t="s">
        <v>43</v>
      </c>
      <c r="K659" t="s">
        <v>26</v>
      </c>
      <c r="L659" t="s">
        <v>35</v>
      </c>
      <c r="M659" t="s">
        <v>27</v>
      </c>
      <c r="N659">
        <v>4</v>
      </c>
      <c r="O659">
        <v>144</v>
      </c>
      <c r="P659">
        <v>20</v>
      </c>
      <c r="Q659" t="s">
        <v>28</v>
      </c>
      <c r="R659" t="s">
        <v>29</v>
      </c>
      <c r="S659" t="s">
        <v>338</v>
      </c>
      <c r="T659" t="s">
        <v>279</v>
      </c>
    </row>
    <row r="660" spans="1:20" x14ac:dyDescent="0.3">
      <c r="A660">
        <v>1136583</v>
      </c>
      <c r="B660">
        <f>YEAR(matches[[#This Row],[date]])</f>
        <v>2018</v>
      </c>
      <c r="C660" t="s">
        <v>48</v>
      </c>
      <c r="D660" s="1">
        <v>43214</v>
      </c>
      <c r="E660" t="s">
        <v>21</v>
      </c>
      <c r="F660" t="s">
        <v>358</v>
      </c>
      <c r="G660" t="s">
        <v>50</v>
      </c>
      <c r="H660" t="s">
        <v>271</v>
      </c>
      <c r="I660" t="s">
        <v>51</v>
      </c>
      <c r="J660" t="s">
        <v>51</v>
      </c>
      <c r="K660" t="s">
        <v>26</v>
      </c>
      <c r="L660" t="s">
        <v>271</v>
      </c>
      <c r="M660" t="s">
        <v>27</v>
      </c>
      <c r="N660">
        <v>31</v>
      </c>
      <c r="O660">
        <v>119</v>
      </c>
      <c r="P660">
        <v>20</v>
      </c>
      <c r="Q660" t="s">
        <v>28</v>
      </c>
      <c r="R660" t="s">
        <v>29</v>
      </c>
      <c r="S660" t="s">
        <v>264</v>
      </c>
      <c r="T660" t="s">
        <v>146</v>
      </c>
    </row>
    <row r="661" spans="1:20" x14ac:dyDescent="0.3">
      <c r="A661">
        <v>1136584</v>
      </c>
      <c r="B661">
        <f>YEAR(matches[[#This Row],[date]])</f>
        <v>2018</v>
      </c>
      <c r="C661" t="s">
        <v>356</v>
      </c>
      <c r="D661" s="1">
        <v>43215</v>
      </c>
      <c r="E661" t="s">
        <v>21</v>
      </c>
      <c r="F661" t="s">
        <v>80</v>
      </c>
      <c r="G661" t="s">
        <v>357</v>
      </c>
      <c r="H661" t="s">
        <v>24</v>
      </c>
      <c r="I661" t="s">
        <v>36</v>
      </c>
      <c r="J661" t="s">
        <v>36</v>
      </c>
      <c r="K661" t="s">
        <v>26</v>
      </c>
      <c r="L661" t="s">
        <v>36</v>
      </c>
      <c r="M661" t="s">
        <v>45</v>
      </c>
      <c r="N661">
        <v>5</v>
      </c>
      <c r="O661">
        <v>206</v>
      </c>
      <c r="P661">
        <v>20</v>
      </c>
      <c r="Q661" t="s">
        <v>28</v>
      </c>
      <c r="R661" t="s">
        <v>29</v>
      </c>
      <c r="S661" t="s">
        <v>287</v>
      </c>
      <c r="T661" t="s">
        <v>333</v>
      </c>
    </row>
    <row r="662" spans="1:20" x14ac:dyDescent="0.3">
      <c r="A662">
        <v>1136585</v>
      </c>
      <c r="B662">
        <f>YEAR(matches[[#This Row],[date]])</f>
        <v>2018</v>
      </c>
      <c r="C662" t="s">
        <v>64</v>
      </c>
      <c r="D662" s="1">
        <v>43216</v>
      </c>
      <c r="E662" t="s">
        <v>21</v>
      </c>
      <c r="F662" t="s">
        <v>382</v>
      </c>
      <c r="G662" t="s">
        <v>376</v>
      </c>
      <c r="H662" t="s">
        <v>271</v>
      </c>
      <c r="I662" t="s">
        <v>35</v>
      </c>
      <c r="J662" t="s">
        <v>35</v>
      </c>
      <c r="K662" t="s">
        <v>26</v>
      </c>
      <c r="L662" t="s">
        <v>271</v>
      </c>
      <c r="M662" t="s">
        <v>27</v>
      </c>
      <c r="N662">
        <v>13</v>
      </c>
      <c r="O662">
        <v>133</v>
      </c>
      <c r="P662">
        <v>20</v>
      </c>
      <c r="Q662" t="s">
        <v>28</v>
      </c>
      <c r="R662" t="s">
        <v>29</v>
      </c>
      <c r="S662" t="s">
        <v>279</v>
      </c>
      <c r="T662" t="s">
        <v>363</v>
      </c>
    </row>
    <row r="663" spans="1:20" x14ac:dyDescent="0.3">
      <c r="A663">
        <v>1136586</v>
      </c>
      <c r="B663">
        <f>YEAR(matches[[#This Row],[date]])</f>
        <v>2018</v>
      </c>
      <c r="C663" t="s">
        <v>40</v>
      </c>
      <c r="D663" s="1">
        <v>43217</v>
      </c>
      <c r="E663" t="s">
        <v>21</v>
      </c>
      <c r="F663" t="s">
        <v>320</v>
      </c>
      <c r="G663" t="s">
        <v>383</v>
      </c>
      <c r="H663" t="s">
        <v>43</v>
      </c>
      <c r="I663" t="s">
        <v>25</v>
      </c>
      <c r="J663" t="s">
        <v>25</v>
      </c>
      <c r="K663" t="s">
        <v>26</v>
      </c>
      <c r="L663" t="s">
        <v>43</v>
      </c>
      <c r="M663" t="s">
        <v>27</v>
      </c>
      <c r="N663">
        <v>55</v>
      </c>
      <c r="O663">
        <v>220</v>
      </c>
      <c r="P663">
        <v>20</v>
      </c>
      <c r="Q663" t="s">
        <v>28</v>
      </c>
      <c r="R663" t="s">
        <v>29</v>
      </c>
      <c r="S663" t="s">
        <v>264</v>
      </c>
      <c r="T663" t="s">
        <v>146</v>
      </c>
    </row>
    <row r="664" spans="1:20" x14ac:dyDescent="0.3">
      <c r="A664">
        <v>1136587</v>
      </c>
      <c r="B664">
        <f>YEAR(matches[[#This Row],[date]])</f>
        <v>2018</v>
      </c>
      <c r="C664" t="s">
        <v>250</v>
      </c>
      <c r="D664" s="1">
        <v>43218</v>
      </c>
      <c r="E664" t="s">
        <v>21</v>
      </c>
      <c r="F664" t="s">
        <v>153</v>
      </c>
      <c r="G664" t="s">
        <v>280</v>
      </c>
      <c r="H664" t="s">
        <v>36</v>
      </c>
      <c r="I664" t="s">
        <v>51</v>
      </c>
      <c r="J664" t="s">
        <v>51</v>
      </c>
      <c r="K664" t="s">
        <v>26</v>
      </c>
      <c r="L664" t="s">
        <v>51</v>
      </c>
      <c r="M664" t="s">
        <v>45</v>
      </c>
      <c r="N664">
        <v>8</v>
      </c>
      <c r="O664">
        <v>170</v>
      </c>
      <c r="P664">
        <v>20</v>
      </c>
      <c r="Q664" t="s">
        <v>28</v>
      </c>
      <c r="R664" t="s">
        <v>29</v>
      </c>
      <c r="S664" t="s">
        <v>314</v>
      </c>
      <c r="T664" t="s">
        <v>334</v>
      </c>
    </row>
    <row r="665" spans="1:20" x14ac:dyDescent="0.3">
      <c r="A665">
        <v>1136588</v>
      </c>
      <c r="B665">
        <f>YEAR(matches[[#This Row],[date]])</f>
        <v>2018</v>
      </c>
      <c r="C665" t="s">
        <v>60</v>
      </c>
      <c r="D665" s="1">
        <v>43219</v>
      </c>
      <c r="E665" t="s">
        <v>21</v>
      </c>
      <c r="F665" t="s">
        <v>365</v>
      </c>
      <c r="G665" t="s">
        <v>62</v>
      </c>
      <c r="H665" t="s">
        <v>271</v>
      </c>
      <c r="I665" t="s">
        <v>44</v>
      </c>
      <c r="J665" t="s">
        <v>271</v>
      </c>
      <c r="K665" t="s">
        <v>37</v>
      </c>
      <c r="L665" t="s">
        <v>271</v>
      </c>
      <c r="M665" t="s">
        <v>27</v>
      </c>
      <c r="N665">
        <v>11</v>
      </c>
      <c r="O665">
        <v>152</v>
      </c>
      <c r="P665">
        <v>20</v>
      </c>
      <c r="Q665" t="s">
        <v>28</v>
      </c>
      <c r="R665" t="s">
        <v>29</v>
      </c>
      <c r="S665" t="s">
        <v>254</v>
      </c>
      <c r="T665" t="s">
        <v>338</v>
      </c>
    </row>
    <row r="666" spans="1:20" x14ac:dyDescent="0.3">
      <c r="A666">
        <v>1136589</v>
      </c>
      <c r="B666">
        <f>YEAR(matches[[#This Row],[date]])</f>
        <v>2018</v>
      </c>
      <c r="C666" t="s">
        <v>356</v>
      </c>
      <c r="D666" s="1">
        <v>43219</v>
      </c>
      <c r="E666" t="s">
        <v>21</v>
      </c>
      <c r="F666" t="s">
        <v>302</v>
      </c>
      <c r="G666" t="s">
        <v>357</v>
      </c>
      <c r="H666" t="s">
        <v>24</v>
      </c>
      <c r="I666" t="s">
        <v>25</v>
      </c>
      <c r="J666" t="s">
        <v>25</v>
      </c>
      <c r="K666" t="s">
        <v>26</v>
      </c>
      <c r="L666" t="s">
        <v>25</v>
      </c>
      <c r="M666" t="s">
        <v>45</v>
      </c>
      <c r="N666">
        <v>6</v>
      </c>
      <c r="O666">
        <v>176</v>
      </c>
      <c r="P666">
        <v>20</v>
      </c>
      <c r="Q666" t="s">
        <v>28</v>
      </c>
      <c r="R666" t="s">
        <v>29</v>
      </c>
      <c r="S666" t="s">
        <v>244</v>
      </c>
      <c r="T666" t="s">
        <v>287</v>
      </c>
    </row>
    <row r="667" spans="1:20" x14ac:dyDescent="0.3">
      <c r="A667">
        <v>1136590</v>
      </c>
      <c r="B667">
        <f>YEAR(matches[[#This Row],[date]])</f>
        <v>2018</v>
      </c>
      <c r="C667" t="s">
        <v>250</v>
      </c>
      <c r="D667" s="1">
        <v>43220</v>
      </c>
      <c r="E667" t="s">
        <v>21</v>
      </c>
      <c r="F667" t="s">
        <v>61</v>
      </c>
      <c r="G667" t="s">
        <v>280</v>
      </c>
      <c r="H667" t="s">
        <v>36</v>
      </c>
      <c r="I667" t="s">
        <v>43</v>
      </c>
      <c r="J667" t="s">
        <v>43</v>
      </c>
      <c r="K667" t="s">
        <v>26</v>
      </c>
      <c r="L667" t="s">
        <v>36</v>
      </c>
      <c r="M667" t="s">
        <v>27</v>
      </c>
      <c r="N667">
        <v>13</v>
      </c>
      <c r="O667">
        <v>212</v>
      </c>
      <c r="P667">
        <v>20</v>
      </c>
      <c r="Q667" t="s">
        <v>28</v>
      </c>
      <c r="R667" t="s">
        <v>29</v>
      </c>
      <c r="S667" t="s">
        <v>343</v>
      </c>
      <c r="T667" t="s">
        <v>264</v>
      </c>
    </row>
    <row r="668" spans="1:20" x14ac:dyDescent="0.3">
      <c r="A668">
        <v>1136591</v>
      </c>
      <c r="B668">
        <f>YEAR(matches[[#This Row],[date]])</f>
        <v>2018</v>
      </c>
      <c r="C668" t="s">
        <v>356</v>
      </c>
      <c r="D668" s="1">
        <v>43221</v>
      </c>
      <c r="E668" t="s">
        <v>21</v>
      </c>
      <c r="F668" t="s">
        <v>384</v>
      </c>
      <c r="G668" t="s">
        <v>357</v>
      </c>
      <c r="H668" t="s">
        <v>24</v>
      </c>
      <c r="I668" t="s">
        <v>51</v>
      </c>
      <c r="J668" t="s">
        <v>51</v>
      </c>
      <c r="K668" t="s">
        <v>26</v>
      </c>
      <c r="L668" t="s">
        <v>24</v>
      </c>
      <c r="M668" t="s">
        <v>27</v>
      </c>
      <c r="N668">
        <v>14</v>
      </c>
      <c r="O668">
        <v>168</v>
      </c>
      <c r="P668">
        <v>20</v>
      </c>
      <c r="Q668" t="s">
        <v>28</v>
      </c>
      <c r="R668" t="s">
        <v>29</v>
      </c>
      <c r="S668" t="s">
        <v>126</v>
      </c>
      <c r="T668" t="s">
        <v>334</v>
      </c>
    </row>
    <row r="669" spans="1:20" x14ac:dyDescent="0.3">
      <c r="A669">
        <v>1136592</v>
      </c>
      <c r="B669">
        <f>YEAR(matches[[#This Row],[date]])</f>
        <v>2018</v>
      </c>
      <c r="C669" t="s">
        <v>40</v>
      </c>
      <c r="D669" s="1">
        <v>43222</v>
      </c>
      <c r="E669" t="s">
        <v>21</v>
      </c>
      <c r="F669" t="s">
        <v>347</v>
      </c>
      <c r="G669" t="s">
        <v>383</v>
      </c>
      <c r="H669" t="s">
        <v>43</v>
      </c>
      <c r="I669" t="s">
        <v>44</v>
      </c>
      <c r="J669" t="s">
        <v>44</v>
      </c>
      <c r="K669" t="s">
        <v>26</v>
      </c>
      <c r="L669" t="s">
        <v>43</v>
      </c>
      <c r="M669" t="s">
        <v>27</v>
      </c>
      <c r="N669">
        <v>4</v>
      </c>
      <c r="O669">
        <v>151</v>
      </c>
      <c r="P669">
        <v>12</v>
      </c>
      <c r="Q669" t="s">
        <v>28</v>
      </c>
      <c r="R669" t="s">
        <v>98</v>
      </c>
      <c r="S669" t="s">
        <v>279</v>
      </c>
      <c r="T669" t="s">
        <v>333</v>
      </c>
    </row>
    <row r="670" spans="1:20" x14ac:dyDescent="0.3">
      <c r="A670">
        <v>1136593</v>
      </c>
      <c r="B670">
        <f>YEAR(matches[[#This Row],[date]])</f>
        <v>2018</v>
      </c>
      <c r="C670" t="s">
        <v>54</v>
      </c>
      <c r="D670" s="1">
        <v>43223</v>
      </c>
      <c r="E670" t="s">
        <v>21</v>
      </c>
      <c r="F670" t="s">
        <v>259</v>
      </c>
      <c r="G670" t="s">
        <v>56</v>
      </c>
      <c r="H670" t="s">
        <v>36</v>
      </c>
      <c r="I670" t="s">
        <v>25</v>
      </c>
      <c r="J670" t="s">
        <v>25</v>
      </c>
      <c r="K670" t="s">
        <v>26</v>
      </c>
      <c r="L670" t="s">
        <v>25</v>
      </c>
      <c r="M670" t="s">
        <v>45</v>
      </c>
      <c r="N670">
        <v>6</v>
      </c>
      <c r="O670">
        <v>178</v>
      </c>
      <c r="P670">
        <v>20</v>
      </c>
      <c r="Q670" t="s">
        <v>28</v>
      </c>
      <c r="R670" t="s">
        <v>29</v>
      </c>
      <c r="S670" t="s">
        <v>359</v>
      </c>
      <c r="T670" t="s">
        <v>133</v>
      </c>
    </row>
    <row r="671" spans="1:20" x14ac:dyDescent="0.3">
      <c r="A671">
        <v>1136594</v>
      </c>
      <c r="B671">
        <f>YEAR(matches[[#This Row],[date]])</f>
        <v>2018</v>
      </c>
      <c r="C671" t="s">
        <v>232</v>
      </c>
      <c r="D671" s="1">
        <v>43224</v>
      </c>
      <c r="E671" t="s">
        <v>21</v>
      </c>
      <c r="F671" t="s">
        <v>341</v>
      </c>
      <c r="G671" t="s">
        <v>233</v>
      </c>
      <c r="H671" t="s">
        <v>35</v>
      </c>
      <c r="I671" t="s">
        <v>51</v>
      </c>
      <c r="J671" t="s">
        <v>51</v>
      </c>
      <c r="K671" t="s">
        <v>26</v>
      </c>
      <c r="L671" t="s">
        <v>51</v>
      </c>
      <c r="M671" t="s">
        <v>45</v>
      </c>
      <c r="N671">
        <v>6</v>
      </c>
      <c r="O671">
        <v>175</v>
      </c>
      <c r="P671">
        <v>20</v>
      </c>
      <c r="Q671" t="s">
        <v>28</v>
      </c>
      <c r="R671" t="s">
        <v>29</v>
      </c>
      <c r="S671" t="s">
        <v>343</v>
      </c>
      <c r="T671" t="s">
        <v>146</v>
      </c>
    </row>
    <row r="672" spans="1:20" x14ac:dyDescent="0.3">
      <c r="A672">
        <v>1136595</v>
      </c>
      <c r="B672">
        <f>YEAR(matches[[#This Row],[date]])</f>
        <v>2018</v>
      </c>
      <c r="C672" t="s">
        <v>250</v>
      </c>
      <c r="D672" s="1">
        <v>43225</v>
      </c>
      <c r="E672" t="s">
        <v>21</v>
      </c>
      <c r="F672" t="s">
        <v>247</v>
      </c>
      <c r="G672" t="s">
        <v>280</v>
      </c>
      <c r="H672" t="s">
        <v>24</v>
      </c>
      <c r="I672" t="s">
        <v>36</v>
      </c>
      <c r="J672" t="s">
        <v>36</v>
      </c>
      <c r="K672" t="s">
        <v>26</v>
      </c>
      <c r="L672" t="s">
        <v>36</v>
      </c>
      <c r="M672" t="s">
        <v>45</v>
      </c>
      <c r="N672">
        <v>6</v>
      </c>
      <c r="O672">
        <v>128</v>
      </c>
      <c r="P672">
        <v>20</v>
      </c>
      <c r="Q672" t="s">
        <v>28</v>
      </c>
      <c r="R672" t="s">
        <v>29</v>
      </c>
      <c r="S672" t="s">
        <v>334</v>
      </c>
      <c r="T672" t="s">
        <v>363</v>
      </c>
    </row>
    <row r="673" spans="1:20" x14ac:dyDescent="0.3">
      <c r="A673">
        <v>1136596</v>
      </c>
      <c r="B673">
        <f>YEAR(matches[[#This Row],[date]])</f>
        <v>2018</v>
      </c>
      <c r="C673" t="s">
        <v>64</v>
      </c>
      <c r="D673" s="1">
        <v>43225</v>
      </c>
      <c r="E673" t="s">
        <v>21</v>
      </c>
      <c r="F673" t="s">
        <v>358</v>
      </c>
      <c r="G673" t="s">
        <v>376</v>
      </c>
      <c r="H673" t="s">
        <v>43</v>
      </c>
      <c r="I673" t="s">
        <v>271</v>
      </c>
      <c r="J673" t="s">
        <v>43</v>
      </c>
      <c r="K673" t="s">
        <v>37</v>
      </c>
      <c r="L673" t="s">
        <v>271</v>
      </c>
      <c r="M673" t="s">
        <v>45</v>
      </c>
      <c r="N673">
        <v>7</v>
      </c>
      <c r="O673">
        <v>164</v>
      </c>
      <c r="P673">
        <v>20</v>
      </c>
      <c r="Q673" t="s">
        <v>28</v>
      </c>
      <c r="R673" t="s">
        <v>29</v>
      </c>
      <c r="S673" t="s">
        <v>254</v>
      </c>
      <c r="T673" t="s">
        <v>279</v>
      </c>
    </row>
    <row r="674" spans="1:20" x14ac:dyDescent="0.3">
      <c r="A674">
        <v>1136597</v>
      </c>
      <c r="B674">
        <f>YEAR(matches[[#This Row],[date]])</f>
        <v>2018</v>
      </c>
      <c r="C674" t="s">
        <v>48</v>
      </c>
      <c r="D674" s="1">
        <v>43226</v>
      </c>
      <c r="E674" t="s">
        <v>21</v>
      </c>
      <c r="F674" t="s">
        <v>326</v>
      </c>
      <c r="G674" t="s">
        <v>50</v>
      </c>
      <c r="H674" t="s">
        <v>51</v>
      </c>
      <c r="I674" t="s">
        <v>25</v>
      </c>
      <c r="J674" t="s">
        <v>25</v>
      </c>
      <c r="K674" t="s">
        <v>26</v>
      </c>
      <c r="L674" t="s">
        <v>51</v>
      </c>
      <c r="M674" t="s">
        <v>27</v>
      </c>
      <c r="N674">
        <v>13</v>
      </c>
      <c r="O674">
        <v>182</v>
      </c>
      <c r="P674">
        <v>20</v>
      </c>
      <c r="Q674" t="s">
        <v>28</v>
      </c>
      <c r="R674" t="s">
        <v>29</v>
      </c>
      <c r="S674" t="s">
        <v>359</v>
      </c>
      <c r="T674" t="s">
        <v>133</v>
      </c>
    </row>
    <row r="675" spans="1:20" x14ac:dyDescent="0.3">
      <c r="A675">
        <v>1136598</v>
      </c>
      <c r="B675">
        <f>YEAR(matches[[#This Row],[date]])</f>
        <v>2018</v>
      </c>
      <c r="C675" t="s">
        <v>232</v>
      </c>
      <c r="D675" s="1">
        <v>43226</v>
      </c>
      <c r="E675" t="s">
        <v>21</v>
      </c>
      <c r="F675" t="s">
        <v>385</v>
      </c>
      <c r="G675" t="s">
        <v>233</v>
      </c>
      <c r="H675" t="s">
        <v>44</v>
      </c>
      <c r="I675" t="s">
        <v>35</v>
      </c>
      <c r="J675" t="s">
        <v>35</v>
      </c>
      <c r="K675" t="s">
        <v>26</v>
      </c>
      <c r="L675" t="s">
        <v>35</v>
      </c>
      <c r="M675" t="s">
        <v>45</v>
      </c>
      <c r="N675">
        <v>6</v>
      </c>
      <c r="O675">
        <v>153</v>
      </c>
      <c r="P675">
        <v>20</v>
      </c>
      <c r="Q675" t="s">
        <v>28</v>
      </c>
      <c r="R675" t="s">
        <v>29</v>
      </c>
      <c r="S675" t="s">
        <v>264</v>
      </c>
      <c r="T675" t="s">
        <v>146</v>
      </c>
    </row>
    <row r="676" spans="1:20" x14ac:dyDescent="0.3">
      <c r="A676">
        <v>1136599</v>
      </c>
      <c r="B676">
        <f>YEAR(matches[[#This Row],[date]])</f>
        <v>2018</v>
      </c>
      <c r="C676" t="s">
        <v>64</v>
      </c>
      <c r="D676" s="1">
        <v>43227</v>
      </c>
      <c r="E676" t="s">
        <v>21</v>
      </c>
      <c r="F676" t="s">
        <v>365</v>
      </c>
      <c r="G676" t="s">
        <v>376</v>
      </c>
      <c r="H676" t="s">
        <v>271</v>
      </c>
      <c r="I676" t="s">
        <v>24</v>
      </c>
      <c r="J676" t="s">
        <v>24</v>
      </c>
      <c r="K676" t="s">
        <v>26</v>
      </c>
      <c r="L676" t="s">
        <v>271</v>
      </c>
      <c r="M676" t="s">
        <v>27</v>
      </c>
      <c r="N676">
        <v>5</v>
      </c>
      <c r="O676">
        <v>147</v>
      </c>
      <c r="P676">
        <v>20</v>
      </c>
      <c r="Q676" t="s">
        <v>28</v>
      </c>
      <c r="R676" t="s">
        <v>29</v>
      </c>
      <c r="S676" t="s">
        <v>254</v>
      </c>
      <c r="T676" t="s">
        <v>333</v>
      </c>
    </row>
    <row r="677" spans="1:20" x14ac:dyDescent="0.3">
      <c r="A677">
        <v>1136600</v>
      </c>
      <c r="B677">
        <f>YEAR(matches[[#This Row],[date]])</f>
        <v>2018</v>
      </c>
      <c r="C677" t="s">
        <v>60</v>
      </c>
      <c r="D677" s="1">
        <v>43228</v>
      </c>
      <c r="E677" t="s">
        <v>21</v>
      </c>
      <c r="F677" t="s">
        <v>366</v>
      </c>
      <c r="G677" t="s">
        <v>62</v>
      </c>
      <c r="H677" t="s">
        <v>44</v>
      </c>
      <c r="I677" t="s">
        <v>35</v>
      </c>
      <c r="J677" t="s">
        <v>44</v>
      </c>
      <c r="K677" t="s">
        <v>37</v>
      </c>
      <c r="L677" t="s">
        <v>44</v>
      </c>
      <c r="M677" t="s">
        <v>27</v>
      </c>
      <c r="N677">
        <v>15</v>
      </c>
      <c r="O677">
        <v>159</v>
      </c>
      <c r="P677">
        <v>20</v>
      </c>
      <c r="Q677" t="s">
        <v>28</v>
      </c>
      <c r="R677" t="s">
        <v>29</v>
      </c>
      <c r="S677" t="s">
        <v>126</v>
      </c>
      <c r="T677" t="s">
        <v>334</v>
      </c>
    </row>
    <row r="678" spans="1:20" x14ac:dyDescent="0.3">
      <c r="A678">
        <v>1136601</v>
      </c>
      <c r="B678">
        <f>YEAR(matches[[#This Row],[date]])</f>
        <v>2018</v>
      </c>
      <c r="C678" t="s">
        <v>54</v>
      </c>
      <c r="D678" s="1">
        <v>43229</v>
      </c>
      <c r="E678" t="s">
        <v>21</v>
      </c>
      <c r="F678" t="s">
        <v>386</v>
      </c>
      <c r="G678" t="s">
        <v>56</v>
      </c>
      <c r="H678" t="s">
        <v>51</v>
      </c>
      <c r="I678" t="s">
        <v>25</v>
      </c>
      <c r="J678" t="s">
        <v>25</v>
      </c>
      <c r="K678" t="s">
        <v>26</v>
      </c>
      <c r="L678" t="s">
        <v>51</v>
      </c>
      <c r="M678" t="s">
        <v>27</v>
      </c>
      <c r="N678">
        <v>102</v>
      </c>
      <c r="O678">
        <v>211</v>
      </c>
      <c r="P678">
        <v>20</v>
      </c>
      <c r="Q678" t="s">
        <v>28</v>
      </c>
      <c r="R678" t="s">
        <v>29</v>
      </c>
      <c r="S678" t="s">
        <v>346</v>
      </c>
      <c r="T678" t="s">
        <v>244</v>
      </c>
    </row>
    <row r="679" spans="1:20" x14ac:dyDescent="0.3">
      <c r="A679">
        <v>1136602</v>
      </c>
      <c r="B679">
        <f>YEAR(matches[[#This Row],[date]])</f>
        <v>2018</v>
      </c>
      <c r="C679" t="s">
        <v>40</v>
      </c>
      <c r="D679" s="1">
        <v>43230</v>
      </c>
      <c r="E679" t="s">
        <v>21</v>
      </c>
      <c r="F679" t="s">
        <v>235</v>
      </c>
      <c r="G679" t="s">
        <v>383</v>
      </c>
      <c r="H679" t="s">
        <v>43</v>
      </c>
      <c r="I679" t="s">
        <v>271</v>
      </c>
      <c r="J679" t="s">
        <v>43</v>
      </c>
      <c r="K679" t="s">
        <v>37</v>
      </c>
      <c r="L679" t="s">
        <v>271</v>
      </c>
      <c r="M679" t="s">
        <v>45</v>
      </c>
      <c r="N679">
        <v>9</v>
      </c>
      <c r="O679">
        <v>188</v>
      </c>
      <c r="P679">
        <v>20</v>
      </c>
      <c r="Q679" t="s">
        <v>28</v>
      </c>
      <c r="R679" t="s">
        <v>29</v>
      </c>
      <c r="S679" t="s">
        <v>343</v>
      </c>
      <c r="T679" t="s">
        <v>264</v>
      </c>
    </row>
    <row r="680" spans="1:20" x14ac:dyDescent="0.3">
      <c r="A680">
        <v>1136603</v>
      </c>
      <c r="B680">
        <f>YEAR(matches[[#This Row],[date]])</f>
        <v>2018</v>
      </c>
      <c r="C680" t="s">
        <v>60</v>
      </c>
      <c r="D680" s="1">
        <v>43231</v>
      </c>
      <c r="E680" t="s">
        <v>21</v>
      </c>
      <c r="F680" t="s">
        <v>366</v>
      </c>
      <c r="G680" t="s">
        <v>62</v>
      </c>
      <c r="H680" t="s">
        <v>36</v>
      </c>
      <c r="I680" t="s">
        <v>44</v>
      </c>
      <c r="J680" t="s">
        <v>36</v>
      </c>
      <c r="K680" t="s">
        <v>37</v>
      </c>
      <c r="L680" t="s">
        <v>44</v>
      </c>
      <c r="M680" t="s">
        <v>45</v>
      </c>
      <c r="N680">
        <v>4</v>
      </c>
      <c r="O680">
        <v>177</v>
      </c>
      <c r="P680">
        <v>20</v>
      </c>
      <c r="Q680" t="s">
        <v>28</v>
      </c>
      <c r="R680" t="s">
        <v>29</v>
      </c>
      <c r="S680" t="s">
        <v>126</v>
      </c>
      <c r="T680" t="s">
        <v>363</v>
      </c>
    </row>
    <row r="681" spans="1:20" x14ac:dyDescent="0.3">
      <c r="A681">
        <v>1136604</v>
      </c>
      <c r="B681">
        <f>YEAR(matches[[#This Row],[date]])</f>
        <v>2018</v>
      </c>
      <c r="C681" t="s">
        <v>232</v>
      </c>
      <c r="D681" s="1">
        <v>43232</v>
      </c>
      <c r="E681" t="s">
        <v>21</v>
      </c>
      <c r="F681" t="s">
        <v>259</v>
      </c>
      <c r="G681" t="s">
        <v>233</v>
      </c>
      <c r="H681" t="s">
        <v>25</v>
      </c>
      <c r="I681" t="s">
        <v>35</v>
      </c>
      <c r="J681" t="s">
        <v>35</v>
      </c>
      <c r="K681" t="s">
        <v>26</v>
      </c>
      <c r="L681" t="s">
        <v>25</v>
      </c>
      <c r="M681" t="s">
        <v>27</v>
      </c>
      <c r="N681">
        <v>31</v>
      </c>
      <c r="O681">
        <v>246</v>
      </c>
      <c r="P681">
        <v>20</v>
      </c>
      <c r="Q681" t="s">
        <v>28</v>
      </c>
      <c r="R681" t="s">
        <v>29</v>
      </c>
      <c r="S681" t="s">
        <v>279</v>
      </c>
      <c r="T681" t="s">
        <v>333</v>
      </c>
    </row>
    <row r="682" spans="1:20" x14ac:dyDescent="0.3">
      <c r="A682">
        <v>1136605</v>
      </c>
      <c r="B682">
        <f>YEAR(matches[[#This Row],[date]])</f>
        <v>2018</v>
      </c>
      <c r="C682" t="s">
        <v>40</v>
      </c>
      <c r="D682" s="1">
        <v>43232</v>
      </c>
      <c r="E682" t="s">
        <v>21</v>
      </c>
      <c r="F682" t="s">
        <v>127</v>
      </c>
      <c r="G682" t="s">
        <v>383</v>
      </c>
      <c r="H682" t="s">
        <v>43</v>
      </c>
      <c r="I682" t="s">
        <v>24</v>
      </c>
      <c r="J682" t="s">
        <v>24</v>
      </c>
      <c r="K682" t="s">
        <v>26</v>
      </c>
      <c r="L682" t="s">
        <v>24</v>
      </c>
      <c r="M682" t="s">
        <v>45</v>
      </c>
      <c r="N682">
        <v>5</v>
      </c>
      <c r="O682">
        <v>182</v>
      </c>
      <c r="P682">
        <v>20</v>
      </c>
      <c r="Q682" t="s">
        <v>28</v>
      </c>
      <c r="R682" t="s">
        <v>29</v>
      </c>
      <c r="S682" t="s">
        <v>346</v>
      </c>
      <c r="T682" t="s">
        <v>133</v>
      </c>
    </row>
    <row r="683" spans="1:20" x14ac:dyDescent="0.3">
      <c r="A683">
        <v>1136606</v>
      </c>
      <c r="B683">
        <f>YEAR(matches[[#This Row],[date]])</f>
        <v>2018</v>
      </c>
      <c r="C683" t="s">
        <v>250</v>
      </c>
      <c r="D683" s="1">
        <v>43233</v>
      </c>
      <c r="E683" t="s">
        <v>21</v>
      </c>
      <c r="F683" t="s">
        <v>190</v>
      </c>
      <c r="G683" t="s">
        <v>280</v>
      </c>
      <c r="H683" t="s">
        <v>271</v>
      </c>
      <c r="I683" t="s">
        <v>36</v>
      </c>
      <c r="J683" t="s">
        <v>36</v>
      </c>
      <c r="K683" t="s">
        <v>26</v>
      </c>
      <c r="L683" t="s">
        <v>36</v>
      </c>
      <c r="M683" t="s">
        <v>45</v>
      </c>
      <c r="N683">
        <v>8</v>
      </c>
      <c r="O683">
        <v>180</v>
      </c>
      <c r="P683">
        <v>20</v>
      </c>
      <c r="Q683" t="s">
        <v>28</v>
      </c>
      <c r="R683" t="s">
        <v>29</v>
      </c>
      <c r="S683" t="s">
        <v>126</v>
      </c>
      <c r="T683" t="s">
        <v>363</v>
      </c>
    </row>
    <row r="684" spans="1:20" x14ac:dyDescent="0.3">
      <c r="A684">
        <v>1136607</v>
      </c>
      <c r="B684">
        <f>YEAR(matches[[#This Row],[date]])</f>
        <v>2018</v>
      </c>
      <c r="C684" t="s">
        <v>48</v>
      </c>
      <c r="D684" s="1">
        <v>43233</v>
      </c>
      <c r="E684" t="s">
        <v>21</v>
      </c>
      <c r="F684" t="s">
        <v>366</v>
      </c>
      <c r="G684" t="s">
        <v>50</v>
      </c>
      <c r="H684" t="s">
        <v>51</v>
      </c>
      <c r="I684" t="s">
        <v>44</v>
      </c>
      <c r="J684" t="s">
        <v>44</v>
      </c>
      <c r="K684" t="s">
        <v>26</v>
      </c>
      <c r="L684" t="s">
        <v>44</v>
      </c>
      <c r="M684" t="s">
        <v>45</v>
      </c>
      <c r="N684">
        <v>7</v>
      </c>
      <c r="O684">
        <v>169</v>
      </c>
      <c r="P684">
        <v>20</v>
      </c>
      <c r="Q684" t="s">
        <v>28</v>
      </c>
      <c r="R684" t="s">
        <v>29</v>
      </c>
      <c r="S684" t="s">
        <v>334</v>
      </c>
      <c r="T684" t="s">
        <v>146</v>
      </c>
    </row>
    <row r="685" spans="1:20" x14ac:dyDescent="0.3">
      <c r="A685">
        <v>1136608</v>
      </c>
      <c r="B685">
        <f>YEAR(matches[[#This Row],[date]])</f>
        <v>2018</v>
      </c>
      <c r="C685" t="s">
        <v>232</v>
      </c>
      <c r="D685" s="1">
        <v>43234</v>
      </c>
      <c r="E685" t="s">
        <v>21</v>
      </c>
      <c r="F685" t="s">
        <v>269</v>
      </c>
      <c r="G685" t="s">
        <v>233</v>
      </c>
      <c r="H685" t="s">
        <v>35</v>
      </c>
      <c r="I685" t="s">
        <v>24</v>
      </c>
      <c r="J685" t="s">
        <v>24</v>
      </c>
      <c r="K685" t="s">
        <v>26</v>
      </c>
      <c r="L685" t="s">
        <v>24</v>
      </c>
      <c r="M685" t="s">
        <v>45</v>
      </c>
      <c r="N685">
        <v>10</v>
      </c>
      <c r="O685">
        <v>89</v>
      </c>
      <c r="P685">
        <v>20</v>
      </c>
      <c r="Q685" t="s">
        <v>28</v>
      </c>
      <c r="R685" t="s">
        <v>29</v>
      </c>
      <c r="S685" t="s">
        <v>254</v>
      </c>
      <c r="T685" t="s">
        <v>333</v>
      </c>
    </row>
    <row r="686" spans="1:20" x14ac:dyDescent="0.3">
      <c r="A686">
        <v>1136609</v>
      </c>
      <c r="B686">
        <f>YEAR(matches[[#This Row],[date]])</f>
        <v>2018</v>
      </c>
      <c r="C686" t="s">
        <v>54</v>
      </c>
      <c r="D686" s="1">
        <v>43235</v>
      </c>
      <c r="E686" t="s">
        <v>21</v>
      </c>
      <c r="F686" t="s">
        <v>387</v>
      </c>
      <c r="G686" t="s">
        <v>56</v>
      </c>
      <c r="H686" t="s">
        <v>44</v>
      </c>
      <c r="I686" t="s">
        <v>25</v>
      </c>
      <c r="J686" t="s">
        <v>25</v>
      </c>
      <c r="K686" t="s">
        <v>26</v>
      </c>
      <c r="L686" t="s">
        <v>25</v>
      </c>
      <c r="M686" t="s">
        <v>45</v>
      </c>
      <c r="N686">
        <v>6</v>
      </c>
      <c r="O686">
        <v>143</v>
      </c>
      <c r="P686">
        <v>20</v>
      </c>
      <c r="Q686" t="s">
        <v>28</v>
      </c>
      <c r="R686" t="s">
        <v>29</v>
      </c>
      <c r="S686" t="s">
        <v>244</v>
      </c>
      <c r="T686" t="s">
        <v>133</v>
      </c>
    </row>
    <row r="687" spans="1:20" x14ac:dyDescent="0.3">
      <c r="A687">
        <v>1136610</v>
      </c>
      <c r="B687">
        <f>YEAR(matches[[#This Row],[date]])</f>
        <v>2018</v>
      </c>
      <c r="C687" t="s">
        <v>48</v>
      </c>
      <c r="D687" s="1">
        <v>43236</v>
      </c>
      <c r="E687" t="s">
        <v>21</v>
      </c>
      <c r="F687" t="s">
        <v>361</v>
      </c>
      <c r="G687" t="s">
        <v>50</v>
      </c>
      <c r="H687" t="s">
        <v>51</v>
      </c>
      <c r="I687" t="s">
        <v>35</v>
      </c>
      <c r="J687" t="s">
        <v>35</v>
      </c>
      <c r="K687" t="s">
        <v>26</v>
      </c>
      <c r="L687" t="s">
        <v>51</v>
      </c>
      <c r="M687" t="s">
        <v>27</v>
      </c>
      <c r="N687">
        <v>3</v>
      </c>
      <c r="O687">
        <v>187</v>
      </c>
      <c r="P687">
        <v>20</v>
      </c>
      <c r="Q687" t="s">
        <v>28</v>
      </c>
      <c r="R687" t="s">
        <v>29</v>
      </c>
      <c r="S687" t="s">
        <v>126</v>
      </c>
      <c r="T687" t="s">
        <v>334</v>
      </c>
    </row>
    <row r="688" spans="1:20" x14ac:dyDescent="0.3">
      <c r="A688">
        <v>1136611</v>
      </c>
      <c r="B688">
        <f>YEAR(matches[[#This Row],[date]])</f>
        <v>2018</v>
      </c>
      <c r="C688" t="s">
        <v>356</v>
      </c>
      <c r="D688" s="1">
        <v>43237</v>
      </c>
      <c r="E688" t="s">
        <v>21</v>
      </c>
      <c r="F688" t="s">
        <v>127</v>
      </c>
      <c r="G688" t="s">
        <v>357</v>
      </c>
      <c r="H688" t="s">
        <v>24</v>
      </c>
      <c r="I688" t="s">
        <v>271</v>
      </c>
      <c r="J688" t="s">
        <v>271</v>
      </c>
      <c r="K688" t="s">
        <v>26</v>
      </c>
      <c r="L688" t="s">
        <v>24</v>
      </c>
      <c r="M688" t="s">
        <v>27</v>
      </c>
      <c r="N688">
        <v>14</v>
      </c>
      <c r="O688">
        <v>219</v>
      </c>
      <c r="P688">
        <v>20</v>
      </c>
      <c r="Q688" t="s">
        <v>28</v>
      </c>
      <c r="R688" t="s">
        <v>29</v>
      </c>
      <c r="S688" t="s">
        <v>343</v>
      </c>
      <c r="T688" t="s">
        <v>146</v>
      </c>
    </row>
    <row r="689" spans="1:20" x14ac:dyDescent="0.3">
      <c r="A689">
        <v>1136612</v>
      </c>
      <c r="B689">
        <f>YEAR(matches[[#This Row],[date]])</f>
        <v>2018</v>
      </c>
      <c r="C689" t="s">
        <v>40</v>
      </c>
      <c r="D689" s="1">
        <v>43238</v>
      </c>
      <c r="E689" t="s">
        <v>21</v>
      </c>
      <c r="F689" t="s">
        <v>371</v>
      </c>
      <c r="G689" t="s">
        <v>383</v>
      </c>
      <c r="H689" t="s">
        <v>43</v>
      </c>
      <c r="I689" t="s">
        <v>36</v>
      </c>
      <c r="J689" t="s">
        <v>36</v>
      </c>
      <c r="K689" t="s">
        <v>26</v>
      </c>
      <c r="L689" t="s">
        <v>43</v>
      </c>
      <c r="M689" t="s">
        <v>27</v>
      </c>
      <c r="N689">
        <v>34</v>
      </c>
      <c r="O689">
        <v>163</v>
      </c>
      <c r="P689">
        <v>20</v>
      </c>
      <c r="Q689" t="s">
        <v>28</v>
      </c>
      <c r="R689" t="s">
        <v>29</v>
      </c>
      <c r="S689" t="s">
        <v>133</v>
      </c>
      <c r="T689" t="s">
        <v>249</v>
      </c>
    </row>
    <row r="690" spans="1:20" x14ac:dyDescent="0.3">
      <c r="A690">
        <v>1136613</v>
      </c>
      <c r="B690">
        <f>YEAR(matches[[#This Row],[date]])</f>
        <v>2018</v>
      </c>
      <c r="C690" t="s">
        <v>60</v>
      </c>
      <c r="D690" s="1">
        <v>43239</v>
      </c>
      <c r="E690" t="s">
        <v>21</v>
      </c>
      <c r="F690" t="s">
        <v>388</v>
      </c>
      <c r="G690" t="s">
        <v>62</v>
      </c>
      <c r="H690" t="s">
        <v>44</v>
      </c>
      <c r="I690" t="s">
        <v>24</v>
      </c>
      <c r="J690" t="s">
        <v>44</v>
      </c>
      <c r="K690" t="s">
        <v>37</v>
      </c>
      <c r="L690" t="s">
        <v>44</v>
      </c>
      <c r="M690" t="s">
        <v>27</v>
      </c>
      <c r="N690">
        <v>30</v>
      </c>
      <c r="O690">
        <v>165</v>
      </c>
      <c r="P690">
        <v>20</v>
      </c>
      <c r="Q690" t="s">
        <v>28</v>
      </c>
      <c r="R690" t="s">
        <v>29</v>
      </c>
      <c r="S690" t="s">
        <v>254</v>
      </c>
      <c r="T690" t="s">
        <v>333</v>
      </c>
    </row>
    <row r="691" spans="1:20" x14ac:dyDescent="0.3">
      <c r="A691">
        <v>1136614</v>
      </c>
      <c r="B691">
        <f>YEAR(matches[[#This Row],[date]])</f>
        <v>2018</v>
      </c>
      <c r="C691" t="s">
        <v>64</v>
      </c>
      <c r="D691" s="1">
        <v>43239</v>
      </c>
      <c r="E691" t="s">
        <v>21</v>
      </c>
      <c r="F691" t="s">
        <v>302</v>
      </c>
      <c r="G691" t="s">
        <v>376</v>
      </c>
      <c r="H691" t="s">
        <v>271</v>
      </c>
      <c r="I691" t="s">
        <v>25</v>
      </c>
      <c r="J691" t="s">
        <v>271</v>
      </c>
      <c r="K691" t="s">
        <v>37</v>
      </c>
      <c r="L691" t="s">
        <v>25</v>
      </c>
      <c r="M691" t="s">
        <v>45</v>
      </c>
      <c r="N691">
        <v>5</v>
      </c>
      <c r="O691">
        <v>173</v>
      </c>
      <c r="P691">
        <v>20</v>
      </c>
      <c r="Q691" t="s">
        <v>28</v>
      </c>
      <c r="R691" t="s">
        <v>29</v>
      </c>
      <c r="S691" t="s">
        <v>244</v>
      </c>
      <c r="T691" t="s">
        <v>146</v>
      </c>
    </row>
    <row r="692" spans="1:20" x14ac:dyDescent="0.3">
      <c r="A692">
        <v>1136615</v>
      </c>
      <c r="B692">
        <f>YEAR(matches[[#This Row],[date]])</f>
        <v>2018</v>
      </c>
      <c r="C692" t="s">
        <v>40</v>
      </c>
      <c r="D692" s="1">
        <v>43240</v>
      </c>
      <c r="E692" t="s">
        <v>21</v>
      </c>
      <c r="F692" t="s">
        <v>96</v>
      </c>
      <c r="G692" t="s">
        <v>383</v>
      </c>
      <c r="H692" t="s">
        <v>43</v>
      </c>
      <c r="I692" t="s">
        <v>51</v>
      </c>
      <c r="J692" t="s">
        <v>43</v>
      </c>
      <c r="K692" t="s">
        <v>37</v>
      </c>
      <c r="L692" t="s">
        <v>43</v>
      </c>
      <c r="M692" t="s">
        <v>27</v>
      </c>
      <c r="N692">
        <v>11</v>
      </c>
      <c r="O692">
        <v>175</v>
      </c>
      <c r="P692">
        <v>20</v>
      </c>
      <c r="Q692" t="s">
        <v>28</v>
      </c>
      <c r="R692" t="s">
        <v>29</v>
      </c>
      <c r="S692" t="s">
        <v>133</v>
      </c>
      <c r="T692" t="s">
        <v>279</v>
      </c>
    </row>
    <row r="693" spans="1:20" x14ac:dyDescent="0.3">
      <c r="A693">
        <v>1136616</v>
      </c>
      <c r="B693">
        <f>YEAR(matches[[#This Row],[date]])</f>
        <v>2018</v>
      </c>
      <c r="C693" t="s">
        <v>250</v>
      </c>
      <c r="D693" s="1">
        <v>43240</v>
      </c>
      <c r="E693" t="s">
        <v>21</v>
      </c>
      <c r="F693" t="s">
        <v>389</v>
      </c>
      <c r="G693" t="s">
        <v>280</v>
      </c>
      <c r="H693" t="s">
        <v>35</v>
      </c>
      <c r="I693" t="s">
        <v>36</v>
      </c>
      <c r="J693" t="s">
        <v>36</v>
      </c>
      <c r="K693" t="s">
        <v>26</v>
      </c>
      <c r="L693" t="s">
        <v>36</v>
      </c>
      <c r="M693" t="s">
        <v>45</v>
      </c>
      <c r="N693">
        <v>5</v>
      </c>
      <c r="O693">
        <v>154</v>
      </c>
      <c r="P693">
        <v>20</v>
      </c>
      <c r="Q693" t="s">
        <v>28</v>
      </c>
      <c r="R693" t="s">
        <v>29</v>
      </c>
      <c r="S693" t="s">
        <v>334</v>
      </c>
      <c r="T693" t="s">
        <v>363</v>
      </c>
    </row>
    <row r="694" spans="1:20" x14ac:dyDescent="0.3">
      <c r="A694">
        <v>1136617</v>
      </c>
      <c r="B694">
        <f>YEAR(matches[[#This Row],[date]])</f>
        <v>2018</v>
      </c>
      <c r="C694" t="s">
        <v>48</v>
      </c>
      <c r="D694" s="1">
        <v>43242</v>
      </c>
      <c r="E694" t="s">
        <v>238</v>
      </c>
      <c r="F694" t="s">
        <v>255</v>
      </c>
      <c r="G694" t="s">
        <v>50</v>
      </c>
      <c r="H694" t="s">
        <v>271</v>
      </c>
      <c r="I694" t="s">
        <v>36</v>
      </c>
      <c r="J694" t="s">
        <v>36</v>
      </c>
      <c r="K694" t="s">
        <v>26</v>
      </c>
      <c r="L694" t="s">
        <v>36</v>
      </c>
      <c r="M694" t="s">
        <v>45</v>
      </c>
      <c r="N694">
        <v>2</v>
      </c>
      <c r="O694">
        <v>140</v>
      </c>
      <c r="P694">
        <v>20</v>
      </c>
      <c r="Q694" t="s">
        <v>28</v>
      </c>
      <c r="R694" t="s">
        <v>29</v>
      </c>
      <c r="S694" t="s">
        <v>264</v>
      </c>
      <c r="T694" t="s">
        <v>126</v>
      </c>
    </row>
    <row r="695" spans="1:20" x14ac:dyDescent="0.3">
      <c r="A695">
        <v>1136618</v>
      </c>
      <c r="B695">
        <f>YEAR(matches[[#This Row],[date]])</f>
        <v>2018</v>
      </c>
      <c r="C695" t="s">
        <v>54</v>
      </c>
      <c r="D695" s="1">
        <v>43243</v>
      </c>
      <c r="E695" t="s">
        <v>294</v>
      </c>
      <c r="F695" t="s">
        <v>319</v>
      </c>
      <c r="G695" t="s">
        <v>56</v>
      </c>
      <c r="H695" t="s">
        <v>25</v>
      </c>
      <c r="I695" t="s">
        <v>44</v>
      </c>
      <c r="J695" t="s">
        <v>44</v>
      </c>
      <c r="K695" t="s">
        <v>26</v>
      </c>
      <c r="L695" t="s">
        <v>25</v>
      </c>
      <c r="M695" t="s">
        <v>27</v>
      </c>
      <c r="N695">
        <v>25</v>
      </c>
      <c r="O695">
        <v>170</v>
      </c>
      <c r="P695">
        <v>20</v>
      </c>
      <c r="Q695" t="s">
        <v>28</v>
      </c>
      <c r="R695" t="s">
        <v>29</v>
      </c>
      <c r="S695" t="s">
        <v>244</v>
      </c>
      <c r="T695" t="s">
        <v>334</v>
      </c>
    </row>
    <row r="696" spans="1:20" x14ac:dyDescent="0.3">
      <c r="A696">
        <v>1136619</v>
      </c>
      <c r="B696">
        <f>YEAR(matches[[#This Row],[date]])</f>
        <v>2018</v>
      </c>
      <c r="C696" t="s">
        <v>54</v>
      </c>
      <c r="D696" s="1">
        <v>43245</v>
      </c>
      <c r="E696" t="s">
        <v>240</v>
      </c>
      <c r="F696" t="s">
        <v>358</v>
      </c>
      <c r="G696" t="s">
        <v>56</v>
      </c>
      <c r="H696" t="s">
        <v>271</v>
      </c>
      <c r="I696" t="s">
        <v>25</v>
      </c>
      <c r="J696" t="s">
        <v>25</v>
      </c>
      <c r="K696" t="s">
        <v>26</v>
      </c>
      <c r="L696" t="s">
        <v>271</v>
      </c>
      <c r="M696" t="s">
        <v>27</v>
      </c>
      <c r="N696">
        <v>14</v>
      </c>
      <c r="O696">
        <v>175</v>
      </c>
      <c r="P696">
        <v>20</v>
      </c>
      <c r="Q696" t="s">
        <v>28</v>
      </c>
      <c r="R696" t="s">
        <v>29</v>
      </c>
      <c r="S696" t="s">
        <v>133</v>
      </c>
      <c r="T696" t="s">
        <v>334</v>
      </c>
    </row>
    <row r="697" spans="1:20" x14ac:dyDescent="0.3">
      <c r="A697">
        <v>1136620</v>
      </c>
      <c r="B697">
        <f>YEAR(matches[[#This Row],[date]])</f>
        <v>2018</v>
      </c>
      <c r="C697" t="s">
        <v>48</v>
      </c>
      <c r="D697" s="1">
        <v>43247</v>
      </c>
      <c r="E697" t="s">
        <v>111</v>
      </c>
      <c r="F697" t="s">
        <v>61</v>
      </c>
      <c r="G697" t="s">
        <v>50</v>
      </c>
      <c r="H697" t="s">
        <v>271</v>
      </c>
      <c r="I697" t="s">
        <v>36</v>
      </c>
      <c r="J697" t="s">
        <v>36</v>
      </c>
      <c r="K697" t="s">
        <v>26</v>
      </c>
      <c r="L697" t="s">
        <v>36</v>
      </c>
      <c r="M697" t="s">
        <v>45</v>
      </c>
      <c r="N697">
        <v>8</v>
      </c>
      <c r="O697">
        <v>179</v>
      </c>
      <c r="P697">
        <v>20</v>
      </c>
      <c r="Q697" t="s">
        <v>28</v>
      </c>
      <c r="R697" t="s">
        <v>29</v>
      </c>
      <c r="S697" t="s">
        <v>126</v>
      </c>
      <c r="T697" t="s">
        <v>146</v>
      </c>
    </row>
    <row r="698" spans="1:20" x14ac:dyDescent="0.3">
      <c r="A698">
        <v>1175356</v>
      </c>
      <c r="B698">
        <f>YEAR(matches[[#This Row],[date]])</f>
        <v>2019</v>
      </c>
      <c r="C698" t="s">
        <v>69</v>
      </c>
      <c r="D698" s="1">
        <v>43547</v>
      </c>
      <c r="E698" t="s">
        <v>21</v>
      </c>
      <c r="F698" t="s">
        <v>160</v>
      </c>
      <c r="G698" t="s">
        <v>378</v>
      </c>
      <c r="H698" t="s">
        <v>24</v>
      </c>
      <c r="I698" t="s">
        <v>36</v>
      </c>
      <c r="J698" t="s">
        <v>36</v>
      </c>
      <c r="K698" t="s">
        <v>26</v>
      </c>
      <c r="L698" t="s">
        <v>36</v>
      </c>
      <c r="M698" t="s">
        <v>45</v>
      </c>
      <c r="N698">
        <v>7</v>
      </c>
      <c r="O698">
        <v>71</v>
      </c>
      <c r="P698">
        <v>20</v>
      </c>
      <c r="Q698" t="s">
        <v>28</v>
      </c>
      <c r="R698" t="s">
        <v>29</v>
      </c>
      <c r="S698" t="s">
        <v>343</v>
      </c>
      <c r="T698" t="s">
        <v>254</v>
      </c>
    </row>
    <row r="699" spans="1:20" x14ac:dyDescent="0.3">
      <c r="A699">
        <v>1175357</v>
      </c>
      <c r="B699">
        <f>YEAR(matches[[#This Row],[date]])</f>
        <v>2019</v>
      </c>
      <c r="C699" t="s">
        <v>54</v>
      </c>
      <c r="D699" s="1">
        <v>43548</v>
      </c>
      <c r="E699" t="s">
        <v>21</v>
      </c>
      <c r="F699" t="s">
        <v>319</v>
      </c>
      <c r="G699" t="s">
        <v>56</v>
      </c>
      <c r="H699" t="s">
        <v>271</v>
      </c>
      <c r="I699" t="s">
        <v>25</v>
      </c>
      <c r="J699" t="s">
        <v>25</v>
      </c>
      <c r="K699" t="s">
        <v>26</v>
      </c>
      <c r="L699" t="s">
        <v>25</v>
      </c>
      <c r="M699" t="s">
        <v>45</v>
      </c>
      <c r="N699">
        <v>6</v>
      </c>
      <c r="O699">
        <v>182</v>
      </c>
      <c r="P699">
        <v>20</v>
      </c>
      <c r="Q699" t="s">
        <v>28</v>
      </c>
      <c r="R699" t="s">
        <v>29</v>
      </c>
      <c r="S699" t="s">
        <v>244</v>
      </c>
      <c r="T699" t="s">
        <v>314</v>
      </c>
    </row>
    <row r="700" spans="1:20" x14ac:dyDescent="0.3">
      <c r="A700">
        <v>1175358</v>
      </c>
      <c r="B700">
        <f>YEAR(matches[[#This Row],[date]])</f>
        <v>2019</v>
      </c>
      <c r="C700" t="s">
        <v>48</v>
      </c>
      <c r="D700" s="1">
        <v>43548</v>
      </c>
      <c r="E700" t="s">
        <v>21</v>
      </c>
      <c r="F700" t="s">
        <v>347</v>
      </c>
      <c r="G700" t="s">
        <v>50</v>
      </c>
      <c r="H700" t="s">
        <v>390</v>
      </c>
      <c r="I700" t="s">
        <v>51</v>
      </c>
      <c r="J700" t="s">
        <v>51</v>
      </c>
      <c r="K700" t="s">
        <v>26</v>
      </c>
      <c r="L700" t="s">
        <v>390</v>
      </c>
      <c r="M700" t="s">
        <v>27</v>
      </c>
      <c r="N700">
        <v>37</v>
      </c>
      <c r="O700">
        <v>214</v>
      </c>
      <c r="P700">
        <v>20</v>
      </c>
      <c r="Q700" t="s">
        <v>28</v>
      </c>
      <c r="R700" t="s">
        <v>29</v>
      </c>
      <c r="S700" t="s">
        <v>146</v>
      </c>
      <c r="T700" t="s">
        <v>363</v>
      </c>
    </row>
    <row r="701" spans="1:20" x14ac:dyDescent="0.3">
      <c r="A701">
        <v>1175359</v>
      </c>
      <c r="B701">
        <f>YEAR(matches[[#This Row],[date]])</f>
        <v>2019</v>
      </c>
      <c r="C701" t="s">
        <v>60</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264</v>
      </c>
      <c r="T701" t="s">
        <v>346</v>
      </c>
    </row>
    <row r="702" spans="1:20" x14ac:dyDescent="0.3">
      <c r="A702">
        <v>1175360</v>
      </c>
      <c r="B702">
        <f>YEAR(matches[[#This Row],[date]])</f>
        <v>2019</v>
      </c>
      <c r="C702" t="s">
        <v>40</v>
      </c>
      <c r="D702" s="1">
        <v>43550</v>
      </c>
      <c r="E702" t="s">
        <v>21</v>
      </c>
      <c r="F702" t="s">
        <v>61</v>
      </c>
      <c r="G702" t="s">
        <v>383</v>
      </c>
      <c r="H702" t="s">
        <v>390</v>
      </c>
      <c r="I702" t="s">
        <v>36</v>
      </c>
      <c r="J702" t="s">
        <v>390</v>
      </c>
      <c r="K702" t="s">
        <v>37</v>
      </c>
      <c r="L702" t="s">
        <v>36</v>
      </c>
      <c r="M702" t="s">
        <v>45</v>
      </c>
      <c r="N702">
        <v>6</v>
      </c>
      <c r="O702">
        <v>148</v>
      </c>
      <c r="P702">
        <v>20</v>
      </c>
      <c r="Q702" t="s">
        <v>28</v>
      </c>
      <c r="R702" t="s">
        <v>29</v>
      </c>
      <c r="S702" t="s">
        <v>126</v>
      </c>
      <c r="T702" t="s">
        <v>334</v>
      </c>
    </row>
    <row r="703" spans="1:20" x14ac:dyDescent="0.3">
      <c r="A703">
        <v>1175361</v>
      </c>
      <c r="B703">
        <f>YEAR(matches[[#This Row],[date]])</f>
        <v>2019</v>
      </c>
      <c r="C703" t="s">
        <v>54</v>
      </c>
      <c r="D703" s="1">
        <v>43551</v>
      </c>
      <c r="E703" t="s">
        <v>21</v>
      </c>
      <c r="F703" t="s">
        <v>319</v>
      </c>
      <c r="G703" t="s">
        <v>56</v>
      </c>
      <c r="H703" t="s">
        <v>25</v>
      </c>
      <c r="I703" t="s">
        <v>35</v>
      </c>
      <c r="J703" t="s">
        <v>35</v>
      </c>
      <c r="K703" t="s">
        <v>26</v>
      </c>
      <c r="L703" t="s">
        <v>25</v>
      </c>
      <c r="M703" t="s">
        <v>27</v>
      </c>
      <c r="N703">
        <v>28</v>
      </c>
      <c r="O703">
        <v>219</v>
      </c>
      <c r="P703">
        <v>20</v>
      </c>
      <c r="Q703" t="s">
        <v>28</v>
      </c>
      <c r="R703" t="s">
        <v>29</v>
      </c>
      <c r="S703" t="s">
        <v>244</v>
      </c>
      <c r="T703" t="s">
        <v>249</v>
      </c>
    </row>
    <row r="704" spans="1:20" x14ac:dyDescent="0.3">
      <c r="A704">
        <v>1175362</v>
      </c>
      <c r="B704">
        <f>YEAR(matches[[#This Row],[date]])</f>
        <v>2019</v>
      </c>
      <c r="C704" t="s">
        <v>356</v>
      </c>
      <c r="D704" s="1">
        <v>43552</v>
      </c>
      <c r="E704" t="s">
        <v>21</v>
      </c>
      <c r="F704" t="s">
        <v>361</v>
      </c>
      <c r="G704" t="s">
        <v>357</v>
      </c>
      <c r="H704" t="s">
        <v>51</v>
      </c>
      <c r="I704" t="s">
        <v>24</v>
      </c>
      <c r="J704" t="s">
        <v>24</v>
      </c>
      <c r="K704" t="s">
        <v>26</v>
      </c>
      <c r="L704" t="s">
        <v>51</v>
      </c>
      <c r="M704" t="s">
        <v>27</v>
      </c>
      <c r="N704">
        <v>6</v>
      </c>
      <c r="O704">
        <v>188</v>
      </c>
      <c r="P704">
        <v>20</v>
      </c>
      <c r="Q704" t="s">
        <v>28</v>
      </c>
      <c r="R704" t="s">
        <v>29</v>
      </c>
      <c r="S704" t="s">
        <v>279</v>
      </c>
      <c r="T704" t="s">
        <v>146</v>
      </c>
    </row>
    <row r="705" spans="1:20" x14ac:dyDescent="0.3">
      <c r="A705">
        <v>1175363</v>
      </c>
      <c r="B705">
        <f>YEAR(matches[[#This Row],[date]])</f>
        <v>2019</v>
      </c>
      <c r="C705" t="s">
        <v>64</v>
      </c>
      <c r="D705" s="1">
        <v>43553</v>
      </c>
      <c r="E705" t="s">
        <v>21</v>
      </c>
      <c r="F705" t="s">
        <v>358</v>
      </c>
      <c r="G705" t="s">
        <v>376</v>
      </c>
      <c r="H705" t="s">
        <v>44</v>
      </c>
      <c r="I705" t="s">
        <v>271</v>
      </c>
      <c r="J705" t="s">
        <v>44</v>
      </c>
      <c r="K705" t="s">
        <v>37</v>
      </c>
      <c r="L705" t="s">
        <v>271</v>
      </c>
      <c r="M705" t="s">
        <v>45</v>
      </c>
      <c r="N705">
        <v>5</v>
      </c>
      <c r="O705">
        <v>199</v>
      </c>
      <c r="P705">
        <v>20</v>
      </c>
      <c r="Q705" t="s">
        <v>28</v>
      </c>
      <c r="R705" t="s">
        <v>29</v>
      </c>
      <c r="S705" t="s">
        <v>254</v>
      </c>
      <c r="T705" t="s">
        <v>264</v>
      </c>
    </row>
    <row r="706" spans="1:20" x14ac:dyDescent="0.3">
      <c r="A706">
        <v>1175364</v>
      </c>
      <c r="B706">
        <f>YEAR(matches[[#This Row],[date]])</f>
        <v>2019</v>
      </c>
      <c r="C706" t="s">
        <v>32</v>
      </c>
      <c r="D706" s="1">
        <v>43554</v>
      </c>
      <c r="E706" t="s">
        <v>21</v>
      </c>
      <c r="F706" t="s">
        <v>318</v>
      </c>
      <c r="G706" t="s">
        <v>375</v>
      </c>
      <c r="H706" t="s">
        <v>51</v>
      </c>
      <c r="I706" t="s">
        <v>35</v>
      </c>
      <c r="J706" t="s">
        <v>35</v>
      </c>
      <c r="K706" t="s">
        <v>26</v>
      </c>
      <c r="L706" t="s">
        <v>35</v>
      </c>
      <c r="M706" t="s">
        <v>45</v>
      </c>
      <c r="N706">
        <v>8</v>
      </c>
      <c r="O706">
        <v>177</v>
      </c>
      <c r="P706">
        <v>20</v>
      </c>
      <c r="Q706" t="s">
        <v>28</v>
      </c>
      <c r="R706" t="s">
        <v>29</v>
      </c>
      <c r="S706" t="s">
        <v>314</v>
      </c>
      <c r="T706" t="s">
        <v>249</v>
      </c>
    </row>
    <row r="707" spans="1:20" x14ac:dyDescent="0.3">
      <c r="A707">
        <v>1175365</v>
      </c>
      <c r="B707">
        <f>YEAR(matches[[#This Row],[date]])</f>
        <v>2019</v>
      </c>
      <c r="C707" t="s">
        <v>40</v>
      </c>
      <c r="D707" s="1">
        <v>43554</v>
      </c>
      <c r="E707" t="s">
        <v>21</v>
      </c>
      <c r="F707" t="s">
        <v>391</v>
      </c>
      <c r="G707" t="s">
        <v>383</v>
      </c>
      <c r="H707" t="s">
        <v>25</v>
      </c>
      <c r="I707" t="s">
        <v>390</v>
      </c>
      <c r="J707" t="s">
        <v>390</v>
      </c>
      <c r="K707" t="s">
        <v>26</v>
      </c>
      <c r="L707" t="s">
        <v>390</v>
      </c>
      <c r="M707" t="s">
        <v>128</v>
      </c>
      <c r="N707" t="s">
        <v>29</v>
      </c>
      <c r="O707">
        <v>186</v>
      </c>
      <c r="P707">
        <v>20</v>
      </c>
      <c r="Q707" t="s">
        <v>129</v>
      </c>
      <c r="R707" t="s">
        <v>29</v>
      </c>
      <c r="S707" t="s">
        <v>343</v>
      </c>
      <c r="T707" t="s">
        <v>334</v>
      </c>
    </row>
    <row r="708" spans="1:20" x14ac:dyDescent="0.3">
      <c r="A708">
        <v>1175366</v>
      </c>
      <c r="B708">
        <f>YEAR(matches[[#This Row],[date]])</f>
        <v>2019</v>
      </c>
      <c r="C708" t="s">
        <v>64</v>
      </c>
      <c r="D708" s="1">
        <v>43555</v>
      </c>
      <c r="E708" t="s">
        <v>21</v>
      </c>
      <c r="F708" t="s">
        <v>392</v>
      </c>
      <c r="G708" t="s">
        <v>376</v>
      </c>
      <c r="H708" t="s">
        <v>271</v>
      </c>
      <c r="I708" t="s">
        <v>24</v>
      </c>
      <c r="J708" t="s">
        <v>24</v>
      </c>
      <c r="K708" t="s">
        <v>26</v>
      </c>
      <c r="L708" t="s">
        <v>271</v>
      </c>
      <c r="M708" t="s">
        <v>27</v>
      </c>
      <c r="N708">
        <v>118</v>
      </c>
      <c r="O708">
        <v>232</v>
      </c>
      <c r="P708">
        <v>20</v>
      </c>
      <c r="Q708" t="s">
        <v>28</v>
      </c>
      <c r="R708" t="s">
        <v>29</v>
      </c>
      <c r="S708" t="s">
        <v>346</v>
      </c>
      <c r="T708" t="s">
        <v>146</v>
      </c>
    </row>
    <row r="709" spans="1:20" x14ac:dyDescent="0.3">
      <c r="A709">
        <v>1175367</v>
      </c>
      <c r="B709">
        <f>YEAR(matches[[#This Row],[date]])</f>
        <v>2019</v>
      </c>
      <c r="C709" t="s">
        <v>69</v>
      </c>
      <c r="D709" s="1">
        <v>43555</v>
      </c>
      <c r="E709" t="s">
        <v>21</v>
      </c>
      <c r="F709" t="s">
        <v>80</v>
      </c>
      <c r="G709" t="s">
        <v>378</v>
      </c>
      <c r="H709" t="s">
        <v>36</v>
      </c>
      <c r="I709" t="s">
        <v>44</v>
      </c>
      <c r="J709" t="s">
        <v>44</v>
      </c>
      <c r="K709" t="s">
        <v>26</v>
      </c>
      <c r="L709" t="s">
        <v>36</v>
      </c>
      <c r="M709" t="s">
        <v>27</v>
      </c>
      <c r="N709">
        <v>8</v>
      </c>
      <c r="O709">
        <v>176</v>
      </c>
      <c r="P709">
        <v>20</v>
      </c>
      <c r="Q709" t="s">
        <v>28</v>
      </c>
      <c r="R709" t="s">
        <v>29</v>
      </c>
      <c r="S709" t="s">
        <v>279</v>
      </c>
      <c r="T709" t="s">
        <v>363</v>
      </c>
    </row>
    <row r="710" spans="1:20" x14ac:dyDescent="0.3">
      <c r="A710">
        <v>1175368</v>
      </c>
      <c r="B710">
        <f>YEAR(matches[[#This Row],[date]])</f>
        <v>2019</v>
      </c>
      <c r="C710" t="s">
        <v>32</v>
      </c>
      <c r="D710" s="1">
        <v>43556</v>
      </c>
      <c r="E710" t="s">
        <v>21</v>
      </c>
      <c r="F710" t="s">
        <v>393</v>
      </c>
      <c r="G710" t="s">
        <v>375</v>
      </c>
      <c r="H710" t="s">
        <v>35</v>
      </c>
      <c r="I710" t="s">
        <v>390</v>
      </c>
      <c r="J710" t="s">
        <v>390</v>
      </c>
      <c r="K710" t="s">
        <v>26</v>
      </c>
      <c r="L710" t="s">
        <v>35</v>
      </c>
      <c r="M710" t="s">
        <v>27</v>
      </c>
      <c r="N710">
        <v>14</v>
      </c>
      <c r="O710">
        <v>167</v>
      </c>
      <c r="P710">
        <v>20</v>
      </c>
      <c r="Q710" t="s">
        <v>28</v>
      </c>
      <c r="R710" t="s">
        <v>29</v>
      </c>
      <c r="S710" t="s">
        <v>244</v>
      </c>
      <c r="T710" t="s">
        <v>314</v>
      </c>
    </row>
    <row r="711" spans="1:20" x14ac:dyDescent="0.3">
      <c r="A711">
        <v>1175369</v>
      </c>
      <c r="B711">
        <f>YEAR(matches[[#This Row],[date]])</f>
        <v>2019</v>
      </c>
      <c r="C711" t="s">
        <v>60</v>
      </c>
      <c r="D711" s="1">
        <v>43557</v>
      </c>
      <c r="E711" t="s">
        <v>21</v>
      </c>
      <c r="F711" t="s">
        <v>388</v>
      </c>
      <c r="G711" t="s">
        <v>62</v>
      </c>
      <c r="H711" t="s">
        <v>24</v>
      </c>
      <c r="I711" t="s">
        <v>44</v>
      </c>
      <c r="J711" t="s">
        <v>44</v>
      </c>
      <c r="K711" t="s">
        <v>26</v>
      </c>
      <c r="L711" t="s">
        <v>44</v>
      </c>
      <c r="M711" t="s">
        <v>45</v>
      </c>
      <c r="N711">
        <v>7</v>
      </c>
      <c r="O711">
        <v>159</v>
      </c>
      <c r="P711">
        <v>20</v>
      </c>
      <c r="Q711" t="s">
        <v>28</v>
      </c>
      <c r="R711" t="s">
        <v>29</v>
      </c>
      <c r="S711" t="s">
        <v>343</v>
      </c>
      <c r="T711" t="s">
        <v>126</v>
      </c>
    </row>
    <row r="712" spans="1:20" x14ac:dyDescent="0.3">
      <c r="A712">
        <v>1175370</v>
      </c>
      <c r="B712">
        <f>YEAR(matches[[#This Row],[date]])</f>
        <v>2019</v>
      </c>
      <c r="C712" t="s">
        <v>48</v>
      </c>
      <c r="D712" s="1">
        <v>43558</v>
      </c>
      <c r="E712" t="s">
        <v>21</v>
      </c>
      <c r="F712" t="s">
        <v>326</v>
      </c>
      <c r="G712" t="s">
        <v>50</v>
      </c>
      <c r="H712" t="s">
        <v>51</v>
      </c>
      <c r="I712" t="s">
        <v>36</v>
      </c>
      <c r="J712" t="s">
        <v>36</v>
      </c>
      <c r="K712" t="s">
        <v>26</v>
      </c>
      <c r="L712" t="s">
        <v>51</v>
      </c>
      <c r="M712" t="s">
        <v>27</v>
      </c>
      <c r="N712">
        <v>37</v>
      </c>
      <c r="O712">
        <v>171</v>
      </c>
      <c r="P712">
        <v>20</v>
      </c>
      <c r="Q712" t="s">
        <v>28</v>
      </c>
      <c r="R712" t="s">
        <v>29</v>
      </c>
      <c r="S712" t="s">
        <v>254</v>
      </c>
      <c r="T712" t="s">
        <v>221</v>
      </c>
    </row>
    <row r="713" spans="1:20" x14ac:dyDescent="0.3">
      <c r="A713">
        <v>1175371</v>
      </c>
      <c r="B713">
        <f>YEAR(matches[[#This Row],[date]])</f>
        <v>2019</v>
      </c>
      <c r="C713" t="s">
        <v>40</v>
      </c>
      <c r="D713" s="1">
        <v>43559</v>
      </c>
      <c r="E713" t="s">
        <v>21</v>
      </c>
      <c r="F713" t="s">
        <v>392</v>
      </c>
      <c r="G713" t="s">
        <v>383</v>
      </c>
      <c r="H713" t="s">
        <v>390</v>
      </c>
      <c r="I713" t="s">
        <v>271</v>
      </c>
      <c r="J713" t="s">
        <v>271</v>
      </c>
      <c r="K713" t="s">
        <v>26</v>
      </c>
      <c r="L713" t="s">
        <v>271</v>
      </c>
      <c r="M713" t="s">
        <v>45</v>
      </c>
      <c r="N713">
        <v>5</v>
      </c>
      <c r="O713">
        <v>130</v>
      </c>
      <c r="P713">
        <v>20</v>
      </c>
      <c r="Q713" t="s">
        <v>28</v>
      </c>
      <c r="R713" t="s">
        <v>29</v>
      </c>
      <c r="S713" t="s">
        <v>264</v>
      </c>
      <c r="T713" t="s">
        <v>346</v>
      </c>
    </row>
    <row r="714" spans="1:20" x14ac:dyDescent="0.3">
      <c r="A714">
        <v>1175372</v>
      </c>
      <c r="B714">
        <f>YEAR(matches[[#This Row],[date]])</f>
        <v>2019</v>
      </c>
      <c r="C714" t="s">
        <v>356</v>
      </c>
      <c r="D714" s="1">
        <v>43560</v>
      </c>
      <c r="E714" t="s">
        <v>21</v>
      </c>
      <c r="F714" t="s">
        <v>319</v>
      </c>
      <c r="G714" t="s">
        <v>357</v>
      </c>
      <c r="H714" t="s">
        <v>24</v>
      </c>
      <c r="I714" t="s">
        <v>25</v>
      </c>
      <c r="J714" t="s">
        <v>25</v>
      </c>
      <c r="K714" t="s">
        <v>26</v>
      </c>
      <c r="L714" t="s">
        <v>25</v>
      </c>
      <c r="M714" t="s">
        <v>45</v>
      </c>
      <c r="N714">
        <v>5</v>
      </c>
      <c r="O714">
        <v>206</v>
      </c>
      <c r="P714">
        <v>20</v>
      </c>
      <c r="Q714" t="s">
        <v>28</v>
      </c>
      <c r="R714" t="s">
        <v>29</v>
      </c>
      <c r="S714" t="s">
        <v>244</v>
      </c>
      <c r="T714" t="s">
        <v>314</v>
      </c>
    </row>
    <row r="715" spans="1:20" x14ac:dyDescent="0.3">
      <c r="A715">
        <v>1178393</v>
      </c>
      <c r="B715">
        <f>YEAR(matches[[#This Row],[date]])</f>
        <v>2019</v>
      </c>
      <c r="C715" t="s">
        <v>69</v>
      </c>
      <c r="D715" s="1">
        <v>43561</v>
      </c>
      <c r="E715" t="s">
        <v>21</v>
      </c>
      <c r="F715" t="s">
        <v>160</v>
      </c>
      <c r="G715" t="s">
        <v>378</v>
      </c>
      <c r="H715" t="s">
        <v>36</v>
      </c>
      <c r="I715" t="s">
        <v>35</v>
      </c>
      <c r="J715" t="s">
        <v>36</v>
      </c>
      <c r="K715" t="s">
        <v>37</v>
      </c>
      <c r="L715" t="s">
        <v>36</v>
      </c>
      <c r="M715" t="s">
        <v>27</v>
      </c>
      <c r="N715">
        <v>22</v>
      </c>
      <c r="O715">
        <v>161</v>
      </c>
      <c r="P715">
        <v>20</v>
      </c>
      <c r="Q715" t="s">
        <v>28</v>
      </c>
      <c r="R715" t="s">
        <v>29</v>
      </c>
      <c r="S715" t="s">
        <v>346</v>
      </c>
      <c r="T715" t="s">
        <v>221</v>
      </c>
    </row>
    <row r="716" spans="1:20" x14ac:dyDescent="0.3">
      <c r="A716">
        <v>1178394</v>
      </c>
      <c r="B716">
        <f>YEAR(matches[[#This Row],[date]])</f>
        <v>2019</v>
      </c>
      <c r="C716" t="s">
        <v>64</v>
      </c>
      <c r="D716" s="1">
        <v>43561</v>
      </c>
      <c r="E716" t="s">
        <v>21</v>
      </c>
      <c r="F716" t="s">
        <v>394</v>
      </c>
      <c r="G716" t="s">
        <v>376</v>
      </c>
      <c r="H716" t="s">
        <v>51</v>
      </c>
      <c r="I716" t="s">
        <v>271</v>
      </c>
      <c r="J716" t="s">
        <v>271</v>
      </c>
      <c r="K716" t="s">
        <v>26</v>
      </c>
      <c r="L716" t="s">
        <v>51</v>
      </c>
      <c r="M716" t="s">
        <v>27</v>
      </c>
      <c r="N716">
        <v>40</v>
      </c>
      <c r="O716">
        <v>137</v>
      </c>
      <c r="P716">
        <v>20</v>
      </c>
      <c r="Q716" t="s">
        <v>28</v>
      </c>
      <c r="R716" t="s">
        <v>29</v>
      </c>
      <c r="S716" t="s">
        <v>343</v>
      </c>
      <c r="T716" t="s">
        <v>334</v>
      </c>
    </row>
    <row r="717" spans="1:20" x14ac:dyDescent="0.3">
      <c r="A717">
        <v>1178395</v>
      </c>
      <c r="B717">
        <f>YEAR(matches[[#This Row],[date]])</f>
        <v>2019</v>
      </c>
      <c r="C717" t="s">
        <v>356</v>
      </c>
      <c r="D717" s="1">
        <v>43562</v>
      </c>
      <c r="E717" t="s">
        <v>21</v>
      </c>
      <c r="F717" t="s">
        <v>395</v>
      </c>
      <c r="G717" t="s">
        <v>357</v>
      </c>
      <c r="H717" t="s">
        <v>24</v>
      </c>
      <c r="I717" t="s">
        <v>390</v>
      </c>
      <c r="J717" t="s">
        <v>390</v>
      </c>
      <c r="K717" t="s">
        <v>26</v>
      </c>
      <c r="L717" t="s">
        <v>390</v>
      </c>
      <c r="M717" t="s">
        <v>45</v>
      </c>
      <c r="N717">
        <v>4</v>
      </c>
      <c r="O717">
        <v>150</v>
      </c>
      <c r="P717">
        <v>20</v>
      </c>
      <c r="Q717" t="s">
        <v>28</v>
      </c>
      <c r="R717" t="s">
        <v>29</v>
      </c>
      <c r="S717" t="s">
        <v>146</v>
      </c>
      <c r="T717" t="s">
        <v>363</v>
      </c>
    </row>
    <row r="718" spans="1:20" x14ac:dyDescent="0.3">
      <c r="A718">
        <v>1178396</v>
      </c>
      <c r="B718">
        <f>YEAR(matches[[#This Row],[date]])</f>
        <v>2019</v>
      </c>
      <c r="C718" t="s">
        <v>60</v>
      </c>
      <c r="D718" s="1">
        <v>43562</v>
      </c>
      <c r="E718" t="s">
        <v>21</v>
      </c>
      <c r="F718" t="s">
        <v>396</v>
      </c>
      <c r="G718" t="s">
        <v>62</v>
      </c>
      <c r="H718" t="s">
        <v>44</v>
      </c>
      <c r="I718" t="s">
        <v>25</v>
      </c>
      <c r="J718" t="s">
        <v>25</v>
      </c>
      <c r="K718" t="s">
        <v>26</v>
      </c>
      <c r="L718" t="s">
        <v>25</v>
      </c>
      <c r="M718" t="s">
        <v>45</v>
      </c>
      <c r="N718">
        <v>8</v>
      </c>
      <c r="O718">
        <v>140</v>
      </c>
      <c r="P718">
        <v>20</v>
      </c>
      <c r="Q718" t="s">
        <v>28</v>
      </c>
      <c r="R718" t="s">
        <v>29</v>
      </c>
      <c r="S718" t="s">
        <v>244</v>
      </c>
      <c r="T718" t="s">
        <v>314</v>
      </c>
    </row>
    <row r="719" spans="1:20" x14ac:dyDescent="0.3">
      <c r="A719">
        <v>1178397</v>
      </c>
      <c r="B719">
        <f>YEAR(matches[[#This Row],[date]])</f>
        <v>2019</v>
      </c>
      <c r="C719" t="s">
        <v>32</v>
      </c>
      <c r="D719" s="1">
        <v>43563</v>
      </c>
      <c r="E719" t="s">
        <v>21</v>
      </c>
      <c r="F719" t="s">
        <v>374</v>
      </c>
      <c r="G719" t="s">
        <v>375</v>
      </c>
      <c r="H719" t="s">
        <v>271</v>
      </c>
      <c r="I719" t="s">
        <v>35</v>
      </c>
      <c r="J719" t="s">
        <v>35</v>
      </c>
      <c r="K719" t="s">
        <v>26</v>
      </c>
      <c r="L719" t="s">
        <v>35</v>
      </c>
      <c r="M719" t="s">
        <v>45</v>
      </c>
      <c r="N719">
        <v>6</v>
      </c>
      <c r="O719">
        <v>151</v>
      </c>
      <c r="P719">
        <v>20</v>
      </c>
      <c r="Q719" t="s">
        <v>28</v>
      </c>
      <c r="R719" t="s">
        <v>29</v>
      </c>
      <c r="S719" t="s">
        <v>343</v>
      </c>
      <c r="T719" t="s">
        <v>126</v>
      </c>
    </row>
    <row r="720" spans="1:20" x14ac:dyDescent="0.3">
      <c r="A720">
        <v>1178398</v>
      </c>
      <c r="B720">
        <f>YEAR(matches[[#This Row],[date]])</f>
        <v>2019</v>
      </c>
      <c r="C720" t="s">
        <v>69</v>
      </c>
      <c r="D720" s="1">
        <v>43564</v>
      </c>
      <c r="E720" t="s">
        <v>21</v>
      </c>
      <c r="F720" t="s">
        <v>397</v>
      </c>
      <c r="G720" t="s">
        <v>378</v>
      </c>
      <c r="H720" t="s">
        <v>25</v>
      </c>
      <c r="I720" t="s">
        <v>36</v>
      </c>
      <c r="J720" t="s">
        <v>36</v>
      </c>
      <c r="K720" t="s">
        <v>26</v>
      </c>
      <c r="L720" t="s">
        <v>36</v>
      </c>
      <c r="M720" t="s">
        <v>45</v>
      </c>
      <c r="N720">
        <v>7</v>
      </c>
      <c r="O720">
        <v>109</v>
      </c>
      <c r="P720">
        <v>20</v>
      </c>
      <c r="Q720" t="s">
        <v>28</v>
      </c>
      <c r="R720" t="s">
        <v>29</v>
      </c>
      <c r="S720" t="s">
        <v>264</v>
      </c>
      <c r="T720" t="s">
        <v>221</v>
      </c>
    </row>
    <row r="721" spans="1:20" x14ac:dyDescent="0.3">
      <c r="A721">
        <v>1178399</v>
      </c>
      <c r="B721">
        <f>YEAR(matches[[#This Row],[date]])</f>
        <v>2019</v>
      </c>
      <c r="C721" t="s">
        <v>48</v>
      </c>
      <c r="D721" s="1">
        <v>43565</v>
      </c>
      <c r="E721" t="s">
        <v>21</v>
      </c>
      <c r="F721" t="s">
        <v>199</v>
      </c>
      <c r="G721" t="s">
        <v>50</v>
      </c>
      <c r="H721" t="s">
        <v>35</v>
      </c>
      <c r="I721" t="s">
        <v>51</v>
      </c>
      <c r="J721" t="s">
        <v>51</v>
      </c>
      <c r="K721" t="s">
        <v>26</v>
      </c>
      <c r="L721" t="s">
        <v>51</v>
      </c>
      <c r="M721" t="s">
        <v>45</v>
      </c>
      <c r="N721">
        <v>3</v>
      </c>
      <c r="O721">
        <v>198</v>
      </c>
      <c r="P721">
        <v>20</v>
      </c>
      <c r="Q721" t="s">
        <v>28</v>
      </c>
      <c r="R721" t="s">
        <v>29</v>
      </c>
      <c r="S721" t="s">
        <v>146</v>
      </c>
      <c r="T721" t="s">
        <v>363</v>
      </c>
    </row>
    <row r="722" spans="1:20" x14ac:dyDescent="0.3">
      <c r="A722">
        <v>1178400</v>
      </c>
      <c r="B722">
        <f>YEAR(matches[[#This Row],[date]])</f>
        <v>2019</v>
      </c>
      <c r="C722" t="s">
        <v>60</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254</v>
      </c>
      <c r="T722" t="s">
        <v>398</v>
      </c>
    </row>
    <row r="723" spans="1:20" x14ac:dyDescent="0.3">
      <c r="A723">
        <v>1178401</v>
      </c>
      <c r="B723">
        <f>YEAR(matches[[#This Row],[date]])</f>
        <v>2019</v>
      </c>
      <c r="C723" t="s">
        <v>54</v>
      </c>
      <c r="D723" s="1">
        <v>43567</v>
      </c>
      <c r="E723" t="s">
        <v>21</v>
      </c>
      <c r="F723" t="s">
        <v>235</v>
      </c>
      <c r="G723" t="s">
        <v>56</v>
      </c>
      <c r="H723" t="s">
        <v>25</v>
      </c>
      <c r="I723" t="s">
        <v>390</v>
      </c>
      <c r="J723" t="s">
        <v>390</v>
      </c>
      <c r="K723" t="s">
        <v>26</v>
      </c>
      <c r="L723" t="s">
        <v>390</v>
      </c>
      <c r="M723" t="s">
        <v>45</v>
      </c>
      <c r="N723">
        <v>7</v>
      </c>
      <c r="O723">
        <v>179</v>
      </c>
      <c r="P723">
        <v>20</v>
      </c>
      <c r="Q723" t="s">
        <v>28</v>
      </c>
      <c r="R723" t="s">
        <v>29</v>
      </c>
      <c r="S723" t="s">
        <v>279</v>
      </c>
      <c r="T723" t="s">
        <v>363</v>
      </c>
    </row>
    <row r="724" spans="1:20" x14ac:dyDescent="0.3">
      <c r="A724">
        <v>1178402</v>
      </c>
      <c r="B724">
        <f>YEAR(matches[[#This Row],[date]])</f>
        <v>2019</v>
      </c>
      <c r="C724" t="s">
        <v>48</v>
      </c>
      <c r="D724" s="1">
        <v>43568</v>
      </c>
      <c r="E724" t="s">
        <v>21</v>
      </c>
      <c r="F724" t="s">
        <v>366</v>
      </c>
      <c r="G724" t="s">
        <v>50</v>
      </c>
      <c r="H724" t="s">
        <v>51</v>
      </c>
      <c r="I724" t="s">
        <v>44</v>
      </c>
      <c r="J724" t="s">
        <v>44</v>
      </c>
      <c r="K724" t="s">
        <v>26</v>
      </c>
      <c r="L724" t="s">
        <v>44</v>
      </c>
      <c r="M724" t="s">
        <v>45</v>
      </c>
      <c r="N724">
        <v>4</v>
      </c>
      <c r="O724">
        <v>188</v>
      </c>
      <c r="P724">
        <v>20</v>
      </c>
      <c r="Q724" t="s">
        <v>28</v>
      </c>
      <c r="R724" t="s">
        <v>29</v>
      </c>
      <c r="S724" t="s">
        <v>338</v>
      </c>
      <c r="T724" t="s">
        <v>334</v>
      </c>
    </row>
    <row r="725" spans="1:20" x14ac:dyDescent="0.3">
      <c r="A725">
        <v>1178403</v>
      </c>
      <c r="B725">
        <f>YEAR(matches[[#This Row],[date]])</f>
        <v>2019</v>
      </c>
      <c r="C725" t="s">
        <v>32</v>
      </c>
      <c r="D725" s="1">
        <v>43568</v>
      </c>
      <c r="E725" t="s">
        <v>21</v>
      </c>
      <c r="F725" t="s">
        <v>127</v>
      </c>
      <c r="G725" t="s">
        <v>375</v>
      </c>
      <c r="H725" t="s">
        <v>35</v>
      </c>
      <c r="I725" t="s">
        <v>24</v>
      </c>
      <c r="J725" t="s">
        <v>24</v>
      </c>
      <c r="K725" t="s">
        <v>26</v>
      </c>
      <c r="L725" t="s">
        <v>24</v>
      </c>
      <c r="M725" t="s">
        <v>45</v>
      </c>
      <c r="N725">
        <v>8</v>
      </c>
      <c r="O725">
        <v>174</v>
      </c>
      <c r="P725">
        <v>20</v>
      </c>
      <c r="Q725" t="s">
        <v>28</v>
      </c>
      <c r="R725" t="s">
        <v>29</v>
      </c>
      <c r="S725" t="s">
        <v>146</v>
      </c>
      <c r="T725" t="s">
        <v>398</v>
      </c>
    </row>
    <row r="726" spans="1:20" x14ac:dyDescent="0.3">
      <c r="A726">
        <v>1178404</v>
      </c>
      <c r="B726">
        <f>YEAR(matches[[#This Row],[date]])</f>
        <v>2019</v>
      </c>
      <c r="C726" t="s">
        <v>54</v>
      </c>
      <c r="D726" s="1">
        <v>43569</v>
      </c>
      <c r="E726" t="s">
        <v>21</v>
      </c>
      <c r="F726" t="s">
        <v>399</v>
      </c>
      <c r="G726" t="s">
        <v>56</v>
      </c>
      <c r="H726" t="s">
        <v>25</v>
      </c>
      <c r="I726" t="s">
        <v>36</v>
      </c>
      <c r="J726" t="s">
        <v>36</v>
      </c>
      <c r="K726" t="s">
        <v>26</v>
      </c>
      <c r="L726" t="s">
        <v>36</v>
      </c>
      <c r="M726" t="s">
        <v>45</v>
      </c>
      <c r="N726">
        <v>5</v>
      </c>
      <c r="O726">
        <v>162</v>
      </c>
      <c r="P726">
        <v>20</v>
      </c>
      <c r="Q726" t="s">
        <v>28</v>
      </c>
      <c r="R726" t="s">
        <v>29</v>
      </c>
      <c r="S726" t="s">
        <v>279</v>
      </c>
      <c r="T726" t="s">
        <v>221</v>
      </c>
    </row>
    <row r="727" spans="1:20" x14ac:dyDescent="0.3">
      <c r="A727">
        <v>1178405</v>
      </c>
      <c r="B727">
        <f>YEAR(matches[[#This Row],[date]])</f>
        <v>2019</v>
      </c>
      <c r="C727" t="s">
        <v>64</v>
      </c>
      <c r="D727" s="1">
        <v>43569</v>
      </c>
      <c r="E727" t="s">
        <v>21</v>
      </c>
      <c r="F727" t="s">
        <v>400</v>
      </c>
      <c r="G727" t="s">
        <v>376</v>
      </c>
      <c r="H727" t="s">
        <v>390</v>
      </c>
      <c r="I727" t="s">
        <v>271</v>
      </c>
      <c r="J727" t="s">
        <v>271</v>
      </c>
      <c r="K727" t="s">
        <v>26</v>
      </c>
      <c r="L727" t="s">
        <v>390</v>
      </c>
      <c r="M727" t="s">
        <v>27</v>
      </c>
      <c r="N727">
        <v>39</v>
      </c>
      <c r="O727">
        <v>156</v>
      </c>
      <c r="P727">
        <v>20</v>
      </c>
      <c r="Q727" t="s">
        <v>28</v>
      </c>
      <c r="R727" t="s">
        <v>29</v>
      </c>
      <c r="S727" t="s">
        <v>244</v>
      </c>
      <c r="T727" t="s">
        <v>254</v>
      </c>
    </row>
    <row r="728" spans="1:20" x14ac:dyDescent="0.3">
      <c r="A728">
        <v>1178406</v>
      </c>
      <c r="B728">
        <f>YEAR(matches[[#This Row],[date]])</f>
        <v>2019</v>
      </c>
      <c r="C728" t="s">
        <v>48</v>
      </c>
      <c r="D728" s="1">
        <v>43570</v>
      </c>
      <c r="E728" t="s">
        <v>21</v>
      </c>
      <c r="F728" t="s">
        <v>187</v>
      </c>
      <c r="G728" t="s">
        <v>50</v>
      </c>
      <c r="H728" t="s">
        <v>24</v>
      </c>
      <c r="I728" t="s">
        <v>51</v>
      </c>
      <c r="J728" t="s">
        <v>51</v>
      </c>
      <c r="K728" t="s">
        <v>26</v>
      </c>
      <c r="L728" t="s">
        <v>51</v>
      </c>
      <c r="M728" t="s">
        <v>45</v>
      </c>
      <c r="N728">
        <v>5</v>
      </c>
      <c r="O728">
        <v>172</v>
      </c>
      <c r="P728">
        <v>20</v>
      </c>
      <c r="Q728" t="s">
        <v>28</v>
      </c>
      <c r="R728" t="s">
        <v>29</v>
      </c>
      <c r="S728" t="s">
        <v>126</v>
      </c>
      <c r="T728" t="s">
        <v>334</v>
      </c>
    </row>
    <row r="729" spans="1:20" x14ac:dyDescent="0.3">
      <c r="A729">
        <v>1178407</v>
      </c>
      <c r="B729">
        <f>YEAR(matches[[#This Row],[date]])</f>
        <v>2019</v>
      </c>
      <c r="C729" t="s">
        <v>32</v>
      </c>
      <c r="D729" s="1">
        <v>43571</v>
      </c>
      <c r="E729" t="s">
        <v>21</v>
      </c>
      <c r="F729" t="s">
        <v>200</v>
      </c>
      <c r="G729" t="s">
        <v>375</v>
      </c>
      <c r="H729" t="s">
        <v>35</v>
      </c>
      <c r="I729" t="s">
        <v>44</v>
      </c>
      <c r="J729" t="s">
        <v>44</v>
      </c>
      <c r="K729" t="s">
        <v>26</v>
      </c>
      <c r="L729" t="s">
        <v>35</v>
      </c>
      <c r="M729" t="s">
        <v>27</v>
      </c>
      <c r="N729">
        <v>12</v>
      </c>
      <c r="O729">
        <v>183</v>
      </c>
      <c r="P729">
        <v>20</v>
      </c>
      <c r="Q729" t="s">
        <v>28</v>
      </c>
      <c r="R729" t="s">
        <v>29</v>
      </c>
      <c r="S729" t="s">
        <v>244</v>
      </c>
      <c r="T729" t="s">
        <v>249</v>
      </c>
    </row>
    <row r="730" spans="1:20" x14ac:dyDescent="0.3">
      <c r="A730">
        <v>1178408</v>
      </c>
      <c r="B730">
        <f>YEAR(matches[[#This Row],[date]])</f>
        <v>2019</v>
      </c>
      <c r="C730" t="s">
        <v>64</v>
      </c>
      <c r="D730" s="1">
        <v>43572</v>
      </c>
      <c r="E730" t="s">
        <v>21</v>
      </c>
      <c r="F730" t="s">
        <v>186</v>
      </c>
      <c r="G730" t="s">
        <v>376</v>
      </c>
      <c r="H730" t="s">
        <v>36</v>
      </c>
      <c r="I730" t="s">
        <v>271</v>
      </c>
      <c r="J730" t="s">
        <v>36</v>
      </c>
      <c r="K730" t="s">
        <v>37</v>
      </c>
      <c r="L730" t="s">
        <v>271</v>
      </c>
      <c r="M730" t="s">
        <v>45</v>
      </c>
      <c r="N730">
        <v>6</v>
      </c>
      <c r="O730">
        <v>133</v>
      </c>
      <c r="P730">
        <v>20</v>
      </c>
      <c r="Q730" t="s">
        <v>28</v>
      </c>
      <c r="R730" t="s">
        <v>29</v>
      </c>
      <c r="S730" t="s">
        <v>401</v>
      </c>
      <c r="T730" t="s">
        <v>398</v>
      </c>
    </row>
    <row r="731" spans="1:20" x14ac:dyDescent="0.3">
      <c r="A731">
        <v>1178409</v>
      </c>
      <c r="B731">
        <f>YEAR(matches[[#This Row],[date]])</f>
        <v>2019</v>
      </c>
      <c r="C731" t="s">
        <v>40</v>
      </c>
      <c r="D731" s="1">
        <v>43573</v>
      </c>
      <c r="E731" t="s">
        <v>21</v>
      </c>
      <c r="F731" t="s">
        <v>326</v>
      </c>
      <c r="G731" t="s">
        <v>383</v>
      </c>
      <c r="H731" t="s">
        <v>51</v>
      </c>
      <c r="I731" t="s">
        <v>390</v>
      </c>
      <c r="J731" t="s">
        <v>51</v>
      </c>
      <c r="K731" t="s">
        <v>37</v>
      </c>
      <c r="L731" t="s">
        <v>51</v>
      </c>
      <c r="M731" t="s">
        <v>27</v>
      </c>
      <c r="N731">
        <v>40</v>
      </c>
      <c r="O731">
        <v>169</v>
      </c>
      <c r="P731">
        <v>20</v>
      </c>
      <c r="Q731" t="s">
        <v>28</v>
      </c>
      <c r="R731" t="s">
        <v>29</v>
      </c>
      <c r="S731" t="s">
        <v>254</v>
      </c>
      <c r="T731" t="s">
        <v>287</v>
      </c>
    </row>
    <row r="732" spans="1:20" x14ac:dyDescent="0.3">
      <c r="A732">
        <v>1178410</v>
      </c>
      <c r="B732">
        <f>YEAR(matches[[#This Row],[date]])</f>
        <v>2019</v>
      </c>
      <c r="C732" t="s">
        <v>54</v>
      </c>
      <c r="D732" s="1">
        <v>43574</v>
      </c>
      <c r="E732" t="s">
        <v>21</v>
      </c>
      <c r="F732" t="s">
        <v>223</v>
      </c>
      <c r="G732" t="s">
        <v>56</v>
      </c>
      <c r="H732" t="s">
        <v>24</v>
      </c>
      <c r="I732" t="s">
        <v>25</v>
      </c>
      <c r="J732" t="s">
        <v>25</v>
      </c>
      <c r="K732" t="s">
        <v>26</v>
      </c>
      <c r="L732" t="s">
        <v>24</v>
      </c>
      <c r="M732" t="s">
        <v>27</v>
      </c>
      <c r="N732">
        <v>10</v>
      </c>
      <c r="O732">
        <v>214</v>
      </c>
      <c r="P732">
        <v>20</v>
      </c>
      <c r="Q732" t="s">
        <v>28</v>
      </c>
      <c r="R732" t="s">
        <v>29</v>
      </c>
      <c r="S732" t="s">
        <v>401</v>
      </c>
      <c r="T732" t="s">
        <v>334</v>
      </c>
    </row>
    <row r="733" spans="1:20" x14ac:dyDescent="0.3">
      <c r="A733">
        <v>1178411</v>
      </c>
      <c r="B733">
        <f>YEAR(matches[[#This Row],[date]])</f>
        <v>2019</v>
      </c>
      <c r="C733" t="s">
        <v>60</v>
      </c>
      <c r="D733" s="1">
        <v>43575</v>
      </c>
      <c r="E733" t="s">
        <v>21</v>
      </c>
      <c r="F733" t="s">
        <v>243</v>
      </c>
      <c r="G733" t="s">
        <v>62</v>
      </c>
      <c r="H733" t="s">
        <v>51</v>
      </c>
      <c r="I733" t="s">
        <v>44</v>
      </c>
      <c r="J733" t="s">
        <v>44</v>
      </c>
      <c r="K733" t="s">
        <v>26</v>
      </c>
      <c r="L733" t="s">
        <v>44</v>
      </c>
      <c r="M733" t="s">
        <v>45</v>
      </c>
      <c r="N733">
        <v>5</v>
      </c>
      <c r="O733">
        <v>162</v>
      </c>
      <c r="P733">
        <v>20</v>
      </c>
      <c r="Q733" t="s">
        <v>28</v>
      </c>
      <c r="R733" t="s">
        <v>29</v>
      </c>
      <c r="S733" t="s">
        <v>146</v>
      </c>
      <c r="T733" t="s">
        <v>363</v>
      </c>
    </row>
    <row r="734" spans="1:20" x14ac:dyDescent="0.3">
      <c r="A734">
        <v>1178412</v>
      </c>
      <c r="B734">
        <f>YEAR(matches[[#This Row],[date]])</f>
        <v>2019</v>
      </c>
      <c r="C734" t="s">
        <v>40</v>
      </c>
      <c r="D734" s="1">
        <v>43575</v>
      </c>
      <c r="E734" t="s">
        <v>21</v>
      </c>
      <c r="F734" t="s">
        <v>320</v>
      </c>
      <c r="G734" t="s">
        <v>383</v>
      </c>
      <c r="H734" t="s">
        <v>35</v>
      </c>
      <c r="I734" t="s">
        <v>390</v>
      </c>
      <c r="J734" t="s">
        <v>390</v>
      </c>
      <c r="K734" t="s">
        <v>26</v>
      </c>
      <c r="L734" t="s">
        <v>390</v>
      </c>
      <c r="M734" t="s">
        <v>45</v>
      </c>
      <c r="N734">
        <v>5</v>
      </c>
      <c r="O734">
        <v>164</v>
      </c>
      <c r="P734">
        <v>20</v>
      </c>
      <c r="Q734" t="s">
        <v>28</v>
      </c>
      <c r="R734" t="s">
        <v>29</v>
      </c>
      <c r="S734" t="s">
        <v>264</v>
      </c>
      <c r="T734" t="s">
        <v>398</v>
      </c>
    </row>
    <row r="735" spans="1:20" x14ac:dyDescent="0.3">
      <c r="A735">
        <v>1178413</v>
      </c>
      <c r="B735">
        <f>YEAR(matches[[#This Row],[date]])</f>
        <v>2019</v>
      </c>
      <c r="C735" t="s">
        <v>64</v>
      </c>
      <c r="D735" s="1">
        <v>43576</v>
      </c>
      <c r="E735" t="s">
        <v>21</v>
      </c>
      <c r="F735" t="s">
        <v>402</v>
      </c>
      <c r="G735" t="s">
        <v>376</v>
      </c>
      <c r="H735" t="s">
        <v>25</v>
      </c>
      <c r="I735" t="s">
        <v>271</v>
      </c>
      <c r="J735" t="s">
        <v>271</v>
      </c>
      <c r="K735" t="s">
        <v>26</v>
      </c>
      <c r="L735" t="s">
        <v>271</v>
      </c>
      <c r="M735" t="s">
        <v>45</v>
      </c>
      <c r="N735">
        <v>9</v>
      </c>
      <c r="O735">
        <v>160</v>
      </c>
      <c r="P735">
        <v>20</v>
      </c>
      <c r="Q735" t="s">
        <v>28</v>
      </c>
      <c r="R735" t="s">
        <v>29</v>
      </c>
      <c r="S735" t="s">
        <v>287</v>
      </c>
      <c r="T735" t="s">
        <v>334</v>
      </c>
    </row>
    <row r="736" spans="1:20" x14ac:dyDescent="0.3">
      <c r="A736">
        <v>1178414</v>
      </c>
      <c r="B736">
        <f>YEAR(matches[[#This Row],[date]])</f>
        <v>2019</v>
      </c>
      <c r="C736" t="s">
        <v>356</v>
      </c>
      <c r="D736" s="1">
        <v>43576</v>
      </c>
      <c r="E736" t="s">
        <v>21</v>
      </c>
      <c r="F736" t="s">
        <v>289</v>
      </c>
      <c r="G736" t="s">
        <v>357</v>
      </c>
      <c r="H736" t="s">
        <v>24</v>
      </c>
      <c r="I736" t="s">
        <v>36</v>
      </c>
      <c r="J736" t="s">
        <v>36</v>
      </c>
      <c r="K736" t="s">
        <v>26</v>
      </c>
      <c r="L736" t="s">
        <v>24</v>
      </c>
      <c r="M736" t="s">
        <v>27</v>
      </c>
      <c r="N736">
        <v>1</v>
      </c>
      <c r="O736">
        <v>162</v>
      </c>
      <c r="P736">
        <v>20</v>
      </c>
      <c r="Q736" t="s">
        <v>28</v>
      </c>
      <c r="R736" t="s">
        <v>29</v>
      </c>
      <c r="S736" t="s">
        <v>221</v>
      </c>
      <c r="T736" t="s">
        <v>249</v>
      </c>
    </row>
    <row r="737" spans="1:20" x14ac:dyDescent="0.3">
      <c r="A737">
        <v>1178415</v>
      </c>
      <c r="B737">
        <f>YEAR(matches[[#This Row],[date]])</f>
        <v>2019</v>
      </c>
      <c r="C737" t="s">
        <v>60</v>
      </c>
      <c r="D737" s="1">
        <v>43577</v>
      </c>
      <c r="E737" t="s">
        <v>21</v>
      </c>
      <c r="F737" t="s">
        <v>347</v>
      </c>
      <c r="G737" t="s">
        <v>62</v>
      </c>
      <c r="H737" t="s">
        <v>44</v>
      </c>
      <c r="I737" t="s">
        <v>390</v>
      </c>
      <c r="J737" t="s">
        <v>390</v>
      </c>
      <c r="K737" t="s">
        <v>26</v>
      </c>
      <c r="L737" t="s">
        <v>390</v>
      </c>
      <c r="M737" t="s">
        <v>45</v>
      </c>
      <c r="N737">
        <v>6</v>
      </c>
      <c r="O737">
        <v>192</v>
      </c>
      <c r="P737">
        <v>20</v>
      </c>
      <c r="Q737" t="s">
        <v>28</v>
      </c>
      <c r="R737" t="s">
        <v>29</v>
      </c>
      <c r="S737" t="s">
        <v>338</v>
      </c>
      <c r="T737" t="s">
        <v>146</v>
      </c>
    </row>
    <row r="738" spans="1:20" x14ac:dyDescent="0.3">
      <c r="A738">
        <v>1178416</v>
      </c>
      <c r="B738">
        <f>YEAR(matches[[#This Row],[date]])</f>
        <v>2019</v>
      </c>
      <c r="C738" t="s">
        <v>69</v>
      </c>
      <c r="D738" s="1">
        <v>43578</v>
      </c>
      <c r="E738" t="s">
        <v>21</v>
      </c>
      <c r="F738" t="s">
        <v>61</v>
      </c>
      <c r="G738" t="s">
        <v>378</v>
      </c>
      <c r="H738" t="s">
        <v>271</v>
      </c>
      <c r="I738" t="s">
        <v>36</v>
      </c>
      <c r="J738" t="s">
        <v>36</v>
      </c>
      <c r="K738" t="s">
        <v>26</v>
      </c>
      <c r="L738" t="s">
        <v>36</v>
      </c>
      <c r="M738" t="s">
        <v>45</v>
      </c>
      <c r="N738">
        <v>6</v>
      </c>
      <c r="O738">
        <v>176</v>
      </c>
      <c r="P738">
        <v>20</v>
      </c>
      <c r="Q738" t="s">
        <v>28</v>
      </c>
      <c r="R738" t="s">
        <v>29</v>
      </c>
      <c r="S738" t="s">
        <v>244</v>
      </c>
      <c r="T738" t="s">
        <v>287</v>
      </c>
    </row>
    <row r="739" spans="1:20" x14ac:dyDescent="0.3">
      <c r="A739">
        <v>1178417</v>
      </c>
      <c r="B739">
        <f>YEAR(matches[[#This Row],[date]])</f>
        <v>2019</v>
      </c>
      <c r="C739" t="s">
        <v>356</v>
      </c>
      <c r="D739" s="1">
        <v>43579</v>
      </c>
      <c r="E739" t="s">
        <v>21</v>
      </c>
      <c r="F739" t="s">
        <v>127</v>
      </c>
      <c r="G739" t="s">
        <v>357</v>
      </c>
      <c r="H739" t="s">
        <v>24</v>
      </c>
      <c r="I739" t="s">
        <v>35</v>
      </c>
      <c r="J739" t="s">
        <v>35</v>
      </c>
      <c r="K739" t="s">
        <v>26</v>
      </c>
      <c r="L739" t="s">
        <v>24</v>
      </c>
      <c r="M739" t="s">
        <v>27</v>
      </c>
      <c r="N739">
        <v>17</v>
      </c>
      <c r="O739">
        <v>203</v>
      </c>
      <c r="P739">
        <v>20</v>
      </c>
      <c r="Q739" t="s">
        <v>28</v>
      </c>
      <c r="R739" t="s">
        <v>29</v>
      </c>
      <c r="S739" t="s">
        <v>254</v>
      </c>
      <c r="T739" t="s">
        <v>264</v>
      </c>
    </row>
    <row r="740" spans="1:20" x14ac:dyDescent="0.3">
      <c r="A740">
        <v>1178418</v>
      </c>
      <c r="B740">
        <f>YEAR(matches[[#This Row],[date]])</f>
        <v>2019</v>
      </c>
      <c r="C740" t="s">
        <v>54</v>
      </c>
      <c r="D740" s="1">
        <v>43580</v>
      </c>
      <c r="E740" t="s">
        <v>21</v>
      </c>
      <c r="F740" t="s">
        <v>322</v>
      </c>
      <c r="G740" t="s">
        <v>56</v>
      </c>
      <c r="H740" t="s">
        <v>25</v>
      </c>
      <c r="I740" t="s">
        <v>44</v>
      </c>
      <c r="J740" t="s">
        <v>44</v>
      </c>
      <c r="K740" t="s">
        <v>26</v>
      </c>
      <c r="L740" t="s">
        <v>44</v>
      </c>
      <c r="M740" t="s">
        <v>45</v>
      </c>
      <c r="N740">
        <v>3</v>
      </c>
      <c r="O740">
        <v>176</v>
      </c>
      <c r="P740">
        <v>20</v>
      </c>
      <c r="Q740" t="s">
        <v>28</v>
      </c>
      <c r="R740" t="s">
        <v>29</v>
      </c>
      <c r="S740" t="s">
        <v>343</v>
      </c>
      <c r="T740" t="s">
        <v>401</v>
      </c>
    </row>
    <row r="741" spans="1:20" x14ac:dyDescent="0.3">
      <c r="A741">
        <v>1178419</v>
      </c>
      <c r="B741">
        <f>YEAR(matches[[#This Row],[date]])</f>
        <v>2019</v>
      </c>
      <c r="C741" t="s">
        <v>69</v>
      </c>
      <c r="D741" s="1">
        <v>43581</v>
      </c>
      <c r="E741" t="s">
        <v>21</v>
      </c>
      <c r="F741" t="s">
        <v>153</v>
      </c>
      <c r="G741" t="s">
        <v>378</v>
      </c>
      <c r="H741" t="s">
        <v>51</v>
      </c>
      <c r="I741" t="s">
        <v>36</v>
      </c>
      <c r="J741" t="s">
        <v>36</v>
      </c>
      <c r="K741" t="s">
        <v>26</v>
      </c>
      <c r="L741" t="s">
        <v>51</v>
      </c>
      <c r="M741" t="s">
        <v>27</v>
      </c>
      <c r="N741">
        <v>46</v>
      </c>
      <c r="O741">
        <v>156</v>
      </c>
      <c r="P741">
        <v>20</v>
      </c>
      <c r="Q741" t="s">
        <v>28</v>
      </c>
      <c r="R741" t="s">
        <v>29</v>
      </c>
      <c r="S741" t="s">
        <v>244</v>
      </c>
      <c r="T741" t="s">
        <v>287</v>
      </c>
    </row>
    <row r="742" spans="1:20" x14ac:dyDescent="0.3">
      <c r="A742">
        <v>1178420</v>
      </c>
      <c r="B742">
        <f>YEAR(matches[[#This Row],[date]])</f>
        <v>2019</v>
      </c>
      <c r="C742" t="s">
        <v>60</v>
      </c>
      <c r="D742" s="1">
        <v>43582</v>
      </c>
      <c r="E742" t="s">
        <v>21</v>
      </c>
      <c r="F742" t="s">
        <v>204</v>
      </c>
      <c r="G742" t="s">
        <v>62</v>
      </c>
      <c r="H742" t="s">
        <v>271</v>
      </c>
      <c r="I742" t="s">
        <v>44</v>
      </c>
      <c r="J742" t="s">
        <v>44</v>
      </c>
      <c r="K742" t="s">
        <v>26</v>
      </c>
      <c r="L742" t="s">
        <v>44</v>
      </c>
      <c r="M742" t="s">
        <v>45</v>
      </c>
      <c r="N742">
        <v>7</v>
      </c>
      <c r="O742">
        <v>161</v>
      </c>
      <c r="P742">
        <v>20</v>
      </c>
      <c r="Q742" t="s">
        <v>28</v>
      </c>
      <c r="R742" t="s">
        <v>29</v>
      </c>
      <c r="S742" t="s">
        <v>338</v>
      </c>
      <c r="T742" t="s">
        <v>363</v>
      </c>
    </row>
    <row r="743" spans="1:20" x14ac:dyDescent="0.3">
      <c r="A743">
        <v>1178421</v>
      </c>
      <c r="B743">
        <f>YEAR(matches[[#This Row],[date]])</f>
        <v>2019</v>
      </c>
      <c r="C743" t="s">
        <v>40</v>
      </c>
      <c r="D743" s="1">
        <v>43583</v>
      </c>
      <c r="E743" t="s">
        <v>21</v>
      </c>
      <c r="F743" t="s">
        <v>235</v>
      </c>
      <c r="G743" t="s">
        <v>383</v>
      </c>
      <c r="H743" t="s">
        <v>390</v>
      </c>
      <c r="I743" t="s">
        <v>24</v>
      </c>
      <c r="J743" t="s">
        <v>390</v>
      </c>
      <c r="K743" t="s">
        <v>37</v>
      </c>
      <c r="L743" t="s">
        <v>390</v>
      </c>
      <c r="M743" t="s">
        <v>27</v>
      </c>
      <c r="N743">
        <v>16</v>
      </c>
      <c r="O743">
        <v>188</v>
      </c>
      <c r="P743">
        <v>20</v>
      </c>
      <c r="Q743" t="s">
        <v>28</v>
      </c>
      <c r="R743" t="s">
        <v>29</v>
      </c>
      <c r="S743" t="s">
        <v>254</v>
      </c>
      <c r="T743" t="s">
        <v>346</v>
      </c>
    </row>
    <row r="744" spans="1:20" x14ac:dyDescent="0.3">
      <c r="A744">
        <v>1178422</v>
      </c>
      <c r="B744">
        <f>YEAR(matches[[#This Row],[date]])</f>
        <v>2019</v>
      </c>
      <c r="C744" t="s">
        <v>54</v>
      </c>
      <c r="D744" s="1">
        <v>43583</v>
      </c>
      <c r="E744" t="s">
        <v>21</v>
      </c>
      <c r="F744" t="s">
        <v>319</v>
      </c>
      <c r="G744" t="s">
        <v>56</v>
      </c>
      <c r="H744" t="s">
        <v>25</v>
      </c>
      <c r="I744" t="s">
        <v>51</v>
      </c>
      <c r="J744" t="s">
        <v>51</v>
      </c>
      <c r="K744" t="s">
        <v>26</v>
      </c>
      <c r="L744" t="s">
        <v>25</v>
      </c>
      <c r="M744" t="s">
        <v>27</v>
      </c>
      <c r="N744">
        <v>34</v>
      </c>
      <c r="O744">
        <v>233</v>
      </c>
      <c r="P744">
        <v>20</v>
      </c>
      <c r="Q744" t="s">
        <v>28</v>
      </c>
      <c r="R744" t="s">
        <v>29</v>
      </c>
      <c r="S744" t="s">
        <v>401</v>
      </c>
      <c r="T744" t="s">
        <v>334</v>
      </c>
    </row>
    <row r="745" spans="1:20" x14ac:dyDescent="0.3">
      <c r="A745">
        <v>1178423</v>
      </c>
      <c r="B745">
        <f>YEAR(matches[[#This Row],[date]])</f>
        <v>2019</v>
      </c>
      <c r="C745" t="s">
        <v>64</v>
      </c>
      <c r="D745" s="1">
        <v>43584</v>
      </c>
      <c r="E745" t="s">
        <v>21</v>
      </c>
      <c r="F745" t="s">
        <v>186</v>
      </c>
      <c r="G745" t="s">
        <v>376</v>
      </c>
      <c r="H745" t="s">
        <v>271</v>
      </c>
      <c r="I745" t="s">
        <v>35</v>
      </c>
      <c r="J745" t="s">
        <v>35</v>
      </c>
      <c r="K745" t="s">
        <v>26</v>
      </c>
      <c r="L745" t="s">
        <v>271</v>
      </c>
      <c r="M745" t="s">
        <v>27</v>
      </c>
      <c r="N745">
        <v>45</v>
      </c>
      <c r="O745">
        <v>213</v>
      </c>
      <c r="P745">
        <v>20</v>
      </c>
      <c r="Q745" t="s">
        <v>28</v>
      </c>
      <c r="R745" t="s">
        <v>29</v>
      </c>
      <c r="S745" t="s">
        <v>279</v>
      </c>
      <c r="T745" t="s">
        <v>146</v>
      </c>
    </row>
    <row r="746" spans="1:20" x14ac:dyDescent="0.3">
      <c r="A746">
        <v>1178424</v>
      </c>
      <c r="B746">
        <f>YEAR(matches[[#This Row],[date]])</f>
        <v>2019</v>
      </c>
      <c r="C746" t="s">
        <v>356</v>
      </c>
      <c r="D746" s="1">
        <v>43585</v>
      </c>
      <c r="E746" t="s">
        <v>21</v>
      </c>
      <c r="F746" t="s">
        <v>29</v>
      </c>
      <c r="G746" t="s">
        <v>357</v>
      </c>
      <c r="H746" t="s">
        <v>24</v>
      </c>
      <c r="I746" t="s">
        <v>44</v>
      </c>
      <c r="J746" t="s">
        <v>44</v>
      </c>
      <c r="K746" t="s">
        <v>26</v>
      </c>
      <c r="L746" t="s">
        <v>29</v>
      </c>
      <c r="M746" t="s">
        <v>236</v>
      </c>
      <c r="N746" t="s">
        <v>29</v>
      </c>
      <c r="O746">
        <v>63</v>
      </c>
      <c r="P746">
        <v>5</v>
      </c>
      <c r="Q746" t="s">
        <v>28</v>
      </c>
      <c r="R746" t="s">
        <v>29</v>
      </c>
      <c r="S746" t="s">
        <v>287</v>
      </c>
      <c r="T746" t="s">
        <v>398</v>
      </c>
    </row>
    <row r="747" spans="1:20" x14ac:dyDescent="0.3">
      <c r="A747">
        <v>1178425</v>
      </c>
      <c r="B747">
        <f>YEAR(matches[[#This Row],[date]])</f>
        <v>2019</v>
      </c>
      <c r="C747" t="s">
        <v>69</v>
      </c>
      <c r="D747" s="1">
        <v>43586</v>
      </c>
      <c r="E747" t="s">
        <v>21</v>
      </c>
      <c r="F747" t="s">
        <v>80</v>
      </c>
      <c r="G747" t="s">
        <v>378</v>
      </c>
      <c r="H747" t="s">
        <v>36</v>
      </c>
      <c r="I747" t="s">
        <v>390</v>
      </c>
      <c r="J747" t="s">
        <v>390</v>
      </c>
      <c r="K747" t="s">
        <v>26</v>
      </c>
      <c r="L747" t="s">
        <v>36</v>
      </c>
      <c r="M747" t="s">
        <v>27</v>
      </c>
      <c r="N747">
        <v>80</v>
      </c>
      <c r="O747">
        <v>180</v>
      </c>
      <c r="P747">
        <v>20</v>
      </c>
      <c r="Q747" t="s">
        <v>28</v>
      </c>
      <c r="R747" t="s">
        <v>29</v>
      </c>
      <c r="S747" t="s">
        <v>343</v>
      </c>
      <c r="T747" t="s">
        <v>334</v>
      </c>
    </row>
    <row r="748" spans="1:20" x14ac:dyDescent="0.3">
      <c r="A748">
        <v>1178426</v>
      </c>
      <c r="B748">
        <f>YEAR(matches[[#This Row],[date]])</f>
        <v>2019</v>
      </c>
      <c r="C748" t="s">
        <v>48</v>
      </c>
      <c r="D748" s="1">
        <v>43587</v>
      </c>
      <c r="E748" t="s">
        <v>21</v>
      </c>
      <c r="F748" t="s">
        <v>361</v>
      </c>
      <c r="G748" t="s">
        <v>50</v>
      </c>
      <c r="H748" t="s">
        <v>51</v>
      </c>
      <c r="I748" t="s">
        <v>271</v>
      </c>
      <c r="J748" t="s">
        <v>51</v>
      </c>
      <c r="K748" t="s">
        <v>37</v>
      </c>
      <c r="L748" t="s">
        <v>51</v>
      </c>
      <c r="M748" t="s">
        <v>128</v>
      </c>
      <c r="N748" t="s">
        <v>29</v>
      </c>
      <c r="O748">
        <v>163</v>
      </c>
      <c r="P748">
        <v>20</v>
      </c>
      <c r="Q748" t="s">
        <v>129</v>
      </c>
      <c r="R748" t="s">
        <v>29</v>
      </c>
      <c r="S748" t="s">
        <v>279</v>
      </c>
      <c r="T748" t="s">
        <v>146</v>
      </c>
    </row>
    <row r="749" spans="1:20" x14ac:dyDescent="0.3">
      <c r="A749">
        <v>1178427</v>
      </c>
      <c r="B749">
        <f>YEAR(matches[[#This Row],[date]])</f>
        <v>2019</v>
      </c>
      <c r="C749" t="s">
        <v>32</v>
      </c>
      <c r="D749" s="1">
        <v>43588</v>
      </c>
      <c r="E749" t="s">
        <v>21</v>
      </c>
      <c r="F749" t="s">
        <v>403</v>
      </c>
      <c r="G749" t="s">
        <v>375</v>
      </c>
      <c r="H749" t="s">
        <v>35</v>
      </c>
      <c r="I749" t="s">
        <v>25</v>
      </c>
      <c r="J749" t="s">
        <v>25</v>
      </c>
      <c r="K749" t="s">
        <v>26</v>
      </c>
      <c r="L749" t="s">
        <v>25</v>
      </c>
      <c r="M749" t="s">
        <v>45</v>
      </c>
      <c r="N749">
        <v>7</v>
      </c>
      <c r="O749">
        <v>184</v>
      </c>
      <c r="P749">
        <v>20</v>
      </c>
      <c r="Q749" t="s">
        <v>28</v>
      </c>
      <c r="R749" t="s">
        <v>29</v>
      </c>
      <c r="S749" t="s">
        <v>254</v>
      </c>
      <c r="T749" t="s">
        <v>264</v>
      </c>
    </row>
    <row r="750" spans="1:20" x14ac:dyDescent="0.3">
      <c r="A750">
        <v>1178428</v>
      </c>
      <c r="B750">
        <f>YEAR(matches[[#This Row],[date]])</f>
        <v>2019</v>
      </c>
      <c r="C750" t="s">
        <v>40</v>
      </c>
      <c r="D750" s="1">
        <v>43589</v>
      </c>
      <c r="E750" t="s">
        <v>21</v>
      </c>
      <c r="F750" t="s">
        <v>96</v>
      </c>
      <c r="G750" t="s">
        <v>383</v>
      </c>
      <c r="H750" t="s">
        <v>44</v>
      </c>
      <c r="I750" t="s">
        <v>390</v>
      </c>
      <c r="J750" t="s">
        <v>44</v>
      </c>
      <c r="K750" t="s">
        <v>37</v>
      </c>
      <c r="L750" t="s">
        <v>390</v>
      </c>
      <c r="M750" t="s">
        <v>45</v>
      </c>
      <c r="N750">
        <v>5</v>
      </c>
      <c r="O750">
        <v>116</v>
      </c>
      <c r="P750">
        <v>20</v>
      </c>
      <c r="Q750" t="s">
        <v>28</v>
      </c>
      <c r="R750" t="s">
        <v>29</v>
      </c>
      <c r="S750" t="s">
        <v>343</v>
      </c>
      <c r="T750" t="s">
        <v>401</v>
      </c>
    </row>
    <row r="751" spans="1:20" x14ac:dyDescent="0.3">
      <c r="A751">
        <v>1178429</v>
      </c>
      <c r="B751">
        <f>YEAR(matches[[#This Row],[date]])</f>
        <v>2019</v>
      </c>
      <c r="C751" t="s">
        <v>356</v>
      </c>
      <c r="D751" s="1">
        <v>43589</v>
      </c>
      <c r="E751" t="s">
        <v>21</v>
      </c>
      <c r="F751" t="s">
        <v>404</v>
      </c>
      <c r="G751" t="s">
        <v>357</v>
      </c>
      <c r="H751" t="s">
        <v>271</v>
      </c>
      <c r="I751" t="s">
        <v>24</v>
      </c>
      <c r="J751" t="s">
        <v>24</v>
      </c>
      <c r="K751" t="s">
        <v>26</v>
      </c>
      <c r="L751" t="s">
        <v>24</v>
      </c>
      <c r="M751" t="s">
        <v>45</v>
      </c>
      <c r="N751">
        <v>4</v>
      </c>
      <c r="O751">
        <v>176</v>
      </c>
      <c r="P751">
        <v>20</v>
      </c>
      <c r="Q751" t="s">
        <v>28</v>
      </c>
      <c r="R751" t="s">
        <v>29</v>
      </c>
      <c r="S751" t="s">
        <v>244</v>
      </c>
      <c r="T751" t="s">
        <v>287</v>
      </c>
    </row>
    <row r="752" spans="1:20" x14ac:dyDescent="0.3">
      <c r="A752">
        <v>1178430</v>
      </c>
      <c r="B752">
        <f>YEAR(matches[[#This Row],[date]])</f>
        <v>2019</v>
      </c>
      <c r="C752" t="s">
        <v>32</v>
      </c>
      <c r="D752" s="1">
        <v>43590</v>
      </c>
      <c r="E752" t="s">
        <v>21</v>
      </c>
      <c r="F752" t="s">
        <v>374</v>
      </c>
      <c r="G752" t="s">
        <v>375</v>
      </c>
      <c r="H752" t="s">
        <v>36</v>
      </c>
      <c r="I752" t="s">
        <v>35</v>
      </c>
      <c r="J752" t="s">
        <v>35</v>
      </c>
      <c r="K752" t="s">
        <v>26</v>
      </c>
      <c r="L752" t="s">
        <v>35</v>
      </c>
      <c r="M752" t="s">
        <v>45</v>
      </c>
      <c r="N752">
        <v>6</v>
      </c>
      <c r="O752">
        <v>171</v>
      </c>
      <c r="P752">
        <v>20</v>
      </c>
      <c r="Q752" t="s">
        <v>28</v>
      </c>
      <c r="R752" t="s">
        <v>29</v>
      </c>
      <c r="S752" t="s">
        <v>264</v>
      </c>
      <c r="T752" t="s">
        <v>346</v>
      </c>
    </row>
    <row r="753" spans="1:20" x14ac:dyDescent="0.3">
      <c r="A753">
        <v>1178431</v>
      </c>
      <c r="B753">
        <f>YEAR(matches[[#This Row],[date]])</f>
        <v>2019</v>
      </c>
      <c r="C753" t="s">
        <v>48</v>
      </c>
      <c r="D753" s="1">
        <v>43590</v>
      </c>
      <c r="E753" t="s">
        <v>21</v>
      </c>
      <c r="F753" t="s">
        <v>326</v>
      </c>
      <c r="G753" t="s">
        <v>50</v>
      </c>
      <c r="H753" t="s">
        <v>25</v>
      </c>
      <c r="I753" t="s">
        <v>51</v>
      </c>
      <c r="J753" t="s">
        <v>51</v>
      </c>
      <c r="K753" t="s">
        <v>26</v>
      </c>
      <c r="L753" t="s">
        <v>51</v>
      </c>
      <c r="M753" t="s">
        <v>45</v>
      </c>
      <c r="N753">
        <v>9</v>
      </c>
      <c r="O753">
        <v>134</v>
      </c>
      <c r="P753">
        <v>20</v>
      </c>
      <c r="Q753" t="s">
        <v>28</v>
      </c>
      <c r="R753" t="s">
        <v>29</v>
      </c>
      <c r="S753" t="s">
        <v>338</v>
      </c>
      <c r="T753" t="s">
        <v>279</v>
      </c>
    </row>
    <row r="754" spans="1:20" x14ac:dyDescent="0.3">
      <c r="A754">
        <v>1181764</v>
      </c>
      <c r="B754">
        <f>YEAR(matches[[#This Row],[date]])</f>
        <v>2019</v>
      </c>
      <c r="C754" t="s">
        <v>69</v>
      </c>
      <c r="D754" s="1">
        <v>43592</v>
      </c>
      <c r="E754" t="s">
        <v>238</v>
      </c>
      <c r="F754" t="s">
        <v>341</v>
      </c>
      <c r="G754" t="s">
        <v>378</v>
      </c>
      <c r="H754" t="s">
        <v>36</v>
      </c>
      <c r="I754" t="s">
        <v>51</v>
      </c>
      <c r="J754" t="s">
        <v>36</v>
      </c>
      <c r="K754" t="s">
        <v>37</v>
      </c>
      <c r="L754" t="s">
        <v>51</v>
      </c>
      <c r="M754" t="s">
        <v>45</v>
      </c>
      <c r="N754">
        <v>6</v>
      </c>
      <c r="O754">
        <v>132</v>
      </c>
      <c r="P754">
        <v>20</v>
      </c>
      <c r="Q754" t="s">
        <v>28</v>
      </c>
      <c r="R754" t="s">
        <v>29</v>
      </c>
      <c r="S754" t="s">
        <v>287</v>
      </c>
      <c r="T754" t="s">
        <v>334</v>
      </c>
    </row>
    <row r="755" spans="1:20" x14ac:dyDescent="0.3">
      <c r="A755">
        <v>1181766</v>
      </c>
      <c r="B755">
        <f>YEAR(matches[[#This Row],[date]])</f>
        <v>2019</v>
      </c>
      <c r="C755" t="s">
        <v>246</v>
      </c>
      <c r="D755" s="1">
        <v>43593</v>
      </c>
      <c r="E755" t="s">
        <v>294</v>
      </c>
      <c r="F755" t="s">
        <v>347</v>
      </c>
      <c r="G755" t="s">
        <v>248</v>
      </c>
      <c r="H755" t="s">
        <v>271</v>
      </c>
      <c r="I755" t="s">
        <v>390</v>
      </c>
      <c r="J755" t="s">
        <v>390</v>
      </c>
      <c r="K755" t="s">
        <v>26</v>
      </c>
      <c r="L755" t="s">
        <v>390</v>
      </c>
      <c r="M755" t="s">
        <v>45</v>
      </c>
      <c r="N755">
        <v>2</v>
      </c>
      <c r="O755">
        <v>163</v>
      </c>
      <c r="P755">
        <v>20</v>
      </c>
      <c r="Q755" t="s">
        <v>28</v>
      </c>
      <c r="R755" t="s">
        <v>29</v>
      </c>
      <c r="S755" t="s">
        <v>254</v>
      </c>
      <c r="T755" t="s">
        <v>146</v>
      </c>
    </row>
    <row r="756" spans="1:20" x14ac:dyDescent="0.3">
      <c r="A756">
        <v>1181767</v>
      </c>
      <c r="B756">
        <f>YEAR(matches[[#This Row],[date]])</f>
        <v>2019</v>
      </c>
      <c r="C756" t="s">
        <v>246</v>
      </c>
      <c r="D756" s="1">
        <v>43595</v>
      </c>
      <c r="E756" t="s">
        <v>240</v>
      </c>
      <c r="F756" t="s">
        <v>255</v>
      </c>
      <c r="G756" t="s">
        <v>248</v>
      </c>
      <c r="H756" t="s">
        <v>390</v>
      </c>
      <c r="I756" t="s">
        <v>36</v>
      </c>
      <c r="J756" t="s">
        <v>36</v>
      </c>
      <c r="K756" t="s">
        <v>26</v>
      </c>
      <c r="L756" t="s">
        <v>36</v>
      </c>
      <c r="M756" t="s">
        <v>45</v>
      </c>
      <c r="N756">
        <v>6</v>
      </c>
      <c r="O756">
        <v>148</v>
      </c>
      <c r="P756">
        <v>20</v>
      </c>
      <c r="Q756" t="s">
        <v>28</v>
      </c>
      <c r="R756" t="s">
        <v>29</v>
      </c>
      <c r="S756" t="s">
        <v>254</v>
      </c>
      <c r="T756" t="s">
        <v>146</v>
      </c>
    </row>
    <row r="757" spans="1:20" x14ac:dyDescent="0.3">
      <c r="A757">
        <v>1181768</v>
      </c>
      <c r="B757">
        <f>YEAR(matches[[#This Row],[date]])</f>
        <v>2019</v>
      </c>
      <c r="C757" t="s">
        <v>64</v>
      </c>
      <c r="D757" s="1">
        <v>43597</v>
      </c>
      <c r="E757" t="s">
        <v>111</v>
      </c>
      <c r="F757" t="s">
        <v>361</v>
      </c>
      <c r="G757" t="s">
        <v>376</v>
      </c>
      <c r="H757" t="s">
        <v>51</v>
      </c>
      <c r="I757" t="s">
        <v>36</v>
      </c>
      <c r="J757" t="s">
        <v>51</v>
      </c>
      <c r="K757" t="s">
        <v>37</v>
      </c>
      <c r="L757" t="s">
        <v>51</v>
      </c>
      <c r="M757" t="s">
        <v>27</v>
      </c>
      <c r="N757">
        <v>1</v>
      </c>
      <c r="O757">
        <v>150</v>
      </c>
      <c r="P757">
        <v>20</v>
      </c>
      <c r="Q757" t="s">
        <v>28</v>
      </c>
      <c r="R757" t="s">
        <v>29</v>
      </c>
      <c r="S757" t="s">
        <v>401</v>
      </c>
      <c r="T757" t="s">
        <v>334</v>
      </c>
    </row>
    <row r="758" spans="1:20" x14ac:dyDescent="0.3">
      <c r="A758">
        <v>1216492</v>
      </c>
      <c r="B758">
        <f>YEAR(matches[[#This Row],[date]])</f>
        <v>2020</v>
      </c>
      <c r="C758" t="s">
        <v>295</v>
      </c>
      <c r="D758" s="1">
        <v>44093</v>
      </c>
      <c r="E758" t="s">
        <v>21</v>
      </c>
      <c r="F758" t="s">
        <v>190</v>
      </c>
      <c r="G758" t="s">
        <v>296</v>
      </c>
      <c r="H758" t="s">
        <v>51</v>
      </c>
      <c r="I758" t="s">
        <v>36</v>
      </c>
      <c r="J758" t="s">
        <v>36</v>
      </c>
      <c r="K758" t="s">
        <v>26</v>
      </c>
      <c r="L758" t="s">
        <v>36</v>
      </c>
      <c r="M758" t="s">
        <v>45</v>
      </c>
      <c r="N758">
        <v>5</v>
      </c>
      <c r="O758">
        <v>163</v>
      </c>
      <c r="P758">
        <v>20</v>
      </c>
      <c r="Q758" t="s">
        <v>28</v>
      </c>
      <c r="R758" t="s">
        <v>29</v>
      </c>
      <c r="S758" t="s">
        <v>314</v>
      </c>
      <c r="T758" t="s">
        <v>333</v>
      </c>
    </row>
    <row r="759" spans="1:20" x14ac:dyDescent="0.3">
      <c r="A759">
        <v>1216493</v>
      </c>
      <c r="B759">
        <f>YEAR(matches[[#This Row],[date]])</f>
        <v>2020</v>
      </c>
      <c r="C759" t="s">
        <v>29</v>
      </c>
      <c r="D759" s="1">
        <v>44094</v>
      </c>
      <c r="E759" t="s">
        <v>21</v>
      </c>
      <c r="F759" t="s">
        <v>348</v>
      </c>
      <c r="G759" t="s">
        <v>301</v>
      </c>
      <c r="H759" t="s">
        <v>390</v>
      </c>
      <c r="I759" t="s">
        <v>35</v>
      </c>
      <c r="J759" t="s">
        <v>35</v>
      </c>
      <c r="K759" t="s">
        <v>26</v>
      </c>
      <c r="L759" t="s">
        <v>390</v>
      </c>
      <c r="M759" t="s">
        <v>128</v>
      </c>
      <c r="N759" t="s">
        <v>29</v>
      </c>
      <c r="O759">
        <v>158</v>
      </c>
      <c r="P759">
        <v>20</v>
      </c>
      <c r="Q759" t="s">
        <v>129</v>
      </c>
      <c r="R759" t="s">
        <v>29</v>
      </c>
      <c r="S759" t="s">
        <v>244</v>
      </c>
      <c r="T759" t="s">
        <v>334</v>
      </c>
    </row>
    <row r="760" spans="1:20" x14ac:dyDescent="0.3">
      <c r="A760">
        <v>1216534</v>
      </c>
      <c r="B760">
        <f>YEAR(matches[[#This Row],[date]])</f>
        <v>2020</v>
      </c>
      <c r="C760" t="s">
        <v>29</v>
      </c>
      <c r="D760" s="1">
        <v>44095</v>
      </c>
      <c r="E760" t="s">
        <v>21</v>
      </c>
      <c r="F760" t="s">
        <v>298</v>
      </c>
      <c r="G760" t="s">
        <v>301</v>
      </c>
      <c r="H760" t="s">
        <v>24</v>
      </c>
      <c r="I760" t="s">
        <v>271</v>
      </c>
      <c r="J760" t="s">
        <v>271</v>
      </c>
      <c r="K760" t="s">
        <v>26</v>
      </c>
      <c r="L760" t="s">
        <v>24</v>
      </c>
      <c r="M760" t="s">
        <v>27</v>
      </c>
      <c r="N760">
        <v>10</v>
      </c>
      <c r="O760">
        <v>164</v>
      </c>
      <c r="P760">
        <v>20</v>
      </c>
      <c r="Q760" t="s">
        <v>28</v>
      </c>
      <c r="R760" t="s">
        <v>29</v>
      </c>
      <c r="S760" t="s">
        <v>343</v>
      </c>
      <c r="T760" t="s">
        <v>334</v>
      </c>
    </row>
    <row r="761" spans="1:20" x14ac:dyDescent="0.3">
      <c r="A761">
        <v>1216496</v>
      </c>
      <c r="B761">
        <f>YEAR(matches[[#This Row],[date]])</f>
        <v>2020</v>
      </c>
      <c r="C761" t="s">
        <v>29</v>
      </c>
      <c r="D761" s="1">
        <v>44096</v>
      </c>
      <c r="E761" t="s">
        <v>21</v>
      </c>
      <c r="F761" t="s">
        <v>284</v>
      </c>
      <c r="G761" t="s">
        <v>299</v>
      </c>
      <c r="H761" t="s">
        <v>44</v>
      </c>
      <c r="I761" t="s">
        <v>36</v>
      </c>
      <c r="J761" t="s">
        <v>36</v>
      </c>
      <c r="K761" t="s">
        <v>26</v>
      </c>
      <c r="L761" t="s">
        <v>44</v>
      </c>
      <c r="M761" t="s">
        <v>27</v>
      </c>
      <c r="N761">
        <v>16</v>
      </c>
      <c r="O761">
        <v>217</v>
      </c>
      <c r="P761">
        <v>20</v>
      </c>
      <c r="Q761" t="s">
        <v>28</v>
      </c>
      <c r="R761" t="s">
        <v>29</v>
      </c>
      <c r="S761" t="s">
        <v>264</v>
      </c>
      <c r="T761" t="s">
        <v>249</v>
      </c>
    </row>
    <row r="762" spans="1:20" x14ac:dyDescent="0.3">
      <c r="A762">
        <v>1216508</v>
      </c>
      <c r="B762">
        <f>YEAR(matches[[#This Row],[date]])</f>
        <v>2020</v>
      </c>
      <c r="C762" t="s">
        <v>295</v>
      </c>
      <c r="D762" s="1">
        <v>44097</v>
      </c>
      <c r="E762" t="s">
        <v>21</v>
      </c>
      <c r="F762" t="s">
        <v>153</v>
      </c>
      <c r="G762" t="s">
        <v>296</v>
      </c>
      <c r="H762" t="s">
        <v>51</v>
      </c>
      <c r="I762" t="s">
        <v>25</v>
      </c>
      <c r="J762" t="s">
        <v>25</v>
      </c>
      <c r="K762" t="s">
        <v>26</v>
      </c>
      <c r="L762" t="s">
        <v>51</v>
      </c>
      <c r="M762" t="s">
        <v>27</v>
      </c>
      <c r="N762">
        <v>49</v>
      </c>
      <c r="O762">
        <v>196</v>
      </c>
      <c r="P762">
        <v>20</v>
      </c>
      <c r="Q762" t="s">
        <v>28</v>
      </c>
      <c r="R762" t="s">
        <v>29</v>
      </c>
      <c r="S762" t="s">
        <v>314</v>
      </c>
      <c r="T762" t="s">
        <v>146</v>
      </c>
    </row>
    <row r="763" spans="1:20" x14ac:dyDescent="0.3">
      <c r="A763">
        <v>1216510</v>
      </c>
      <c r="B763">
        <f>YEAR(matches[[#This Row],[date]])</f>
        <v>2020</v>
      </c>
      <c r="C763" t="s">
        <v>29</v>
      </c>
      <c r="D763" s="1">
        <v>44098</v>
      </c>
      <c r="E763" t="s">
        <v>21</v>
      </c>
      <c r="F763" t="s">
        <v>374</v>
      </c>
      <c r="G763" t="s">
        <v>301</v>
      </c>
      <c r="H763" t="s">
        <v>35</v>
      </c>
      <c r="I763" t="s">
        <v>24</v>
      </c>
      <c r="J763" t="s">
        <v>24</v>
      </c>
      <c r="K763" t="s">
        <v>26</v>
      </c>
      <c r="L763" t="s">
        <v>35</v>
      </c>
      <c r="M763" t="s">
        <v>27</v>
      </c>
      <c r="N763">
        <v>97</v>
      </c>
      <c r="O763">
        <v>207</v>
      </c>
      <c r="P763">
        <v>20</v>
      </c>
      <c r="Q763" t="s">
        <v>28</v>
      </c>
      <c r="R763" t="s">
        <v>29</v>
      </c>
      <c r="S763" t="s">
        <v>244</v>
      </c>
      <c r="T763" t="s">
        <v>209</v>
      </c>
    </row>
    <row r="764" spans="1:20" x14ac:dyDescent="0.3">
      <c r="A764">
        <v>1216539</v>
      </c>
      <c r="B764">
        <f>YEAR(matches[[#This Row],[date]])</f>
        <v>2020</v>
      </c>
      <c r="C764" t="s">
        <v>29</v>
      </c>
      <c r="D764" s="1">
        <v>44099</v>
      </c>
      <c r="E764" t="s">
        <v>21</v>
      </c>
      <c r="F764" t="s">
        <v>391</v>
      </c>
      <c r="G764" t="s">
        <v>301</v>
      </c>
      <c r="H764" t="s">
        <v>390</v>
      </c>
      <c r="I764" t="s">
        <v>36</v>
      </c>
      <c r="J764" t="s">
        <v>36</v>
      </c>
      <c r="K764" t="s">
        <v>26</v>
      </c>
      <c r="L764" t="s">
        <v>390</v>
      </c>
      <c r="M764" t="s">
        <v>27</v>
      </c>
      <c r="N764">
        <v>44</v>
      </c>
      <c r="O764">
        <v>176</v>
      </c>
      <c r="P764">
        <v>20</v>
      </c>
      <c r="Q764" t="s">
        <v>28</v>
      </c>
      <c r="R764" t="s">
        <v>29</v>
      </c>
      <c r="S764" t="s">
        <v>346</v>
      </c>
      <c r="T764" t="s">
        <v>297</v>
      </c>
    </row>
    <row r="765" spans="1:20" x14ac:dyDescent="0.3">
      <c r="A765">
        <v>1216545</v>
      </c>
      <c r="B765">
        <f>YEAR(matches[[#This Row],[date]])</f>
        <v>2020</v>
      </c>
      <c r="C765" t="s">
        <v>295</v>
      </c>
      <c r="D765" s="1">
        <v>44100</v>
      </c>
      <c r="E765" t="s">
        <v>21</v>
      </c>
      <c r="F765" t="s">
        <v>403</v>
      </c>
      <c r="G765" t="s">
        <v>296</v>
      </c>
      <c r="H765" t="s">
        <v>271</v>
      </c>
      <c r="I765" t="s">
        <v>25</v>
      </c>
      <c r="J765" t="s">
        <v>271</v>
      </c>
      <c r="K765" t="s">
        <v>37</v>
      </c>
      <c r="L765" t="s">
        <v>25</v>
      </c>
      <c r="M765" t="s">
        <v>45</v>
      </c>
      <c r="N765">
        <v>7</v>
      </c>
      <c r="O765">
        <v>143</v>
      </c>
      <c r="P765">
        <v>20</v>
      </c>
      <c r="Q765" t="s">
        <v>28</v>
      </c>
      <c r="R765" t="s">
        <v>29</v>
      </c>
      <c r="S765" t="s">
        <v>314</v>
      </c>
      <c r="T765" t="s">
        <v>333</v>
      </c>
    </row>
    <row r="766" spans="1:20" x14ac:dyDescent="0.3">
      <c r="A766">
        <v>1216527</v>
      </c>
      <c r="B766">
        <f>YEAR(matches[[#This Row],[date]])</f>
        <v>2020</v>
      </c>
      <c r="C766" t="s">
        <v>29</v>
      </c>
      <c r="D766" s="1">
        <v>44101</v>
      </c>
      <c r="E766" t="s">
        <v>21</v>
      </c>
      <c r="F766" t="s">
        <v>284</v>
      </c>
      <c r="G766" t="s">
        <v>299</v>
      </c>
      <c r="H766" t="s">
        <v>35</v>
      </c>
      <c r="I766" t="s">
        <v>44</v>
      </c>
      <c r="J766" t="s">
        <v>44</v>
      </c>
      <c r="K766" t="s">
        <v>26</v>
      </c>
      <c r="L766" t="s">
        <v>44</v>
      </c>
      <c r="M766" t="s">
        <v>45</v>
      </c>
      <c r="N766">
        <v>4</v>
      </c>
      <c r="O766">
        <v>224</v>
      </c>
      <c r="P766">
        <v>20</v>
      </c>
      <c r="Q766" t="s">
        <v>28</v>
      </c>
      <c r="R766" t="s">
        <v>29</v>
      </c>
      <c r="S766" t="s">
        <v>297</v>
      </c>
      <c r="T766" t="s">
        <v>317</v>
      </c>
    </row>
    <row r="767" spans="1:20" x14ac:dyDescent="0.3">
      <c r="A767">
        <v>1216547</v>
      </c>
      <c r="B767">
        <f>YEAR(matches[[#This Row],[date]])</f>
        <v>2020</v>
      </c>
      <c r="C767" t="s">
        <v>29</v>
      </c>
      <c r="D767" s="1">
        <v>44102</v>
      </c>
      <c r="E767" t="s">
        <v>21</v>
      </c>
      <c r="F767" t="s">
        <v>127</v>
      </c>
      <c r="G767" t="s">
        <v>301</v>
      </c>
      <c r="H767" t="s">
        <v>24</v>
      </c>
      <c r="I767" t="s">
        <v>51</v>
      </c>
      <c r="J767" t="s">
        <v>51</v>
      </c>
      <c r="K767" t="s">
        <v>26</v>
      </c>
      <c r="L767" t="s">
        <v>24</v>
      </c>
      <c r="M767" t="s">
        <v>128</v>
      </c>
      <c r="N767" t="s">
        <v>29</v>
      </c>
      <c r="O767">
        <v>202</v>
      </c>
      <c r="P767">
        <v>20</v>
      </c>
      <c r="Q767" t="s">
        <v>129</v>
      </c>
      <c r="R767" t="s">
        <v>29</v>
      </c>
      <c r="S767" t="s">
        <v>334</v>
      </c>
      <c r="T767" t="s">
        <v>209</v>
      </c>
    </row>
    <row r="768" spans="1:20" x14ac:dyDescent="0.3">
      <c r="A768">
        <v>1216532</v>
      </c>
      <c r="B768">
        <f>YEAR(matches[[#This Row],[date]])</f>
        <v>2020</v>
      </c>
      <c r="C768" t="s">
        <v>295</v>
      </c>
      <c r="D768" s="1">
        <v>44103</v>
      </c>
      <c r="E768" t="s">
        <v>21</v>
      </c>
      <c r="F768" t="s">
        <v>358</v>
      </c>
      <c r="G768" t="s">
        <v>296</v>
      </c>
      <c r="H768" t="s">
        <v>271</v>
      </c>
      <c r="I768" t="s">
        <v>390</v>
      </c>
      <c r="J768" t="s">
        <v>390</v>
      </c>
      <c r="K768" t="s">
        <v>26</v>
      </c>
      <c r="L768" t="s">
        <v>271</v>
      </c>
      <c r="M768" t="s">
        <v>27</v>
      </c>
      <c r="N768">
        <v>15</v>
      </c>
      <c r="O768">
        <v>163</v>
      </c>
      <c r="P768">
        <v>20</v>
      </c>
      <c r="Q768" t="s">
        <v>28</v>
      </c>
      <c r="R768" t="s">
        <v>29</v>
      </c>
      <c r="S768" t="s">
        <v>333</v>
      </c>
      <c r="T768" t="s">
        <v>146</v>
      </c>
    </row>
    <row r="769" spans="1:20" x14ac:dyDescent="0.3">
      <c r="A769">
        <v>1216504</v>
      </c>
      <c r="B769">
        <f>YEAR(matches[[#This Row],[date]])</f>
        <v>2020</v>
      </c>
      <c r="C769" t="s">
        <v>29</v>
      </c>
      <c r="D769" s="1">
        <v>44104</v>
      </c>
      <c r="E769" t="s">
        <v>21</v>
      </c>
      <c r="F769" t="s">
        <v>405</v>
      </c>
      <c r="G769" t="s">
        <v>301</v>
      </c>
      <c r="H769" t="s">
        <v>25</v>
      </c>
      <c r="I769" t="s">
        <v>44</v>
      </c>
      <c r="J769" t="s">
        <v>44</v>
      </c>
      <c r="K769" t="s">
        <v>26</v>
      </c>
      <c r="L769" t="s">
        <v>25</v>
      </c>
      <c r="M769" t="s">
        <v>27</v>
      </c>
      <c r="N769">
        <v>37</v>
      </c>
      <c r="O769">
        <v>175</v>
      </c>
      <c r="P769">
        <v>20</v>
      </c>
      <c r="Q769" t="s">
        <v>28</v>
      </c>
      <c r="R769" t="s">
        <v>29</v>
      </c>
      <c r="S769" t="s">
        <v>346</v>
      </c>
      <c r="T769" t="s">
        <v>264</v>
      </c>
    </row>
    <row r="770" spans="1:20" x14ac:dyDescent="0.3">
      <c r="A770">
        <v>1216503</v>
      </c>
      <c r="B770">
        <f>YEAR(matches[[#This Row],[date]])</f>
        <v>2020</v>
      </c>
      <c r="C770" t="s">
        <v>295</v>
      </c>
      <c r="D770" s="1">
        <v>44105</v>
      </c>
      <c r="E770" t="s">
        <v>21</v>
      </c>
      <c r="F770" t="s">
        <v>199</v>
      </c>
      <c r="G770" t="s">
        <v>296</v>
      </c>
      <c r="H770" t="s">
        <v>51</v>
      </c>
      <c r="I770" t="s">
        <v>35</v>
      </c>
      <c r="J770" t="s">
        <v>35</v>
      </c>
      <c r="K770" t="s">
        <v>26</v>
      </c>
      <c r="L770" t="s">
        <v>51</v>
      </c>
      <c r="M770" t="s">
        <v>27</v>
      </c>
      <c r="N770">
        <v>48</v>
      </c>
      <c r="O770">
        <v>192</v>
      </c>
      <c r="P770">
        <v>20</v>
      </c>
      <c r="Q770" t="s">
        <v>28</v>
      </c>
      <c r="R770" t="s">
        <v>29</v>
      </c>
      <c r="S770" t="s">
        <v>333</v>
      </c>
      <c r="T770" t="s">
        <v>146</v>
      </c>
    </row>
    <row r="771" spans="1:20" x14ac:dyDescent="0.3">
      <c r="A771">
        <v>1216516</v>
      </c>
      <c r="B771">
        <f>YEAR(matches[[#This Row],[date]])</f>
        <v>2020</v>
      </c>
      <c r="C771" t="s">
        <v>29</v>
      </c>
      <c r="D771" s="1">
        <v>44106</v>
      </c>
      <c r="E771" t="s">
        <v>21</v>
      </c>
      <c r="F771" t="s">
        <v>406</v>
      </c>
      <c r="G771" t="s">
        <v>301</v>
      </c>
      <c r="H771" t="s">
        <v>271</v>
      </c>
      <c r="I771" t="s">
        <v>36</v>
      </c>
      <c r="J771" t="s">
        <v>271</v>
      </c>
      <c r="K771" t="s">
        <v>37</v>
      </c>
      <c r="L771" t="s">
        <v>271</v>
      </c>
      <c r="M771" t="s">
        <v>27</v>
      </c>
      <c r="N771">
        <v>7</v>
      </c>
      <c r="O771">
        <v>165</v>
      </c>
      <c r="P771">
        <v>20</v>
      </c>
      <c r="Q771" t="s">
        <v>28</v>
      </c>
      <c r="R771" t="s">
        <v>29</v>
      </c>
      <c r="S771" t="s">
        <v>244</v>
      </c>
      <c r="T771" t="s">
        <v>209</v>
      </c>
    </row>
    <row r="772" spans="1:20" x14ac:dyDescent="0.3">
      <c r="A772">
        <v>1216514</v>
      </c>
      <c r="B772">
        <f>YEAR(matches[[#This Row],[date]])</f>
        <v>2020</v>
      </c>
      <c r="C772" t="s">
        <v>295</v>
      </c>
      <c r="D772" s="1">
        <v>44107</v>
      </c>
      <c r="E772" t="s">
        <v>21</v>
      </c>
      <c r="F772" t="s">
        <v>298</v>
      </c>
      <c r="G772" t="s">
        <v>296</v>
      </c>
      <c r="H772" t="s">
        <v>44</v>
      </c>
      <c r="I772" t="s">
        <v>24</v>
      </c>
      <c r="J772" t="s">
        <v>44</v>
      </c>
      <c r="K772" t="s">
        <v>37</v>
      </c>
      <c r="L772" t="s">
        <v>24</v>
      </c>
      <c r="M772" t="s">
        <v>45</v>
      </c>
      <c r="N772">
        <v>8</v>
      </c>
      <c r="O772">
        <v>155</v>
      </c>
      <c r="P772">
        <v>20</v>
      </c>
      <c r="Q772" t="s">
        <v>28</v>
      </c>
      <c r="R772" t="s">
        <v>29</v>
      </c>
      <c r="S772" t="s">
        <v>314</v>
      </c>
      <c r="T772" t="s">
        <v>146</v>
      </c>
    </row>
    <row r="773" spans="1:20" x14ac:dyDescent="0.3">
      <c r="A773">
        <v>1216515</v>
      </c>
      <c r="B773">
        <f>YEAR(matches[[#This Row],[date]])</f>
        <v>2020</v>
      </c>
      <c r="C773" t="s">
        <v>29</v>
      </c>
      <c r="D773" s="1">
        <v>44107</v>
      </c>
      <c r="E773" t="s">
        <v>21</v>
      </c>
      <c r="F773" t="s">
        <v>320</v>
      </c>
      <c r="G773" t="s">
        <v>299</v>
      </c>
      <c r="H773" t="s">
        <v>390</v>
      </c>
      <c r="I773" t="s">
        <v>25</v>
      </c>
      <c r="J773" t="s">
        <v>25</v>
      </c>
      <c r="K773" t="s">
        <v>26</v>
      </c>
      <c r="L773" t="s">
        <v>390</v>
      </c>
      <c r="M773" t="s">
        <v>27</v>
      </c>
      <c r="N773">
        <v>18</v>
      </c>
      <c r="O773">
        <v>229</v>
      </c>
      <c r="P773">
        <v>20</v>
      </c>
      <c r="Q773" t="s">
        <v>28</v>
      </c>
      <c r="R773" t="s">
        <v>29</v>
      </c>
      <c r="S773" t="s">
        <v>249</v>
      </c>
      <c r="T773" t="s">
        <v>297</v>
      </c>
    </row>
    <row r="774" spans="1:20" x14ac:dyDescent="0.3">
      <c r="A774">
        <v>1216513</v>
      </c>
      <c r="B774">
        <f>YEAR(matches[[#This Row],[date]])</f>
        <v>2020</v>
      </c>
      <c r="C774" t="s">
        <v>29</v>
      </c>
      <c r="D774" s="1">
        <v>44108</v>
      </c>
      <c r="E774" t="s">
        <v>21</v>
      </c>
      <c r="F774" t="s">
        <v>61</v>
      </c>
      <c r="G774" t="s">
        <v>301</v>
      </c>
      <c r="H774" t="s">
        <v>35</v>
      </c>
      <c r="I774" t="s">
        <v>36</v>
      </c>
      <c r="J774" t="s">
        <v>35</v>
      </c>
      <c r="K774" t="s">
        <v>37</v>
      </c>
      <c r="L774" t="s">
        <v>36</v>
      </c>
      <c r="M774" t="s">
        <v>45</v>
      </c>
      <c r="N774">
        <v>10</v>
      </c>
      <c r="O774">
        <v>179</v>
      </c>
      <c r="P774">
        <v>20</v>
      </c>
      <c r="Q774" t="s">
        <v>28</v>
      </c>
      <c r="R774" t="s">
        <v>29</v>
      </c>
      <c r="S774" t="s">
        <v>343</v>
      </c>
      <c r="T774" t="s">
        <v>334</v>
      </c>
    </row>
    <row r="775" spans="1:20" x14ac:dyDescent="0.3">
      <c r="A775">
        <v>1216538</v>
      </c>
      <c r="B775">
        <f>YEAR(matches[[#This Row],[date]])</f>
        <v>2020</v>
      </c>
      <c r="C775" t="s">
        <v>29</v>
      </c>
      <c r="D775" s="1">
        <v>44108</v>
      </c>
      <c r="E775" t="s">
        <v>21</v>
      </c>
      <c r="F775" t="s">
        <v>323</v>
      </c>
      <c r="G775" t="s">
        <v>299</v>
      </c>
      <c r="H775" t="s">
        <v>51</v>
      </c>
      <c r="I775" t="s">
        <v>271</v>
      </c>
      <c r="J775" t="s">
        <v>51</v>
      </c>
      <c r="K775" t="s">
        <v>37</v>
      </c>
      <c r="L775" t="s">
        <v>51</v>
      </c>
      <c r="M775" t="s">
        <v>27</v>
      </c>
      <c r="N775">
        <v>34</v>
      </c>
      <c r="O775">
        <v>209</v>
      </c>
      <c r="P775">
        <v>20</v>
      </c>
      <c r="Q775" t="s">
        <v>28</v>
      </c>
      <c r="R775" t="s">
        <v>29</v>
      </c>
      <c r="S775" t="s">
        <v>346</v>
      </c>
      <c r="T775" t="s">
        <v>297</v>
      </c>
    </row>
    <row r="776" spans="1:20" x14ac:dyDescent="0.3">
      <c r="A776">
        <v>1216519</v>
      </c>
      <c r="B776">
        <f>YEAR(matches[[#This Row],[date]])</f>
        <v>2020</v>
      </c>
      <c r="C776" t="s">
        <v>29</v>
      </c>
      <c r="D776" s="1">
        <v>44109</v>
      </c>
      <c r="E776" t="s">
        <v>21</v>
      </c>
      <c r="F776" t="s">
        <v>311</v>
      </c>
      <c r="G776" t="s">
        <v>301</v>
      </c>
      <c r="H776" t="s">
        <v>390</v>
      </c>
      <c r="I776" t="s">
        <v>24</v>
      </c>
      <c r="J776" t="s">
        <v>24</v>
      </c>
      <c r="K776" t="s">
        <v>26</v>
      </c>
      <c r="L776" t="s">
        <v>390</v>
      </c>
      <c r="M776" t="s">
        <v>27</v>
      </c>
      <c r="N776">
        <v>59</v>
      </c>
      <c r="O776">
        <v>197</v>
      </c>
      <c r="P776">
        <v>20</v>
      </c>
      <c r="Q776" t="s">
        <v>28</v>
      </c>
      <c r="R776" t="s">
        <v>29</v>
      </c>
      <c r="S776" t="s">
        <v>334</v>
      </c>
      <c r="T776" t="s">
        <v>363</v>
      </c>
    </row>
    <row r="777" spans="1:20" x14ac:dyDescent="0.3">
      <c r="A777">
        <v>1216511</v>
      </c>
      <c r="B777">
        <f>YEAR(matches[[#This Row],[date]])</f>
        <v>2020</v>
      </c>
      <c r="C777" t="s">
        <v>295</v>
      </c>
      <c r="D777" s="1">
        <v>44110</v>
      </c>
      <c r="E777" t="s">
        <v>21</v>
      </c>
      <c r="F777" t="s">
        <v>341</v>
      </c>
      <c r="G777" t="s">
        <v>296</v>
      </c>
      <c r="H777" t="s">
        <v>51</v>
      </c>
      <c r="I777" t="s">
        <v>44</v>
      </c>
      <c r="J777" t="s">
        <v>51</v>
      </c>
      <c r="K777" t="s">
        <v>37</v>
      </c>
      <c r="L777" t="s">
        <v>51</v>
      </c>
      <c r="M777" t="s">
        <v>27</v>
      </c>
      <c r="N777">
        <v>57</v>
      </c>
      <c r="O777">
        <v>194</v>
      </c>
      <c r="P777">
        <v>20</v>
      </c>
      <c r="Q777" t="s">
        <v>28</v>
      </c>
      <c r="R777" t="s">
        <v>29</v>
      </c>
      <c r="S777" t="s">
        <v>333</v>
      </c>
      <c r="T777" t="s">
        <v>146</v>
      </c>
    </row>
    <row r="778" spans="1:20" x14ac:dyDescent="0.3">
      <c r="A778">
        <v>1216501</v>
      </c>
      <c r="B778">
        <f>YEAR(matches[[#This Row],[date]])</f>
        <v>2020</v>
      </c>
      <c r="C778" t="s">
        <v>295</v>
      </c>
      <c r="D778" s="1">
        <v>44111</v>
      </c>
      <c r="E778" t="s">
        <v>21</v>
      </c>
      <c r="F778" t="s">
        <v>369</v>
      </c>
      <c r="G778" t="s">
        <v>296</v>
      </c>
      <c r="H778" t="s">
        <v>25</v>
      </c>
      <c r="I778" t="s">
        <v>36</v>
      </c>
      <c r="J778" t="s">
        <v>25</v>
      </c>
      <c r="K778" t="s">
        <v>37</v>
      </c>
      <c r="L778" t="s">
        <v>25</v>
      </c>
      <c r="M778" t="s">
        <v>27</v>
      </c>
      <c r="N778">
        <v>10</v>
      </c>
      <c r="O778">
        <v>168</v>
      </c>
      <c r="P778">
        <v>20</v>
      </c>
      <c r="Q778" t="s">
        <v>28</v>
      </c>
      <c r="R778" t="s">
        <v>29</v>
      </c>
      <c r="S778" t="s">
        <v>346</v>
      </c>
      <c r="T778" t="s">
        <v>297</v>
      </c>
    </row>
    <row r="779" spans="1:20" x14ac:dyDescent="0.3">
      <c r="A779">
        <v>1216542</v>
      </c>
      <c r="B779">
        <f>YEAR(matches[[#This Row],[date]])</f>
        <v>2020</v>
      </c>
      <c r="C779" t="s">
        <v>29</v>
      </c>
      <c r="D779" s="1">
        <v>44112</v>
      </c>
      <c r="E779" t="s">
        <v>21</v>
      </c>
      <c r="F779" t="s">
        <v>392</v>
      </c>
      <c r="G779" t="s">
        <v>301</v>
      </c>
      <c r="H779" t="s">
        <v>271</v>
      </c>
      <c r="I779" t="s">
        <v>35</v>
      </c>
      <c r="J779" t="s">
        <v>271</v>
      </c>
      <c r="K779" t="s">
        <v>37</v>
      </c>
      <c r="L779" t="s">
        <v>271</v>
      </c>
      <c r="M779" t="s">
        <v>27</v>
      </c>
      <c r="N779">
        <v>69</v>
      </c>
      <c r="O779">
        <v>202</v>
      </c>
      <c r="P779">
        <v>20</v>
      </c>
      <c r="Q779" t="s">
        <v>28</v>
      </c>
      <c r="R779" t="s">
        <v>29</v>
      </c>
      <c r="S779" t="s">
        <v>244</v>
      </c>
      <c r="T779" t="s">
        <v>334</v>
      </c>
    </row>
    <row r="780" spans="1:20" x14ac:dyDescent="0.3">
      <c r="A780">
        <v>1216500</v>
      </c>
      <c r="B780">
        <f>YEAR(matches[[#This Row],[date]])</f>
        <v>2020</v>
      </c>
      <c r="C780" t="s">
        <v>29</v>
      </c>
      <c r="D780" s="1">
        <v>44113</v>
      </c>
      <c r="E780" t="s">
        <v>21</v>
      </c>
      <c r="F780" t="s">
        <v>200</v>
      </c>
      <c r="G780" t="s">
        <v>299</v>
      </c>
      <c r="H780" t="s">
        <v>390</v>
      </c>
      <c r="I780" t="s">
        <v>44</v>
      </c>
      <c r="J780" t="s">
        <v>44</v>
      </c>
      <c r="K780" t="s">
        <v>26</v>
      </c>
      <c r="L780" t="s">
        <v>390</v>
      </c>
      <c r="M780" t="s">
        <v>27</v>
      </c>
      <c r="N780">
        <v>46</v>
      </c>
      <c r="O780">
        <v>185</v>
      </c>
      <c r="P780">
        <v>20</v>
      </c>
      <c r="Q780" t="s">
        <v>28</v>
      </c>
      <c r="R780" t="s">
        <v>29</v>
      </c>
      <c r="S780" t="s">
        <v>346</v>
      </c>
      <c r="T780" t="s">
        <v>264</v>
      </c>
    </row>
    <row r="781" spans="1:20" x14ac:dyDescent="0.3">
      <c r="A781">
        <v>1216523</v>
      </c>
      <c r="B781">
        <f>YEAR(matches[[#This Row],[date]])</f>
        <v>2020</v>
      </c>
      <c r="C781" t="s">
        <v>295</v>
      </c>
      <c r="D781" s="1">
        <v>44114</v>
      </c>
      <c r="E781" t="s">
        <v>21</v>
      </c>
      <c r="F781" t="s">
        <v>104</v>
      </c>
      <c r="G781" t="s">
        <v>296</v>
      </c>
      <c r="H781" t="s">
        <v>25</v>
      </c>
      <c r="I781" t="s">
        <v>35</v>
      </c>
      <c r="J781" t="s">
        <v>25</v>
      </c>
      <c r="K781" t="s">
        <v>37</v>
      </c>
      <c r="L781" t="s">
        <v>25</v>
      </c>
      <c r="M781" t="s">
        <v>27</v>
      </c>
      <c r="N781">
        <v>2</v>
      </c>
      <c r="O781">
        <v>165</v>
      </c>
      <c r="P781">
        <v>20</v>
      </c>
      <c r="Q781" t="s">
        <v>28</v>
      </c>
      <c r="R781" t="s">
        <v>29</v>
      </c>
      <c r="S781" t="s">
        <v>398</v>
      </c>
      <c r="T781" t="s">
        <v>314</v>
      </c>
    </row>
    <row r="782" spans="1:20" x14ac:dyDescent="0.3">
      <c r="A782">
        <v>1216525</v>
      </c>
      <c r="B782">
        <f>YEAR(matches[[#This Row],[date]])</f>
        <v>2020</v>
      </c>
      <c r="C782" t="s">
        <v>29</v>
      </c>
      <c r="D782" s="1">
        <v>44114</v>
      </c>
      <c r="E782" t="s">
        <v>21</v>
      </c>
      <c r="F782" t="s">
        <v>223</v>
      </c>
      <c r="G782" t="s">
        <v>301</v>
      </c>
      <c r="H782" t="s">
        <v>24</v>
      </c>
      <c r="I782" t="s">
        <v>36</v>
      </c>
      <c r="J782" t="s">
        <v>24</v>
      </c>
      <c r="K782" t="s">
        <v>37</v>
      </c>
      <c r="L782" t="s">
        <v>24</v>
      </c>
      <c r="M782" t="s">
        <v>27</v>
      </c>
      <c r="N782">
        <v>37</v>
      </c>
      <c r="O782">
        <v>170</v>
      </c>
      <c r="P782">
        <v>20</v>
      </c>
      <c r="Q782" t="s">
        <v>28</v>
      </c>
      <c r="R782" t="s">
        <v>29</v>
      </c>
      <c r="S782" t="s">
        <v>244</v>
      </c>
      <c r="T782" t="s">
        <v>209</v>
      </c>
    </row>
    <row r="783" spans="1:20" x14ac:dyDescent="0.3">
      <c r="A783">
        <v>1216507</v>
      </c>
      <c r="B783">
        <f>YEAR(matches[[#This Row],[date]])</f>
        <v>2020</v>
      </c>
      <c r="C783" t="s">
        <v>29</v>
      </c>
      <c r="D783" s="1">
        <v>44115</v>
      </c>
      <c r="E783" t="s">
        <v>21</v>
      </c>
      <c r="F783" t="s">
        <v>407</v>
      </c>
      <c r="G783" t="s">
        <v>301</v>
      </c>
      <c r="H783" t="s">
        <v>271</v>
      </c>
      <c r="I783" t="s">
        <v>44</v>
      </c>
      <c r="J783" t="s">
        <v>271</v>
      </c>
      <c r="K783" t="s">
        <v>37</v>
      </c>
      <c r="L783" t="s">
        <v>44</v>
      </c>
      <c r="M783" t="s">
        <v>45</v>
      </c>
      <c r="N783">
        <v>5</v>
      </c>
      <c r="O783">
        <v>159</v>
      </c>
      <c r="P783">
        <v>20</v>
      </c>
      <c r="Q783" t="s">
        <v>28</v>
      </c>
      <c r="R783" t="s">
        <v>29</v>
      </c>
      <c r="S783" t="s">
        <v>363</v>
      </c>
      <c r="T783" t="s">
        <v>209</v>
      </c>
    </row>
    <row r="784" spans="1:20" x14ac:dyDescent="0.3">
      <c r="A784">
        <v>1216529</v>
      </c>
      <c r="B784">
        <f>YEAR(matches[[#This Row],[date]])</f>
        <v>2020</v>
      </c>
      <c r="C784" t="s">
        <v>295</v>
      </c>
      <c r="D784" s="1">
        <v>44115</v>
      </c>
      <c r="E784" t="s">
        <v>21</v>
      </c>
      <c r="F784" t="s">
        <v>337</v>
      </c>
      <c r="G784" t="s">
        <v>296</v>
      </c>
      <c r="H784" t="s">
        <v>390</v>
      </c>
      <c r="I784" t="s">
        <v>51</v>
      </c>
      <c r="J784" t="s">
        <v>390</v>
      </c>
      <c r="K784" t="s">
        <v>37</v>
      </c>
      <c r="L784" t="s">
        <v>51</v>
      </c>
      <c r="M784" t="s">
        <v>45</v>
      </c>
      <c r="N784">
        <v>5</v>
      </c>
      <c r="O784">
        <v>163</v>
      </c>
      <c r="P784">
        <v>20</v>
      </c>
      <c r="Q784" t="s">
        <v>28</v>
      </c>
      <c r="R784" t="s">
        <v>29</v>
      </c>
      <c r="S784" t="s">
        <v>314</v>
      </c>
      <c r="T784" t="s">
        <v>146</v>
      </c>
    </row>
    <row r="785" spans="1:20" x14ac:dyDescent="0.3">
      <c r="A785">
        <v>1216540</v>
      </c>
      <c r="B785">
        <f>YEAR(matches[[#This Row],[date]])</f>
        <v>2020</v>
      </c>
      <c r="C785" t="s">
        <v>29</v>
      </c>
      <c r="D785" s="1">
        <v>44116</v>
      </c>
      <c r="E785" t="s">
        <v>21</v>
      </c>
      <c r="F785" t="s">
        <v>127</v>
      </c>
      <c r="G785" t="s">
        <v>299</v>
      </c>
      <c r="H785" t="s">
        <v>24</v>
      </c>
      <c r="I785" t="s">
        <v>25</v>
      </c>
      <c r="J785" t="s">
        <v>24</v>
      </c>
      <c r="K785" t="s">
        <v>37</v>
      </c>
      <c r="L785" t="s">
        <v>24</v>
      </c>
      <c r="M785" t="s">
        <v>27</v>
      </c>
      <c r="N785">
        <v>82</v>
      </c>
      <c r="O785">
        <v>195</v>
      </c>
      <c r="P785">
        <v>20</v>
      </c>
      <c r="Q785" t="s">
        <v>28</v>
      </c>
      <c r="R785" t="s">
        <v>29</v>
      </c>
      <c r="S785" t="s">
        <v>297</v>
      </c>
      <c r="T785" t="s">
        <v>317</v>
      </c>
    </row>
    <row r="786" spans="1:20" x14ac:dyDescent="0.3">
      <c r="A786">
        <v>1216528</v>
      </c>
      <c r="B786">
        <f>YEAR(matches[[#This Row],[date]])</f>
        <v>2020</v>
      </c>
      <c r="C786" t="s">
        <v>29</v>
      </c>
      <c r="D786" s="1">
        <v>44117</v>
      </c>
      <c r="E786" t="s">
        <v>21</v>
      </c>
      <c r="F786" t="s">
        <v>247</v>
      </c>
      <c r="G786" t="s">
        <v>301</v>
      </c>
      <c r="H786" t="s">
        <v>36</v>
      </c>
      <c r="I786" t="s">
        <v>271</v>
      </c>
      <c r="J786" t="s">
        <v>36</v>
      </c>
      <c r="K786" t="s">
        <v>37</v>
      </c>
      <c r="L786" t="s">
        <v>36</v>
      </c>
      <c r="M786" t="s">
        <v>27</v>
      </c>
      <c r="N786">
        <v>20</v>
      </c>
      <c r="O786">
        <v>168</v>
      </c>
      <c r="P786">
        <v>20</v>
      </c>
      <c r="Q786" t="s">
        <v>28</v>
      </c>
      <c r="R786" t="s">
        <v>29</v>
      </c>
      <c r="S786" t="s">
        <v>244</v>
      </c>
      <c r="T786" t="s">
        <v>209</v>
      </c>
    </row>
    <row r="787" spans="1:20" x14ac:dyDescent="0.3">
      <c r="A787">
        <v>1216543</v>
      </c>
      <c r="B787">
        <f>YEAR(matches[[#This Row],[date]])</f>
        <v>2020</v>
      </c>
      <c r="C787" t="s">
        <v>29</v>
      </c>
      <c r="D787" s="1">
        <v>44118</v>
      </c>
      <c r="E787" t="s">
        <v>21</v>
      </c>
      <c r="F787" t="s">
        <v>408</v>
      </c>
      <c r="G787" t="s">
        <v>301</v>
      </c>
      <c r="H787" t="s">
        <v>390</v>
      </c>
      <c r="I787" t="s">
        <v>44</v>
      </c>
      <c r="J787" t="s">
        <v>390</v>
      </c>
      <c r="K787" t="s">
        <v>37</v>
      </c>
      <c r="L787" t="s">
        <v>390</v>
      </c>
      <c r="M787" t="s">
        <v>27</v>
      </c>
      <c r="N787">
        <v>13</v>
      </c>
      <c r="O787">
        <v>162</v>
      </c>
      <c r="P787">
        <v>20</v>
      </c>
      <c r="Q787" t="s">
        <v>28</v>
      </c>
      <c r="R787" t="s">
        <v>29</v>
      </c>
      <c r="S787" t="s">
        <v>244</v>
      </c>
      <c r="T787" t="s">
        <v>334</v>
      </c>
    </row>
    <row r="788" spans="1:20" x14ac:dyDescent="0.3">
      <c r="A788">
        <v>1216531</v>
      </c>
      <c r="B788">
        <f>YEAR(matches[[#This Row],[date]])</f>
        <v>2020</v>
      </c>
      <c r="C788" t="s">
        <v>29</v>
      </c>
      <c r="D788" s="1">
        <v>44119</v>
      </c>
      <c r="E788" t="s">
        <v>21</v>
      </c>
      <c r="F788" t="s">
        <v>374</v>
      </c>
      <c r="G788" t="s">
        <v>299</v>
      </c>
      <c r="H788" t="s">
        <v>24</v>
      </c>
      <c r="I788" t="s">
        <v>35</v>
      </c>
      <c r="J788" t="s">
        <v>24</v>
      </c>
      <c r="K788" t="s">
        <v>37</v>
      </c>
      <c r="L788" t="s">
        <v>35</v>
      </c>
      <c r="M788" t="s">
        <v>45</v>
      </c>
      <c r="N788">
        <v>8</v>
      </c>
      <c r="O788">
        <v>172</v>
      </c>
      <c r="P788">
        <v>20</v>
      </c>
      <c r="Q788" t="s">
        <v>28</v>
      </c>
      <c r="R788" t="s">
        <v>29</v>
      </c>
      <c r="S788" t="s">
        <v>346</v>
      </c>
      <c r="T788" t="s">
        <v>264</v>
      </c>
    </row>
    <row r="789" spans="1:20" x14ac:dyDescent="0.3">
      <c r="A789">
        <v>1216526</v>
      </c>
      <c r="B789">
        <f>YEAR(matches[[#This Row],[date]])</f>
        <v>2020</v>
      </c>
      <c r="C789" t="s">
        <v>295</v>
      </c>
      <c r="D789" s="1">
        <v>44120</v>
      </c>
      <c r="E789" t="s">
        <v>21</v>
      </c>
      <c r="F789" t="s">
        <v>337</v>
      </c>
      <c r="G789" t="s">
        <v>296</v>
      </c>
      <c r="H789" t="s">
        <v>25</v>
      </c>
      <c r="I789" t="s">
        <v>51</v>
      </c>
      <c r="J789" t="s">
        <v>25</v>
      </c>
      <c r="K789" t="s">
        <v>37</v>
      </c>
      <c r="L789" t="s">
        <v>51</v>
      </c>
      <c r="M789" t="s">
        <v>45</v>
      </c>
      <c r="N789">
        <v>8</v>
      </c>
      <c r="O789">
        <v>149</v>
      </c>
      <c r="P789">
        <v>20</v>
      </c>
      <c r="Q789" t="s">
        <v>28</v>
      </c>
      <c r="R789" t="s">
        <v>29</v>
      </c>
      <c r="S789" t="s">
        <v>314</v>
      </c>
      <c r="T789" t="s">
        <v>333</v>
      </c>
    </row>
    <row r="790" spans="1:20" x14ac:dyDescent="0.3">
      <c r="A790">
        <v>1216509</v>
      </c>
      <c r="B790">
        <f>YEAR(matches[[#This Row],[date]])</f>
        <v>2020</v>
      </c>
      <c r="C790" t="s">
        <v>29</v>
      </c>
      <c r="D790" s="1">
        <v>44121</v>
      </c>
      <c r="E790" t="s">
        <v>21</v>
      </c>
      <c r="F790" t="s">
        <v>235</v>
      </c>
      <c r="G790" t="s">
        <v>299</v>
      </c>
      <c r="H790" t="s">
        <v>36</v>
      </c>
      <c r="I790" t="s">
        <v>390</v>
      </c>
      <c r="J790" t="s">
        <v>36</v>
      </c>
      <c r="K790" t="s">
        <v>37</v>
      </c>
      <c r="L790" t="s">
        <v>390</v>
      </c>
      <c r="M790" t="s">
        <v>45</v>
      </c>
      <c r="N790">
        <v>5</v>
      </c>
      <c r="O790">
        <v>180</v>
      </c>
      <c r="P790">
        <v>20</v>
      </c>
      <c r="Q790" t="s">
        <v>28</v>
      </c>
      <c r="R790" t="s">
        <v>29</v>
      </c>
      <c r="S790" t="s">
        <v>346</v>
      </c>
      <c r="T790" t="s">
        <v>297</v>
      </c>
    </row>
    <row r="791" spans="1:20" x14ac:dyDescent="0.3">
      <c r="A791">
        <v>1216522</v>
      </c>
      <c r="B791">
        <f>YEAR(matches[[#This Row],[date]])</f>
        <v>2020</v>
      </c>
      <c r="C791" t="s">
        <v>29</v>
      </c>
      <c r="D791" s="1">
        <v>44121</v>
      </c>
      <c r="E791" t="s">
        <v>21</v>
      </c>
      <c r="F791" t="s">
        <v>127</v>
      </c>
      <c r="G791" t="s">
        <v>301</v>
      </c>
      <c r="H791" t="s">
        <v>44</v>
      </c>
      <c r="I791" t="s">
        <v>24</v>
      </c>
      <c r="J791" t="s">
        <v>44</v>
      </c>
      <c r="K791" t="s">
        <v>37</v>
      </c>
      <c r="L791" t="s">
        <v>24</v>
      </c>
      <c r="M791" t="s">
        <v>45</v>
      </c>
      <c r="N791">
        <v>7</v>
      </c>
      <c r="O791">
        <v>178</v>
      </c>
      <c r="P791">
        <v>20</v>
      </c>
      <c r="Q791" t="s">
        <v>28</v>
      </c>
      <c r="R791" t="s">
        <v>29</v>
      </c>
      <c r="S791" t="s">
        <v>244</v>
      </c>
      <c r="T791" t="s">
        <v>334</v>
      </c>
    </row>
    <row r="792" spans="1:20" x14ac:dyDescent="0.3">
      <c r="A792">
        <v>1216512</v>
      </c>
      <c r="B792">
        <f>YEAR(matches[[#This Row],[date]])</f>
        <v>2020</v>
      </c>
      <c r="C792" t="s">
        <v>295</v>
      </c>
      <c r="D792" s="1">
        <v>44122</v>
      </c>
      <c r="E792" t="s">
        <v>21</v>
      </c>
      <c r="F792" t="s">
        <v>367</v>
      </c>
      <c r="G792" t="s">
        <v>296</v>
      </c>
      <c r="H792" t="s">
        <v>25</v>
      </c>
      <c r="I792" t="s">
        <v>271</v>
      </c>
      <c r="J792" t="s">
        <v>271</v>
      </c>
      <c r="K792" t="s">
        <v>26</v>
      </c>
      <c r="L792" t="s">
        <v>25</v>
      </c>
      <c r="M792" t="s">
        <v>128</v>
      </c>
      <c r="N792" t="s">
        <v>29</v>
      </c>
      <c r="O792">
        <v>164</v>
      </c>
      <c r="P792">
        <v>20</v>
      </c>
      <c r="Q792" t="s">
        <v>129</v>
      </c>
      <c r="R792" t="s">
        <v>29</v>
      </c>
      <c r="S792" t="s">
        <v>310</v>
      </c>
      <c r="T792" t="s">
        <v>146</v>
      </c>
    </row>
    <row r="793" spans="1:20" x14ac:dyDescent="0.3">
      <c r="A793">
        <v>1216517</v>
      </c>
      <c r="B793">
        <f>YEAR(matches[[#This Row],[date]])</f>
        <v>2020</v>
      </c>
      <c r="C793" t="s">
        <v>29</v>
      </c>
      <c r="D793" s="1">
        <v>44122</v>
      </c>
      <c r="E793" t="s">
        <v>21</v>
      </c>
      <c r="F793" t="s">
        <v>374</v>
      </c>
      <c r="G793" t="s">
        <v>301</v>
      </c>
      <c r="H793" t="s">
        <v>51</v>
      </c>
      <c r="I793" t="s">
        <v>35</v>
      </c>
      <c r="J793" t="s">
        <v>51</v>
      </c>
      <c r="K793" t="s">
        <v>37</v>
      </c>
      <c r="L793" t="s">
        <v>35</v>
      </c>
      <c r="M793" t="s">
        <v>128</v>
      </c>
      <c r="N793" t="s">
        <v>29</v>
      </c>
      <c r="O793">
        <v>177</v>
      </c>
      <c r="P793">
        <v>20</v>
      </c>
      <c r="Q793" t="s">
        <v>129</v>
      </c>
      <c r="R793" t="s">
        <v>29</v>
      </c>
      <c r="S793" t="s">
        <v>334</v>
      </c>
      <c r="T793" t="s">
        <v>209</v>
      </c>
    </row>
    <row r="794" spans="1:20" x14ac:dyDescent="0.3">
      <c r="A794">
        <v>1216533</v>
      </c>
      <c r="B794">
        <f>YEAR(matches[[#This Row],[date]])</f>
        <v>2020</v>
      </c>
      <c r="C794" t="s">
        <v>295</v>
      </c>
      <c r="D794" s="1">
        <v>44123</v>
      </c>
      <c r="E794" t="s">
        <v>21</v>
      </c>
      <c r="F794" t="s">
        <v>366</v>
      </c>
      <c r="G794" t="s">
        <v>296</v>
      </c>
      <c r="H794" t="s">
        <v>36</v>
      </c>
      <c r="I794" t="s">
        <v>44</v>
      </c>
      <c r="J794" t="s">
        <v>36</v>
      </c>
      <c r="K794" t="s">
        <v>37</v>
      </c>
      <c r="L794" t="s">
        <v>44</v>
      </c>
      <c r="M794" t="s">
        <v>45</v>
      </c>
      <c r="N794">
        <v>7</v>
      </c>
      <c r="O794">
        <v>126</v>
      </c>
      <c r="P794">
        <v>20</v>
      </c>
      <c r="Q794" t="s">
        <v>28</v>
      </c>
      <c r="R794" t="s">
        <v>29</v>
      </c>
      <c r="S794" t="s">
        <v>314</v>
      </c>
      <c r="T794" t="s">
        <v>333</v>
      </c>
    </row>
    <row r="795" spans="1:20" x14ac:dyDescent="0.3">
      <c r="A795">
        <v>1216546</v>
      </c>
      <c r="B795">
        <f>YEAR(matches[[#This Row],[date]])</f>
        <v>2020</v>
      </c>
      <c r="C795" t="s">
        <v>29</v>
      </c>
      <c r="D795" s="1">
        <v>44124</v>
      </c>
      <c r="E795" t="s">
        <v>21</v>
      </c>
      <c r="F795" t="s">
        <v>235</v>
      </c>
      <c r="G795" t="s">
        <v>301</v>
      </c>
      <c r="H795" t="s">
        <v>390</v>
      </c>
      <c r="I795" t="s">
        <v>35</v>
      </c>
      <c r="J795" t="s">
        <v>390</v>
      </c>
      <c r="K795" t="s">
        <v>37</v>
      </c>
      <c r="L795" t="s">
        <v>35</v>
      </c>
      <c r="M795" t="s">
        <v>45</v>
      </c>
      <c r="N795">
        <v>5</v>
      </c>
      <c r="O795">
        <v>165</v>
      </c>
      <c r="P795">
        <v>20</v>
      </c>
      <c r="Q795" t="s">
        <v>28</v>
      </c>
      <c r="R795" t="s">
        <v>29</v>
      </c>
      <c r="S795" t="s">
        <v>264</v>
      </c>
      <c r="T795" t="s">
        <v>297</v>
      </c>
    </row>
    <row r="796" spans="1:20" x14ac:dyDescent="0.3">
      <c r="A796">
        <v>1216494</v>
      </c>
      <c r="B796">
        <f>YEAR(matches[[#This Row],[date]])</f>
        <v>2020</v>
      </c>
      <c r="C796" t="s">
        <v>295</v>
      </c>
      <c r="D796" s="1">
        <v>44125</v>
      </c>
      <c r="E796" t="s">
        <v>21</v>
      </c>
      <c r="F796" t="s">
        <v>370</v>
      </c>
      <c r="G796" t="s">
        <v>296</v>
      </c>
      <c r="H796" t="s">
        <v>25</v>
      </c>
      <c r="I796" t="s">
        <v>24</v>
      </c>
      <c r="J796" t="s">
        <v>25</v>
      </c>
      <c r="K796" t="s">
        <v>37</v>
      </c>
      <c r="L796" t="s">
        <v>24</v>
      </c>
      <c r="M796" t="s">
        <v>45</v>
      </c>
      <c r="N796">
        <v>8</v>
      </c>
      <c r="O796">
        <v>85</v>
      </c>
      <c r="P796">
        <v>20</v>
      </c>
      <c r="Q796" t="s">
        <v>28</v>
      </c>
      <c r="R796" t="s">
        <v>29</v>
      </c>
      <c r="S796" t="s">
        <v>333</v>
      </c>
      <c r="T796" t="s">
        <v>146</v>
      </c>
    </row>
    <row r="797" spans="1:20" x14ac:dyDescent="0.3">
      <c r="A797">
        <v>1216518</v>
      </c>
      <c r="B797">
        <f>YEAR(matches[[#This Row],[date]])</f>
        <v>2020</v>
      </c>
      <c r="C797" t="s">
        <v>29</v>
      </c>
      <c r="D797" s="1">
        <v>44126</v>
      </c>
      <c r="E797" t="s">
        <v>21</v>
      </c>
      <c r="F797" t="s">
        <v>168</v>
      </c>
      <c r="G797" t="s">
        <v>301</v>
      </c>
      <c r="H797" t="s">
        <v>44</v>
      </c>
      <c r="I797" t="s">
        <v>271</v>
      </c>
      <c r="J797" t="s">
        <v>271</v>
      </c>
      <c r="K797" t="s">
        <v>26</v>
      </c>
      <c r="L797" t="s">
        <v>271</v>
      </c>
      <c r="M797" t="s">
        <v>45</v>
      </c>
      <c r="N797">
        <v>8</v>
      </c>
      <c r="O797">
        <v>155</v>
      </c>
      <c r="P797">
        <v>20</v>
      </c>
      <c r="Q797" t="s">
        <v>28</v>
      </c>
      <c r="R797" t="s">
        <v>29</v>
      </c>
      <c r="S797" t="s">
        <v>334</v>
      </c>
      <c r="T797" t="s">
        <v>209</v>
      </c>
    </row>
    <row r="798" spans="1:20" x14ac:dyDescent="0.3">
      <c r="A798">
        <v>1216521</v>
      </c>
      <c r="B798">
        <f>YEAR(matches[[#This Row],[date]])</f>
        <v>2020</v>
      </c>
      <c r="C798" t="s">
        <v>29</v>
      </c>
      <c r="D798" s="1">
        <v>44127</v>
      </c>
      <c r="E798" t="s">
        <v>21</v>
      </c>
      <c r="F798" t="s">
        <v>323</v>
      </c>
      <c r="G798" t="s">
        <v>299</v>
      </c>
      <c r="H798" t="s">
        <v>36</v>
      </c>
      <c r="I798" t="s">
        <v>51</v>
      </c>
      <c r="J798" t="s">
        <v>51</v>
      </c>
      <c r="K798" t="s">
        <v>26</v>
      </c>
      <c r="L798" t="s">
        <v>51</v>
      </c>
      <c r="M798" t="s">
        <v>45</v>
      </c>
      <c r="N798">
        <v>10</v>
      </c>
      <c r="O798">
        <v>115</v>
      </c>
      <c r="P798">
        <v>20</v>
      </c>
      <c r="Q798" t="s">
        <v>28</v>
      </c>
      <c r="R798" t="s">
        <v>29</v>
      </c>
      <c r="S798" t="s">
        <v>264</v>
      </c>
      <c r="T798" t="s">
        <v>249</v>
      </c>
    </row>
    <row r="799" spans="1:20" x14ac:dyDescent="0.3">
      <c r="A799">
        <v>1216497</v>
      </c>
      <c r="B799">
        <f>YEAR(matches[[#This Row],[date]])</f>
        <v>2020</v>
      </c>
      <c r="C799" t="s">
        <v>295</v>
      </c>
      <c r="D799" s="1">
        <v>44128</v>
      </c>
      <c r="E799" t="s">
        <v>21</v>
      </c>
      <c r="F799" t="s">
        <v>409</v>
      </c>
      <c r="G799" t="s">
        <v>296</v>
      </c>
      <c r="H799" t="s">
        <v>25</v>
      </c>
      <c r="I799" t="s">
        <v>390</v>
      </c>
      <c r="J799" t="s">
        <v>390</v>
      </c>
      <c r="K799" t="s">
        <v>26</v>
      </c>
      <c r="L799" t="s">
        <v>25</v>
      </c>
      <c r="M799" t="s">
        <v>27</v>
      </c>
      <c r="N799">
        <v>59</v>
      </c>
      <c r="O799">
        <v>195</v>
      </c>
      <c r="P799">
        <v>20</v>
      </c>
      <c r="Q799" t="s">
        <v>28</v>
      </c>
      <c r="R799" t="s">
        <v>29</v>
      </c>
      <c r="S799" t="s">
        <v>314</v>
      </c>
      <c r="T799" t="s">
        <v>310</v>
      </c>
    </row>
    <row r="800" spans="1:20" x14ac:dyDescent="0.3">
      <c r="A800">
        <v>1216498</v>
      </c>
      <c r="B800">
        <f>YEAR(matches[[#This Row],[date]])</f>
        <v>2020</v>
      </c>
      <c r="C800" t="s">
        <v>29</v>
      </c>
      <c r="D800" s="1">
        <v>44128</v>
      </c>
      <c r="E800" t="s">
        <v>21</v>
      </c>
      <c r="F800" t="s">
        <v>410</v>
      </c>
      <c r="G800" t="s">
        <v>301</v>
      </c>
      <c r="H800" t="s">
        <v>35</v>
      </c>
      <c r="I800" t="s">
        <v>271</v>
      </c>
      <c r="J800" t="s">
        <v>271</v>
      </c>
      <c r="K800" t="s">
        <v>26</v>
      </c>
      <c r="L800" t="s">
        <v>35</v>
      </c>
      <c r="M800" t="s">
        <v>27</v>
      </c>
      <c r="N800">
        <v>12</v>
      </c>
      <c r="O800">
        <v>127</v>
      </c>
      <c r="P800">
        <v>20</v>
      </c>
      <c r="Q800" t="s">
        <v>28</v>
      </c>
      <c r="R800" t="s">
        <v>29</v>
      </c>
      <c r="S800" t="s">
        <v>343</v>
      </c>
      <c r="T800" t="s">
        <v>209</v>
      </c>
    </row>
    <row r="801" spans="1:20" x14ac:dyDescent="0.3">
      <c r="A801">
        <v>1216541</v>
      </c>
      <c r="B801">
        <f>YEAR(matches[[#This Row],[date]])</f>
        <v>2020</v>
      </c>
      <c r="C801" t="s">
        <v>295</v>
      </c>
      <c r="D801" s="1">
        <v>44129</v>
      </c>
      <c r="E801" t="s">
        <v>21</v>
      </c>
      <c r="F801" t="s">
        <v>364</v>
      </c>
      <c r="G801" t="s">
        <v>296</v>
      </c>
      <c r="H801" t="s">
        <v>51</v>
      </c>
      <c r="I801" t="s">
        <v>44</v>
      </c>
      <c r="J801" t="s">
        <v>51</v>
      </c>
      <c r="K801" t="s">
        <v>37</v>
      </c>
      <c r="L801" t="s">
        <v>44</v>
      </c>
      <c r="M801" t="s">
        <v>45</v>
      </c>
      <c r="N801">
        <v>8</v>
      </c>
      <c r="O801">
        <v>196</v>
      </c>
      <c r="P801">
        <v>20</v>
      </c>
      <c r="Q801" t="s">
        <v>28</v>
      </c>
      <c r="R801" t="s">
        <v>29</v>
      </c>
      <c r="S801" t="s">
        <v>398</v>
      </c>
      <c r="T801" t="s">
        <v>333</v>
      </c>
    </row>
    <row r="802" spans="1:20" x14ac:dyDescent="0.3">
      <c r="A802">
        <v>1216544</v>
      </c>
      <c r="B802">
        <f>YEAR(matches[[#This Row],[date]])</f>
        <v>2020</v>
      </c>
      <c r="C802" t="s">
        <v>29</v>
      </c>
      <c r="D802" s="1">
        <v>44129</v>
      </c>
      <c r="E802" t="s">
        <v>21</v>
      </c>
      <c r="F802" t="s">
        <v>411</v>
      </c>
      <c r="G802" t="s">
        <v>301</v>
      </c>
      <c r="H802" t="s">
        <v>24</v>
      </c>
      <c r="I802" t="s">
        <v>36</v>
      </c>
      <c r="J802" t="s">
        <v>24</v>
      </c>
      <c r="K802" t="s">
        <v>37</v>
      </c>
      <c r="L802" t="s">
        <v>36</v>
      </c>
      <c r="M802" t="s">
        <v>45</v>
      </c>
      <c r="N802">
        <v>8</v>
      </c>
      <c r="O802">
        <v>146</v>
      </c>
      <c r="P802">
        <v>20</v>
      </c>
      <c r="Q802" t="s">
        <v>28</v>
      </c>
      <c r="R802" t="s">
        <v>29</v>
      </c>
      <c r="S802" t="s">
        <v>264</v>
      </c>
      <c r="T802" t="s">
        <v>297</v>
      </c>
    </row>
    <row r="803" spans="1:20" x14ac:dyDescent="0.3">
      <c r="A803">
        <v>1216520</v>
      </c>
      <c r="B803">
        <f>YEAR(matches[[#This Row],[date]])</f>
        <v>2020</v>
      </c>
      <c r="C803" t="s">
        <v>29</v>
      </c>
      <c r="D803" s="1">
        <v>44130</v>
      </c>
      <c r="E803" t="s">
        <v>21</v>
      </c>
      <c r="F803" t="s">
        <v>124</v>
      </c>
      <c r="G803" t="s">
        <v>299</v>
      </c>
      <c r="H803" t="s">
        <v>25</v>
      </c>
      <c r="I803" t="s">
        <v>35</v>
      </c>
      <c r="J803" t="s">
        <v>35</v>
      </c>
      <c r="K803" t="s">
        <v>26</v>
      </c>
      <c r="L803" t="s">
        <v>35</v>
      </c>
      <c r="M803" t="s">
        <v>45</v>
      </c>
      <c r="N803">
        <v>8</v>
      </c>
      <c r="O803">
        <v>150</v>
      </c>
      <c r="P803">
        <v>20</v>
      </c>
      <c r="Q803" t="s">
        <v>28</v>
      </c>
      <c r="R803" t="s">
        <v>29</v>
      </c>
      <c r="S803" t="s">
        <v>346</v>
      </c>
      <c r="T803" t="s">
        <v>297</v>
      </c>
    </row>
    <row r="804" spans="1:20" x14ac:dyDescent="0.3">
      <c r="A804">
        <v>1216524</v>
      </c>
      <c r="B804">
        <f>YEAR(matches[[#This Row],[date]])</f>
        <v>2020</v>
      </c>
      <c r="C804" t="s">
        <v>29</v>
      </c>
      <c r="D804" s="1">
        <v>44131</v>
      </c>
      <c r="E804" t="s">
        <v>21</v>
      </c>
      <c r="F804" t="s">
        <v>234</v>
      </c>
      <c r="G804" t="s">
        <v>301</v>
      </c>
      <c r="H804" t="s">
        <v>271</v>
      </c>
      <c r="I804" t="s">
        <v>390</v>
      </c>
      <c r="J804" t="s">
        <v>390</v>
      </c>
      <c r="K804" t="s">
        <v>26</v>
      </c>
      <c r="L804" t="s">
        <v>271</v>
      </c>
      <c r="M804" t="s">
        <v>27</v>
      </c>
      <c r="N804">
        <v>88</v>
      </c>
      <c r="O804">
        <v>220</v>
      </c>
      <c r="P804">
        <v>20</v>
      </c>
      <c r="Q804" t="s">
        <v>28</v>
      </c>
      <c r="R804" t="s">
        <v>29</v>
      </c>
      <c r="S804" t="s">
        <v>244</v>
      </c>
      <c r="T804" t="s">
        <v>334</v>
      </c>
    </row>
    <row r="805" spans="1:20" x14ac:dyDescent="0.3">
      <c r="A805">
        <v>1216499</v>
      </c>
      <c r="B805">
        <f>YEAR(matches[[#This Row],[date]])</f>
        <v>2020</v>
      </c>
      <c r="C805" t="s">
        <v>295</v>
      </c>
      <c r="D805" s="1">
        <v>44132</v>
      </c>
      <c r="E805" t="s">
        <v>21</v>
      </c>
      <c r="F805" t="s">
        <v>341</v>
      </c>
      <c r="G805" t="s">
        <v>296</v>
      </c>
      <c r="H805" t="s">
        <v>24</v>
      </c>
      <c r="I805" t="s">
        <v>51</v>
      </c>
      <c r="J805" t="s">
        <v>51</v>
      </c>
      <c r="K805" t="s">
        <v>26</v>
      </c>
      <c r="L805" t="s">
        <v>51</v>
      </c>
      <c r="M805" t="s">
        <v>45</v>
      </c>
      <c r="N805">
        <v>5</v>
      </c>
      <c r="O805">
        <v>165</v>
      </c>
      <c r="P805">
        <v>20</v>
      </c>
      <c r="Q805" t="s">
        <v>28</v>
      </c>
      <c r="R805" t="s">
        <v>29</v>
      </c>
      <c r="S805" t="s">
        <v>398</v>
      </c>
      <c r="T805" t="s">
        <v>314</v>
      </c>
    </row>
    <row r="806" spans="1:20" x14ac:dyDescent="0.3">
      <c r="A806">
        <v>1216536</v>
      </c>
      <c r="B806">
        <f>YEAR(matches[[#This Row],[date]])</f>
        <v>2020</v>
      </c>
      <c r="C806" t="s">
        <v>29</v>
      </c>
      <c r="D806" s="1">
        <v>44133</v>
      </c>
      <c r="E806" t="s">
        <v>21</v>
      </c>
      <c r="F806" t="s">
        <v>411</v>
      </c>
      <c r="G806" t="s">
        <v>301</v>
      </c>
      <c r="H806" t="s">
        <v>25</v>
      </c>
      <c r="I806" t="s">
        <v>36</v>
      </c>
      <c r="J806" t="s">
        <v>36</v>
      </c>
      <c r="K806" t="s">
        <v>26</v>
      </c>
      <c r="L806" t="s">
        <v>36</v>
      </c>
      <c r="M806" t="s">
        <v>45</v>
      </c>
      <c r="N806">
        <v>6</v>
      </c>
      <c r="O806">
        <v>173</v>
      </c>
      <c r="P806">
        <v>20</v>
      </c>
      <c r="Q806" t="s">
        <v>28</v>
      </c>
      <c r="R806" t="s">
        <v>29</v>
      </c>
      <c r="S806" t="s">
        <v>264</v>
      </c>
      <c r="T806" t="s">
        <v>297</v>
      </c>
    </row>
    <row r="807" spans="1:20" x14ac:dyDescent="0.3">
      <c r="A807">
        <v>1216537</v>
      </c>
      <c r="B807">
        <f>YEAR(matches[[#This Row],[date]])</f>
        <v>2020</v>
      </c>
      <c r="C807" t="s">
        <v>295</v>
      </c>
      <c r="D807" s="1">
        <v>44134</v>
      </c>
      <c r="E807" t="s">
        <v>21</v>
      </c>
      <c r="F807" t="s">
        <v>364</v>
      </c>
      <c r="G807" t="s">
        <v>296</v>
      </c>
      <c r="H807" t="s">
        <v>35</v>
      </c>
      <c r="I807" t="s">
        <v>44</v>
      </c>
      <c r="J807" t="s">
        <v>44</v>
      </c>
      <c r="K807" t="s">
        <v>26</v>
      </c>
      <c r="L807" t="s">
        <v>44</v>
      </c>
      <c r="M807" t="s">
        <v>45</v>
      </c>
      <c r="N807">
        <v>7</v>
      </c>
      <c r="O807">
        <v>186</v>
      </c>
      <c r="P807">
        <v>20</v>
      </c>
      <c r="Q807" t="s">
        <v>28</v>
      </c>
      <c r="R807" t="s">
        <v>29</v>
      </c>
      <c r="S807" t="s">
        <v>314</v>
      </c>
      <c r="T807" t="s">
        <v>146</v>
      </c>
    </row>
    <row r="808" spans="1:20" x14ac:dyDescent="0.3">
      <c r="A808">
        <v>1216502</v>
      </c>
      <c r="B808">
        <f>YEAR(matches[[#This Row],[date]])</f>
        <v>2020</v>
      </c>
      <c r="C808" t="s">
        <v>29</v>
      </c>
      <c r="D808" s="1">
        <v>44135</v>
      </c>
      <c r="E808" t="s">
        <v>21</v>
      </c>
      <c r="F808" t="s">
        <v>305</v>
      </c>
      <c r="G808" t="s">
        <v>299</v>
      </c>
      <c r="H808" t="s">
        <v>24</v>
      </c>
      <c r="I808" t="s">
        <v>271</v>
      </c>
      <c r="J808" t="s">
        <v>271</v>
      </c>
      <c r="K808" t="s">
        <v>26</v>
      </c>
      <c r="L808" t="s">
        <v>271</v>
      </c>
      <c r="M808" t="s">
        <v>45</v>
      </c>
      <c r="N808">
        <v>5</v>
      </c>
      <c r="O808">
        <v>121</v>
      </c>
      <c r="P808">
        <v>20</v>
      </c>
      <c r="Q808" t="s">
        <v>28</v>
      </c>
      <c r="R808" t="s">
        <v>29</v>
      </c>
      <c r="S808" t="s">
        <v>346</v>
      </c>
      <c r="T808" t="s">
        <v>317</v>
      </c>
    </row>
    <row r="809" spans="1:20" x14ac:dyDescent="0.3">
      <c r="A809">
        <v>1216535</v>
      </c>
      <c r="B809">
        <f>YEAR(matches[[#This Row],[date]])</f>
        <v>2020</v>
      </c>
      <c r="C809" t="s">
        <v>29</v>
      </c>
      <c r="D809" s="1">
        <v>44135</v>
      </c>
      <c r="E809" t="s">
        <v>21</v>
      </c>
      <c r="F809" t="s">
        <v>386</v>
      </c>
      <c r="G809" t="s">
        <v>301</v>
      </c>
      <c r="H809" t="s">
        <v>390</v>
      </c>
      <c r="I809" t="s">
        <v>51</v>
      </c>
      <c r="J809" t="s">
        <v>51</v>
      </c>
      <c r="K809" t="s">
        <v>26</v>
      </c>
      <c r="L809" t="s">
        <v>51</v>
      </c>
      <c r="M809" t="s">
        <v>45</v>
      </c>
      <c r="N809">
        <v>9</v>
      </c>
      <c r="O809">
        <v>111</v>
      </c>
      <c r="P809">
        <v>20</v>
      </c>
      <c r="Q809" t="s">
        <v>28</v>
      </c>
      <c r="R809" t="s">
        <v>29</v>
      </c>
      <c r="S809" t="s">
        <v>363</v>
      </c>
      <c r="T809" t="s">
        <v>209</v>
      </c>
    </row>
    <row r="810" spans="1:20" x14ac:dyDescent="0.3">
      <c r="A810">
        <v>1216506</v>
      </c>
      <c r="B810">
        <f>YEAR(matches[[#This Row],[date]])</f>
        <v>2020</v>
      </c>
      <c r="C810" t="s">
        <v>295</v>
      </c>
      <c r="D810" s="1">
        <v>44136</v>
      </c>
      <c r="E810" t="s">
        <v>21</v>
      </c>
      <c r="F810" t="s">
        <v>411</v>
      </c>
      <c r="G810" t="s">
        <v>296</v>
      </c>
      <c r="H810" t="s">
        <v>35</v>
      </c>
      <c r="I810" t="s">
        <v>36</v>
      </c>
      <c r="J810" t="s">
        <v>36</v>
      </c>
      <c r="K810" t="s">
        <v>26</v>
      </c>
      <c r="L810" t="s">
        <v>36</v>
      </c>
      <c r="M810" t="s">
        <v>45</v>
      </c>
      <c r="N810">
        <v>9</v>
      </c>
      <c r="O810">
        <v>154</v>
      </c>
      <c r="P810">
        <v>20</v>
      </c>
      <c r="Q810" t="s">
        <v>28</v>
      </c>
      <c r="R810" t="s">
        <v>29</v>
      </c>
      <c r="S810" t="s">
        <v>310</v>
      </c>
      <c r="T810" t="s">
        <v>333</v>
      </c>
    </row>
    <row r="811" spans="1:20" x14ac:dyDescent="0.3">
      <c r="A811">
        <v>1216530</v>
      </c>
      <c r="B811">
        <f>YEAR(matches[[#This Row],[date]])</f>
        <v>2020</v>
      </c>
      <c r="C811" t="s">
        <v>29</v>
      </c>
      <c r="D811" s="1">
        <v>44136</v>
      </c>
      <c r="E811" t="s">
        <v>21</v>
      </c>
      <c r="F811" t="s">
        <v>412</v>
      </c>
      <c r="G811" t="s">
        <v>301</v>
      </c>
      <c r="H811" t="s">
        <v>25</v>
      </c>
      <c r="I811" t="s">
        <v>44</v>
      </c>
      <c r="J811" t="s">
        <v>44</v>
      </c>
      <c r="K811" t="s">
        <v>26</v>
      </c>
      <c r="L811" t="s">
        <v>25</v>
      </c>
      <c r="M811" t="s">
        <v>27</v>
      </c>
      <c r="N811">
        <v>60</v>
      </c>
      <c r="O811">
        <v>192</v>
      </c>
      <c r="P811">
        <v>20</v>
      </c>
      <c r="Q811" t="s">
        <v>28</v>
      </c>
      <c r="R811" t="s">
        <v>29</v>
      </c>
      <c r="S811" t="s">
        <v>334</v>
      </c>
      <c r="T811" t="s">
        <v>209</v>
      </c>
    </row>
    <row r="812" spans="1:20" x14ac:dyDescent="0.3">
      <c r="A812">
        <v>1216505</v>
      </c>
      <c r="B812">
        <f>YEAR(matches[[#This Row],[date]])</f>
        <v>2020</v>
      </c>
      <c r="C812" t="s">
        <v>295</v>
      </c>
      <c r="D812" s="1">
        <v>44137</v>
      </c>
      <c r="E812" t="s">
        <v>21</v>
      </c>
      <c r="F812" t="s">
        <v>408</v>
      </c>
      <c r="G812" t="s">
        <v>296</v>
      </c>
      <c r="H812" t="s">
        <v>24</v>
      </c>
      <c r="I812" t="s">
        <v>390</v>
      </c>
      <c r="J812" t="s">
        <v>390</v>
      </c>
      <c r="K812" t="s">
        <v>26</v>
      </c>
      <c r="L812" t="s">
        <v>390</v>
      </c>
      <c r="M812" t="s">
        <v>45</v>
      </c>
      <c r="N812">
        <v>6</v>
      </c>
      <c r="O812">
        <v>153</v>
      </c>
      <c r="P812">
        <v>20</v>
      </c>
      <c r="Q812" t="s">
        <v>28</v>
      </c>
      <c r="R812" t="s">
        <v>29</v>
      </c>
      <c r="S812" t="s">
        <v>314</v>
      </c>
      <c r="T812" t="s">
        <v>146</v>
      </c>
    </row>
    <row r="813" spans="1:20" x14ac:dyDescent="0.3">
      <c r="A813">
        <v>1216495</v>
      </c>
      <c r="B813">
        <f>YEAR(matches[[#This Row],[date]])</f>
        <v>2020</v>
      </c>
      <c r="C813" t="s">
        <v>29</v>
      </c>
      <c r="D813" s="1">
        <v>44138</v>
      </c>
      <c r="E813" t="s">
        <v>21</v>
      </c>
      <c r="F813" t="s">
        <v>260</v>
      </c>
      <c r="G813" t="s">
        <v>299</v>
      </c>
      <c r="H813" t="s">
        <v>51</v>
      </c>
      <c r="I813" t="s">
        <v>271</v>
      </c>
      <c r="J813" t="s">
        <v>271</v>
      </c>
      <c r="K813" t="s">
        <v>26</v>
      </c>
      <c r="L813" t="s">
        <v>271</v>
      </c>
      <c r="M813" t="s">
        <v>45</v>
      </c>
      <c r="N813">
        <v>10</v>
      </c>
      <c r="O813">
        <v>150</v>
      </c>
      <c r="P813">
        <v>20</v>
      </c>
      <c r="Q813" t="s">
        <v>28</v>
      </c>
      <c r="R813" t="s">
        <v>29</v>
      </c>
      <c r="S813" t="s">
        <v>264</v>
      </c>
      <c r="T813" t="s">
        <v>297</v>
      </c>
    </row>
    <row r="814" spans="1:20" x14ac:dyDescent="0.3">
      <c r="A814">
        <v>1237177</v>
      </c>
      <c r="B814">
        <f>YEAR(matches[[#This Row],[date]])</f>
        <v>2020</v>
      </c>
      <c r="C814" t="s">
        <v>29</v>
      </c>
      <c r="D814" s="1">
        <v>44140</v>
      </c>
      <c r="E814" t="s">
        <v>238</v>
      </c>
      <c r="F814" t="s">
        <v>361</v>
      </c>
      <c r="G814" t="s">
        <v>301</v>
      </c>
      <c r="H814" t="s">
        <v>51</v>
      </c>
      <c r="I814" t="s">
        <v>390</v>
      </c>
      <c r="J814" t="s">
        <v>390</v>
      </c>
      <c r="K814" t="s">
        <v>26</v>
      </c>
      <c r="L814" t="s">
        <v>51</v>
      </c>
      <c r="M814" t="s">
        <v>27</v>
      </c>
      <c r="N814">
        <v>57</v>
      </c>
      <c r="O814">
        <v>201</v>
      </c>
      <c r="P814">
        <v>20</v>
      </c>
      <c r="Q814" t="s">
        <v>28</v>
      </c>
      <c r="R814" t="s">
        <v>29</v>
      </c>
      <c r="S814" t="s">
        <v>314</v>
      </c>
      <c r="T814" t="s">
        <v>334</v>
      </c>
    </row>
    <row r="815" spans="1:20" x14ac:dyDescent="0.3">
      <c r="A815">
        <v>1237178</v>
      </c>
      <c r="B815">
        <f>YEAR(matches[[#This Row],[date]])</f>
        <v>2020</v>
      </c>
      <c r="C815" t="s">
        <v>295</v>
      </c>
      <c r="D815" s="1">
        <v>44141</v>
      </c>
      <c r="E815" t="s">
        <v>294</v>
      </c>
      <c r="F815" t="s">
        <v>365</v>
      </c>
      <c r="G815" t="s">
        <v>296</v>
      </c>
      <c r="H815" t="s">
        <v>24</v>
      </c>
      <c r="I815" t="s">
        <v>271</v>
      </c>
      <c r="J815" t="s">
        <v>271</v>
      </c>
      <c r="K815" t="s">
        <v>26</v>
      </c>
      <c r="L815" t="s">
        <v>271</v>
      </c>
      <c r="M815" t="s">
        <v>45</v>
      </c>
      <c r="N815">
        <v>6</v>
      </c>
      <c r="O815">
        <v>132</v>
      </c>
      <c r="P815">
        <v>20</v>
      </c>
      <c r="Q815" t="s">
        <v>28</v>
      </c>
      <c r="R815" t="s">
        <v>29</v>
      </c>
      <c r="S815" t="s">
        <v>209</v>
      </c>
      <c r="T815" t="s">
        <v>146</v>
      </c>
    </row>
    <row r="816" spans="1:20" x14ac:dyDescent="0.3">
      <c r="A816">
        <v>1237180</v>
      </c>
      <c r="B816">
        <f>YEAR(matches[[#This Row],[date]])</f>
        <v>2020</v>
      </c>
      <c r="C816" t="s">
        <v>295</v>
      </c>
      <c r="D816" s="1">
        <v>44143</v>
      </c>
      <c r="E816" t="s">
        <v>240</v>
      </c>
      <c r="F816" t="s">
        <v>348</v>
      </c>
      <c r="G816" t="s">
        <v>296</v>
      </c>
      <c r="H816" t="s">
        <v>390</v>
      </c>
      <c r="I816" t="s">
        <v>271</v>
      </c>
      <c r="J816" t="s">
        <v>390</v>
      </c>
      <c r="K816" t="s">
        <v>37</v>
      </c>
      <c r="L816" t="s">
        <v>390</v>
      </c>
      <c r="M816" t="s">
        <v>27</v>
      </c>
      <c r="N816">
        <v>17</v>
      </c>
      <c r="O816">
        <v>190</v>
      </c>
      <c r="P816">
        <v>20</v>
      </c>
      <c r="Q816" t="s">
        <v>28</v>
      </c>
      <c r="R816" t="s">
        <v>29</v>
      </c>
      <c r="S816" t="s">
        <v>209</v>
      </c>
      <c r="T816" t="s">
        <v>146</v>
      </c>
    </row>
    <row r="817" spans="1:20" x14ac:dyDescent="0.3">
      <c r="A817">
        <v>1237181</v>
      </c>
      <c r="B817">
        <f>YEAR(matches[[#This Row],[date]])</f>
        <v>2020</v>
      </c>
      <c r="C817" t="s">
        <v>29</v>
      </c>
      <c r="D817" s="1">
        <v>44145</v>
      </c>
      <c r="E817" t="s">
        <v>111</v>
      </c>
      <c r="F817" t="s">
        <v>323</v>
      </c>
      <c r="G817" t="s">
        <v>301</v>
      </c>
      <c r="H817" t="s">
        <v>390</v>
      </c>
      <c r="I817" t="s">
        <v>51</v>
      </c>
      <c r="J817" t="s">
        <v>390</v>
      </c>
      <c r="K817" t="s">
        <v>37</v>
      </c>
      <c r="L817" t="s">
        <v>51</v>
      </c>
      <c r="M817" t="s">
        <v>45</v>
      </c>
      <c r="N817">
        <v>5</v>
      </c>
      <c r="O817">
        <v>157</v>
      </c>
      <c r="P817">
        <v>20</v>
      </c>
      <c r="Q817" t="s">
        <v>28</v>
      </c>
      <c r="R817" t="s">
        <v>29</v>
      </c>
      <c r="S817" t="s">
        <v>314</v>
      </c>
      <c r="T817" t="s">
        <v>334</v>
      </c>
    </row>
    <row r="818" spans="1:20" x14ac:dyDescent="0.3">
      <c r="A818">
        <v>1254058</v>
      </c>
      <c r="B818">
        <f>YEAR(matches[[#This Row],[date]])</f>
        <v>2021</v>
      </c>
      <c r="C818" t="s">
        <v>69</v>
      </c>
      <c r="D818" s="1">
        <v>44295</v>
      </c>
      <c r="E818" t="s">
        <v>21</v>
      </c>
      <c r="F818" t="s">
        <v>371</v>
      </c>
      <c r="G818" t="s">
        <v>413</v>
      </c>
      <c r="H818" t="s">
        <v>51</v>
      </c>
      <c r="I818" t="s">
        <v>24</v>
      </c>
      <c r="J818" t="s">
        <v>24</v>
      </c>
      <c r="K818" t="s">
        <v>26</v>
      </c>
      <c r="L818" t="s">
        <v>24</v>
      </c>
      <c r="M818" t="s">
        <v>45</v>
      </c>
      <c r="N818">
        <v>2</v>
      </c>
      <c r="O818">
        <v>160</v>
      </c>
      <c r="P818">
        <v>20</v>
      </c>
      <c r="Q818" t="s">
        <v>28</v>
      </c>
      <c r="R818" t="s">
        <v>29</v>
      </c>
      <c r="S818" t="s">
        <v>346</v>
      </c>
      <c r="T818" t="s">
        <v>334</v>
      </c>
    </row>
    <row r="819" spans="1:20" x14ac:dyDescent="0.3">
      <c r="A819">
        <v>1254059</v>
      </c>
      <c r="B819">
        <f>YEAR(matches[[#This Row],[date]])</f>
        <v>2021</v>
      </c>
      <c r="C819" t="s">
        <v>48</v>
      </c>
      <c r="D819" s="1">
        <v>44296</v>
      </c>
      <c r="E819" t="s">
        <v>21</v>
      </c>
      <c r="F819" t="s">
        <v>235</v>
      </c>
      <c r="G819" t="s">
        <v>414</v>
      </c>
      <c r="H819" t="s">
        <v>36</v>
      </c>
      <c r="I819" t="s">
        <v>390</v>
      </c>
      <c r="J819" t="s">
        <v>390</v>
      </c>
      <c r="K819" t="s">
        <v>26</v>
      </c>
      <c r="L819" t="s">
        <v>390</v>
      </c>
      <c r="M819" t="s">
        <v>45</v>
      </c>
      <c r="N819">
        <v>7</v>
      </c>
      <c r="O819">
        <v>189</v>
      </c>
      <c r="P819">
        <v>20</v>
      </c>
      <c r="Q819" t="s">
        <v>28</v>
      </c>
      <c r="R819" t="s">
        <v>29</v>
      </c>
      <c r="S819" t="s">
        <v>244</v>
      </c>
      <c r="T819" t="s">
        <v>333</v>
      </c>
    </row>
    <row r="820" spans="1:20" x14ac:dyDescent="0.3">
      <c r="A820">
        <v>1254060</v>
      </c>
      <c r="B820">
        <f>YEAR(matches[[#This Row],[date]])</f>
        <v>2021</v>
      </c>
      <c r="C820" t="s">
        <v>69</v>
      </c>
      <c r="D820" s="1">
        <v>44297</v>
      </c>
      <c r="E820" t="s">
        <v>21</v>
      </c>
      <c r="F820" t="s">
        <v>360</v>
      </c>
      <c r="G820" t="s">
        <v>413</v>
      </c>
      <c r="H820" t="s">
        <v>25</v>
      </c>
      <c r="I820" t="s">
        <v>271</v>
      </c>
      <c r="J820" t="s">
        <v>271</v>
      </c>
      <c r="K820" t="s">
        <v>26</v>
      </c>
      <c r="L820" t="s">
        <v>25</v>
      </c>
      <c r="M820" t="s">
        <v>27</v>
      </c>
      <c r="N820">
        <v>10</v>
      </c>
      <c r="O820">
        <v>188</v>
      </c>
      <c r="P820">
        <v>20</v>
      </c>
      <c r="Q820" t="s">
        <v>28</v>
      </c>
      <c r="R820" t="s">
        <v>29</v>
      </c>
      <c r="S820" t="s">
        <v>346</v>
      </c>
      <c r="T820" t="s">
        <v>334</v>
      </c>
    </row>
    <row r="821" spans="1:20" x14ac:dyDescent="0.3">
      <c r="A821">
        <v>1254061</v>
      </c>
      <c r="B821">
        <f>YEAR(matches[[#This Row],[date]])</f>
        <v>2021</v>
      </c>
      <c r="C821" t="s">
        <v>48</v>
      </c>
      <c r="D821" s="1">
        <v>44298</v>
      </c>
      <c r="E821" t="s">
        <v>21</v>
      </c>
      <c r="F821" t="s">
        <v>284</v>
      </c>
      <c r="G821" t="s">
        <v>414</v>
      </c>
      <c r="H821" t="s">
        <v>415</v>
      </c>
      <c r="I821" t="s">
        <v>44</v>
      </c>
      <c r="J821" t="s">
        <v>44</v>
      </c>
      <c r="K821" t="s">
        <v>26</v>
      </c>
      <c r="L821" t="s">
        <v>415</v>
      </c>
      <c r="M821" t="s">
        <v>27</v>
      </c>
      <c r="N821">
        <v>4</v>
      </c>
      <c r="O821">
        <v>222</v>
      </c>
      <c r="P821">
        <v>20</v>
      </c>
      <c r="Q821" t="s">
        <v>28</v>
      </c>
      <c r="R821" t="s">
        <v>29</v>
      </c>
      <c r="S821" t="s">
        <v>244</v>
      </c>
      <c r="T821" t="s">
        <v>146</v>
      </c>
    </row>
    <row r="822" spans="1:20" x14ac:dyDescent="0.3">
      <c r="A822">
        <v>1254062</v>
      </c>
      <c r="B822">
        <f>YEAR(matches[[#This Row],[date]])</f>
        <v>2021</v>
      </c>
      <c r="C822" t="s">
        <v>69</v>
      </c>
      <c r="D822" s="1">
        <v>44299</v>
      </c>
      <c r="E822" t="s">
        <v>21</v>
      </c>
      <c r="F822" t="s">
        <v>416</v>
      </c>
      <c r="G822" t="s">
        <v>413</v>
      </c>
      <c r="H822" t="s">
        <v>51</v>
      </c>
      <c r="I822" t="s">
        <v>25</v>
      </c>
      <c r="J822" t="s">
        <v>25</v>
      </c>
      <c r="K822" t="s">
        <v>26</v>
      </c>
      <c r="L822" t="s">
        <v>51</v>
      </c>
      <c r="M822" t="s">
        <v>27</v>
      </c>
      <c r="N822">
        <v>10</v>
      </c>
      <c r="O822">
        <v>153</v>
      </c>
      <c r="P822">
        <v>20</v>
      </c>
      <c r="Q822" t="s">
        <v>28</v>
      </c>
      <c r="R822" t="s">
        <v>29</v>
      </c>
      <c r="S822" t="s">
        <v>264</v>
      </c>
      <c r="T822" t="s">
        <v>314</v>
      </c>
    </row>
    <row r="823" spans="1:20" x14ac:dyDescent="0.3">
      <c r="A823">
        <v>1254063</v>
      </c>
      <c r="B823">
        <f>YEAR(matches[[#This Row],[date]])</f>
        <v>2021</v>
      </c>
      <c r="C823" t="s">
        <v>69</v>
      </c>
      <c r="D823" s="1">
        <v>44300</v>
      </c>
      <c r="E823" t="s">
        <v>21</v>
      </c>
      <c r="F823" t="s">
        <v>300</v>
      </c>
      <c r="G823" t="s">
        <v>413</v>
      </c>
      <c r="H823" t="s">
        <v>24</v>
      </c>
      <c r="I823" t="s">
        <v>271</v>
      </c>
      <c r="J823" t="s">
        <v>271</v>
      </c>
      <c r="K823" t="s">
        <v>26</v>
      </c>
      <c r="L823" t="s">
        <v>24</v>
      </c>
      <c r="M823" t="s">
        <v>27</v>
      </c>
      <c r="N823">
        <v>6</v>
      </c>
      <c r="O823">
        <v>150</v>
      </c>
      <c r="P823">
        <v>20</v>
      </c>
      <c r="Q823" t="s">
        <v>28</v>
      </c>
      <c r="R823" t="s">
        <v>29</v>
      </c>
      <c r="S823" t="s">
        <v>334</v>
      </c>
      <c r="T823" t="s">
        <v>398</v>
      </c>
    </row>
    <row r="824" spans="1:20" x14ac:dyDescent="0.3">
      <c r="A824">
        <v>1254064</v>
      </c>
      <c r="B824">
        <f>YEAR(matches[[#This Row],[date]])</f>
        <v>2021</v>
      </c>
      <c r="C824" t="s">
        <v>48</v>
      </c>
      <c r="D824" s="1">
        <v>44301</v>
      </c>
      <c r="E824" t="s">
        <v>21</v>
      </c>
      <c r="F824" t="s">
        <v>204</v>
      </c>
      <c r="G824" t="s">
        <v>414</v>
      </c>
      <c r="H824" t="s">
        <v>390</v>
      </c>
      <c r="I824" t="s">
        <v>44</v>
      </c>
      <c r="J824" t="s">
        <v>44</v>
      </c>
      <c r="K824" t="s">
        <v>26</v>
      </c>
      <c r="L824" t="s">
        <v>44</v>
      </c>
      <c r="M824" t="s">
        <v>45</v>
      </c>
      <c r="N824">
        <v>3</v>
      </c>
      <c r="O824">
        <v>148</v>
      </c>
      <c r="P824">
        <v>20</v>
      </c>
      <c r="Q824" t="s">
        <v>28</v>
      </c>
      <c r="R824" t="s">
        <v>29</v>
      </c>
      <c r="S824" t="s">
        <v>146</v>
      </c>
      <c r="T824" t="s">
        <v>333</v>
      </c>
    </row>
    <row r="825" spans="1:20" x14ac:dyDescent="0.3">
      <c r="A825">
        <v>1254065</v>
      </c>
      <c r="B825">
        <f>YEAR(matches[[#This Row],[date]])</f>
        <v>2021</v>
      </c>
      <c r="C825" t="s">
        <v>48</v>
      </c>
      <c r="D825" s="1">
        <v>44302</v>
      </c>
      <c r="E825" t="s">
        <v>21</v>
      </c>
      <c r="F825" t="s">
        <v>397</v>
      </c>
      <c r="G825" t="s">
        <v>414</v>
      </c>
      <c r="H825" t="s">
        <v>415</v>
      </c>
      <c r="I825" t="s">
        <v>36</v>
      </c>
      <c r="J825" t="s">
        <v>36</v>
      </c>
      <c r="K825" t="s">
        <v>26</v>
      </c>
      <c r="L825" t="s">
        <v>36</v>
      </c>
      <c r="M825" t="s">
        <v>45</v>
      </c>
      <c r="N825">
        <v>6</v>
      </c>
      <c r="O825">
        <v>107</v>
      </c>
      <c r="P825">
        <v>20</v>
      </c>
      <c r="Q825" t="s">
        <v>28</v>
      </c>
      <c r="R825" t="s">
        <v>29</v>
      </c>
      <c r="S825" t="s">
        <v>244</v>
      </c>
      <c r="T825" t="s">
        <v>343</v>
      </c>
    </row>
    <row r="826" spans="1:20" x14ac:dyDescent="0.3">
      <c r="A826">
        <v>1254066</v>
      </c>
      <c r="B826">
        <f>YEAR(matches[[#This Row],[date]])</f>
        <v>2021</v>
      </c>
      <c r="C826" t="s">
        <v>69</v>
      </c>
      <c r="D826" s="1">
        <v>44303</v>
      </c>
      <c r="E826" t="s">
        <v>21</v>
      </c>
      <c r="F826" t="s">
        <v>199</v>
      </c>
      <c r="G826" t="s">
        <v>413</v>
      </c>
      <c r="H826" t="s">
        <v>51</v>
      </c>
      <c r="I826" t="s">
        <v>271</v>
      </c>
      <c r="J826" t="s">
        <v>51</v>
      </c>
      <c r="K826" t="s">
        <v>37</v>
      </c>
      <c r="L826" t="s">
        <v>51</v>
      </c>
      <c r="M826" t="s">
        <v>27</v>
      </c>
      <c r="N826">
        <v>13</v>
      </c>
      <c r="O826">
        <v>151</v>
      </c>
      <c r="P826">
        <v>20</v>
      </c>
      <c r="Q826" t="s">
        <v>28</v>
      </c>
      <c r="R826" t="s">
        <v>29</v>
      </c>
      <c r="S826" t="s">
        <v>314</v>
      </c>
      <c r="T826" t="s">
        <v>317</v>
      </c>
    </row>
    <row r="827" spans="1:20" x14ac:dyDescent="0.3">
      <c r="A827">
        <v>1254067</v>
      </c>
      <c r="B827">
        <f>YEAR(matches[[#This Row],[date]])</f>
        <v>2021</v>
      </c>
      <c r="C827" t="s">
        <v>69</v>
      </c>
      <c r="D827" s="1">
        <v>44304</v>
      </c>
      <c r="E827" t="s">
        <v>21</v>
      </c>
      <c r="F827" t="s">
        <v>127</v>
      </c>
      <c r="G827" t="s">
        <v>413</v>
      </c>
      <c r="H827" t="s">
        <v>24</v>
      </c>
      <c r="I827" t="s">
        <v>25</v>
      </c>
      <c r="J827" t="s">
        <v>24</v>
      </c>
      <c r="K827" t="s">
        <v>37</v>
      </c>
      <c r="L827" t="s">
        <v>24</v>
      </c>
      <c r="M827" t="s">
        <v>27</v>
      </c>
      <c r="N827">
        <v>38</v>
      </c>
      <c r="O827">
        <v>205</v>
      </c>
      <c r="P827">
        <v>20</v>
      </c>
      <c r="Q827" t="s">
        <v>28</v>
      </c>
      <c r="R827" t="s">
        <v>29</v>
      </c>
      <c r="S827" t="s">
        <v>264</v>
      </c>
      <c r="T827" t="s">
        <v>334</v>
      </c>
    </row>
    <row r="828" spans="1:20" x14ac:dyDescent="0.3">
      <c r="A828">
        <v>1254068</v>
      </c>
      <c r="B828">
        <f>YEAR(matches[[#This Row],[date]])</f>
        <v>2021</v>
      </c>
      <c r="C828" t="s">
        <v>48</v>
      </c>
      <c r="D828" s="1">
        <v>44304</v>
      </c>
      <c r="E828" t="s">
        <v>21</v>
      </c>
      <c r="F828" t="s">
        <v>235</v>
      </c>
      <c r="G828" t="s">
        <v>414</v>
      </c>
      <c r="H828" t="s">
        <v>415</v>
      </c>
      <c r="I828" t="s">
        <v>390</v>
      </c>
      <c r="J828" t="s">
        <v>390</v>
      </c>
      <c r="K828" t="s">
        <v>26</v>
      </c>
      <c r="L828" t="s">
        <v>390</v>
      </c>
      <c r="M828" t="s">
        <v>45</v>
      </c>
      <c r="N828">
        <v>6</v>
      </c>
      <c r="O828">
        <v>196</v>
      </c>
      <c r="P828">
        <v>20</v>
      </c>
      <c r="Q828" t="s">
        <v>28</v>
      </c>
      <c r="R828" t="s">
        <v>29</v>
      </c>
      <c r="S828" t="s">
        <v>244</v>
      </c>
      <c r="T828" t="s">
        <v>209</v>
      </c>
    </row>
    <row r="829" spans="1:20" x14ac:dyDescent="0.3">
      <c r="A829">
        <v>1254069</v>
      </c>
      <c r="B829">
        <f>YEAR(matches[[#This Row],[date]])</f>
        <v>2021</v>
      </c>
      <c r="C829" t="s">
        <v>48</v>
      </c>
      <c r="D829" s="1">
        <v>44305</v>
      </c>
      <c r="E829" t="s">
        <v>21</v>
      </c>
      <c r="F829" t="s">
        <v>417</v>
      </c>
      <c r="G829" t="s">
        <v>414</v>
      </c>
      <c r="H829" t="s">
        <v>36</v>
      </c>
      <c r="I829" t="s">
        <v>44</v>
      </c>
      <c r="J829" t="s">
        <v>44</v>
      </c>
      <c r="K829" t="s">
        <v>26</v>
      </c>
      <c r="L829" t="s">
        <v>36</v>
      </c>
      <c r="M829" t="s">
        <v>27</v>
      </c>
      <c r="N829">
        <v>45</v>
      </c>
      <c r="O829">
        <v>189</v>
      </c>
      <c r="P829">
        <v>20</v>
      </c>
      <c r="Q829" t="s">
        <v>28</v>
      </c>
      <c r="R829" t="s">
        <v>29</v>
      </c>
      <c r="S829" t="s">
        <v>209</v>
      </c>
      <c r="T829" t="s">
        <v>333</v>
      </c>
    </row>
    <row r="830" spans="1:20" x14ac:dyDescent="0.3">
      <c r="A830">
        <v>1254070</v>
      </c>
      <c r="B830">
        <f>YEAR(matches[[#This Row],[date]])</f>
        <v>2021</v>
      </c>
      <c r="C830" t="s">
        <v>69</v>
      </c>
      <c r="D830" s="1">
        <v>44306</v>
      </c>
      <c r="E830" t="s">
        <v>21</v>
      </c>
      <c r="F830" t="s">
        <v>96</v>
      </c>
      <c r="G830" t="s">
        <v>413</v>
      </c>
      <c r="H830" t="s">
        <v>51</v>
      </c>
      <c r="I830" t="s">
        <v>390</v>
      </c>
      <c r="J830" t="s">
        <v>51</v>
      </c>
      <c r="K830" t="s">
        <v>37</v>
      </c>
      <c r="L830" t="s">
        <v>390</v>
      </c>
      <c r="M830" t="s">
        <v>45</v>
      </c>
      <c r="N830">
        <v>6</v>
      </c>
      <c r="O830">
        <v>138</v>
      </c>
      <c r="P830">
        <v>20</v>
      </c>
      <c r="Q830" t="s">
        <v>28</v>
      </c>
      <c r="R830" t="s">
        <v>29</v>
      </c>
      <c r="S830" t="s">
        <v>264</v>
      </c>
      <c r="T830" t="s">
        <v>314</v>
      </c>
    </row>
    <row r="831" spans="1:20" x14ac:dyDescent="0.3">
      <c r="A831">
        <v>1254071</v>
      </c>
      <c r="B831">
        <f>YEAR(matches[[#This Row],[date]])</f>
        <v>2021</v>
      </c>
      <c r="C831" t="s">
        <v>69</v>
      </c>
      <c r="D831" s="1">
        <v>44307</v>
      </c>
      <c r="E831" t="s">
        <v>21</v>
      </c>
      <c r="F831" t="s">
        <v>392</v>
      </c>
      <c r="G831" t="s">
        <v>413</v>
      </c>
      <c r="H831" t="s">
        <v>415</v>
      </c>
      <c r="I831" t="s">
        <v>271</v>
      </c>
      <c r="J831" t="s">
        <v>415</v>
      </c>
      <c r="K831" t="s">
        <v>37</v>
      </c>
      <c r="L831" t="s">
        <v>271</v>
      </c>
      <c r="M831" t="s">
        <v>45</v>
      </c>
      <c r="N831">
        <v>9</v>
      </c>
      <c r="O831">
        <v>121</v>
      </c>
      <c r="P831">
        <v>20</v>
      </c>
      <c r="Q831" t="s">
        <v>28</v>
      </c>
      <c r="R831" t="s">
        <v>29</v>
      </c>
      <c r="S831" t="s">
        <v>317</v>
      </c>
      <c r="T831" t="s">
        <v>334</v>
      </c>
    </row>
    <row r="832" spans="1:20" x14ac:dyDescent="0.3">
      <c r="A832">
        <v>1254072</v>
      </c>
      <c r="B832">
        <f>YEAR(matches[[#This Row],[date]])</f>
        <v>2021</v>
      </c>
      <c r="C832" t="s">
        <v>48</v>
      </c>
      <c r="D832" s="1">
        <v>44307</v>
      </c>
      <c r="E832" t="s">
        <v>21</v>
      </c>
      <c r="F832" t="s">
        <v>255</v>
      </c>
      <c r="G832" t="s">
        <v>414</v>
      </c>
      <c r="H832" t="s">
        <v>36</v>
      </c>
      <c r="I832" t="s">
        <v>25</v>
      </c>
      <c r="J832" t="s">
        <v>25</v>
      </c>
      <c r="K832" t="s">
        <v>26</v>
      </c>
      <c r="L832" t="s">
        <v>36</v>
      </c>
      <c r="M832" t="s">
        <v>27</v>
      </c>
      <c r="N832">
        <v>18</v>
      </c>
      <c r="O832">
        <v>221</v>
      </c>
      <c r="P832">
        <v>20</v>
      </c>
      <c r="Q832" t="s">
        <v>28</v>
      </c>
      <c r="R832" t="s">
        <v>29</v>
      </c>
      <c r="S832" t="s">
        <v>343</v>
      </c>
      <c r="T832" t="s">
        <v>209</v>
      </c>
    </row>
    <row r="833" spans="1:20" x14ac:dyDescent="0.3">
      <c r="A833">
        <v>1254073</v>
      </c>
      <c r="B833">
        <f>YEAR(matches[[#This Row],[date]])</f>
        <v>2021</v>
      </c>
      <c r="C833" t="s">
        <v>48</v>
      </c>
      <c r="D833" s="1">
        <v>44308</v>
      </c>
      <c r="E833" t="s">
        <v>21</v>
      </c>
      <c r="F833" t="s">
        <v>418</v>
      </c>
      <c r="G833" t="s">
        <v>414</v>
      </c>
      <c r="H833" t="s">
        <v>44</v>
      </c>
      <c r="I833" t="s">
        <v>24</v>
      </c>
      <c r="J833" t="s">
        <v>24</v>
      </c>
      <c r="K833" t="s">
        <v>26</v>
      </c>
      <c r="L833" t="s">
        <v>24</v>
      </c>
      <c r="M833" t="s">
        <v>45</v>
      </c>
      <c r="N833">
        <v>10</v>
      </c>
      <c r="O833">
        <v>178</v>
      </c>
      <c r="P833">
        <v>20</v>
      </c>
      <c r="Q833" t="s">
        <v>28</v>
      </c>
      <c r="R833" t="s">
        <v>29</v>
      </c>
      <c r="S833" t="s">
        <v>419</v>
      </c>
      <c r="T833" t="s">
        <v>146</v>
      </c>
    </row>
    <row r="834" spans="1:20" x14ac:dyDescent="0.3">
      <c r="A834">
        <v>1254074</v>
      </c>
      <c r="B834">
        <f>YEAR(matches[[#This Row],[date]])</f>
        <v>2021</v>
      </c>
      <c r="C834" t="s">
        <v>69</v>
      </c>
      <c r="D834" s="1">
        <v>44309</v>
      </c>
      <c r="E834" t="s">
        <v>21</v>
      </c>
      <c r="F834" t="s">
        <v>374</v>
      </c>
      <c r="G834" t="s">
        <v>413</v>
      </c>
      <c r="H834" t="s">
        <v>51</v>
      </c>
      <c r="I834" t="s">
        <v>415</v>
      </c>
      <c r="J834" t="s">
        <v>415</v>
      </c>
      <c r="K834" t="s">
        <v>26</v>
      </c>
      <c r="L834" t="s">
        <v>415</v>
      </c>
      <c r="M834" t="s">
        <v>45</v>
      </c>
      <c r="N834">
        <v>9</v>
      </c>
      <c r="O834">
        <v>132</v>
      </c>
      <c r="P834">
        <v>20</v>
      </c>
      <c r="Q834" t="s">
        <v>28</v>
      </c>
      <c r="R834" t="s">
        <v>29</v>
      </c>
      <c r="S834" t="s">
        <v>264</v>
      </c>
      <c r="T834" t="s">
        <v>334</v>
      </c>
    </row>
    <row r="835" spans="1:20" x14ac:dyDescent="0.3">
      <c r="A835">
        <v>1254075</v>
      </c>
      <c r="B835">
        <f>YEAR(matches[[#This Row],[date]])</f>
        <v>2021</v>
      </c>
      <c r="C835" t="s">
        <v>48</v>
      </c>
      <c r="D835" s="1">
        <v>44310</v>
      </c>
      <c r="E835" t="s">
        <v>21</v>
      </c>
      <c r="F835" t="s">
        <v>344</v>
      </c>
      <c r="G835" t="s">
        <v>414</v>
      </c>
      <c r="H835" t="s">
        <v>25</v>
      </c>
      <c r="I835" t="s">
        <v>44</v>
      </c>
      <c r="J835" t="s">
        <v>44</v>
      </c>
      <c r="K835" t="s">
        <v>26</v>
      </c>
      <c r="L835" t="s">
        <v>44</v>
      </c>
      <c r="M835" t="s">
        <v>45</v>
      </c>
      <c r="N835">
        <v>6</v>
      </c>
      <c r="O835">
        <v>134</v>
      </c>
      <c r="P835">
        <v>20</v>
      </c>
      <c r="Q835" t="s">
        <v>28</v>
      </c>
      <c r="R835" t="s">
        <v>29</v>
      </c>
      <c r="S835" t="s">
        <v>420</v>
      </c>
      <c r="T835" t="s">
        <v>146</v>
      </c>
    </row>
    <row r="836" spans="1:20" x14ac:dyDescent="0.3">
      <c r="A836">
        <v>1254076</v>
      </c>
      <c r="B836">
        <f>YEAR(matches[[#This Row],[date]])</f>
        <v>2021</v>
      </c>
      <c r="C836" t="s">
        <v>48</v>
      </c>
      <c r="D836" s="1">
        <v>44311</v>
      </c>
      <c r="E836" t="s">
        <v>21</v>
      </c>
      <c r="F836" t="s">
        <v>247</v>
      </c>
      <c r="G836" t="s">
        <v>414</v>
      </c>
      <c r="H836" t="s">
        <v>36</v>
      </c>
      <c r="I836" t="s">
        <v>24</v>
      </c>
      <c r="J836" t="s">
        <v>36</v>
      </c>
      <c r="K836" t="s">
        <v>37</v>
      </c>
      <c r="L836" t="s">
        <v>36</v>
      </c>
      <c r="M836" t="s">
        <v>27</v>
      </c>
      <c r="N836">
        <v>69</v>
      </c>
      <c r="O836">
        <v>192</v>
      </c>
      <c r="P836">
        <v>20</v>
      </c>
      <c r="Q836" t="s">
        <v>28</v>
      </c>
      <c r="R836" t="s">
        <v>29</v>
      </c>
      <c r="S836" t="s">
        <v>244</v>
      </c>
      <c r="T836" t="s">
        <v>333</v>
      </c>
    </row>
    <row r="837" spans="1:20" x14ac:dyDescent="0.3">
      <c r="A837">
        <v>1254077</v>
      </c>
      <c r="B837">
        <f>YEAR(matches[[#This Row],[date]])</f>
        <v>2021</v>
      </c>
      <c r="C837" t="s">
        <v>69</v>
      </c>
      <c r="D837" s="1">
        <v>44311</v>
      </c>
      <c r="E837" t="s">
        <v>21</v>
      </c>
      <c r="F837" t="s">
        <v>391</v>
      </c>
      <c r="G837" t="s">
        <v>413</v>
      </c>
      <c r="H837" t="s">
        <v>390</v>
      </c>
      <c r="I837" t="s">
        <v>271</v>
      </c>
      <c r="J837" t="s">
        <v>390</v>
      </c>
      <c r="K837" t="s">
        <v>37</v>
      </c>
      <c r="L837" t="s">
        <v>390</v>
      </c>
      <c r="M837" t="s">
        <v>128</v>
      </c>
      <c r="N837" t="s">
        <v>29</v>
      </c>
      <c r="O837">
        <v>160</v>
      </c>
      <c r="P837">
        <v>20</v>
      </c>
      <c r="Q837" t="s">
        <v>129</v>
      </c>
      <c r="R837" t="s">
        <v>29</v>
      </c>
      <c r="S837" t="s">
        <v>314</v>
      </c>
      <c r="T837" t="s">
        <v>346</v>
      </c>
    </row>
    <row r="838" spans="1:20" x14ac:dyDescent="0.3">
      <c r="A838">
        <v>1254078</v>
      </c>
      <c r="B838">
        <f>YEAR(matches[[#This Row],[date]])</f>
        <v>2021</v>
      </c>
      <c r="C838" t="s">
        <v>173</v>
      </c>
      <c r="D838" s="1">
        <v>44312</v>
      </c>
      <c r="E838" t="s">
        <v>21</v>
      </c>
      <c r="F838" t="s">
        <v>325</v>
      </c>
      <c r="G838" t="s">
        <v>421</v>
      </c>
      <c r="H838" t="s">
        <v>415</v>
      </c>
      <c r="I838" t="s">
        <v>25</v>
      </c>
      <c r="J838" t="s">
        <v>25</v>
      </c>
      <c r="K838" t="s">
        <v>26</v>
      </c>
      <c r="L838" t="s">
        <v>25</v>
      </c>
      <c r="M838" t="s">
        <v>45</v>
      </c>
      <c r="N838">
        <v>5</v>
      </c>
      <c r="O838">
        <v>124</v>
      </c>
      <c r="P838">
        <v>20</v>
      </c>
      <c r="Q838" t="s">
        <v>28</v>
      </c>
      <c r="R838" t="s">
        <v>29</v>
      </c>
      <c r="S838" t="s">
        <v>209</v>
      </c>
      <c r="T838" t="s">
        <v>363</v>
      </c>
    </row>
    <row r="839" spans="1:20" x14ac:dyDescent="0.3">
      <c r="A839">
        <v>1254079</v>
      </c>
      <c r="B839">
        <f>YEAR(matches[[#This Row],[date]])</f>
        <v>2021</v>
      </c>
      <c r="C839" t="s">
        <v>173</v>
      </c>
      <c r="D839" s="1">
        <v>44313</v>
      </c>
      <c r="E839" t="s">
        <v>21</v>
      </c>
      <c r="F839" t="s">
        <v>127</v>
      </c>
      <c r="G839" t="s">
        <v>421</v>
      </c>
      <c r="H839" t="s">
        <v>24</v>
      </c>
      <c r="I839" t="s">
        <v>390</v>
      </c>
      <c r="J839" t="s">
        <v>390</v>
      </c>
      <c r="K839" t="s">
        <v>26</v>
      </c>
      <c r="L839" t="s">
        <v>24</v>
      </c>
      <c r="M839" t="s">
        <v>27</v>
      </c>
      <c r="N839">
        <v>1</v>
      </c>
      <c r="O839">
        <v>172</v>
      </c>
      <c r="P839">
        <v>20</v>
      </c>
      <c r="Q839" t="s">
        <v>28</v>
      </c>
      <c r="R839" t="s">
        <v>29</v>
      </c>
      <c r="S839" t="s">
        <v>146</v>
      </c>
      <c r="T839" t="s">
        <v>333</v>
      </c>
    </row>
    <row r="840" spans="1:20" x14ac:dyDescent="0.3">
      <c r="A840">
        <v>1254080</v>
      </c>
      <c r="B840">
        <f>YEAR(matches[[#This Row],[date]])</f>
        <v>2021</v>
      </c>
      <c r="C840" t="s">
        <v>40</v>
      </c>
      <c r="D840" s="1">
        <v>44314</v>
      </c>
      <c r="E840" t="s">
        <v>21</v>
      </c>
      <c r="F840" t="s">
        <v>411</v>
      </c>
      <c r="G840" t="s">
        <v>422</v>
      </c>
      <c r="H840" t="s">
        <v>271</v>
      </c>
      <c r="I840" t="s">
        <v>36</v>
      </c>
      <c r="J840" t="s">
        <v>271</v>
      </c>
      <c r="K840" t="s">
        <v>37</v>
      </c>
      <c r="L840" t="s">
        <v>36</v>
      </c>
      <c r="M840" t="s">
        <v>45</v>
      </c>
      <c r="N840">
        <v>7</v>
      </c>
      <c r="O840">
        <v>172</v>
      </c>
      <c r="P840">
        <v>20</v>
      </c>
      <c r="Q840" t="s">
        <v>28</v>
      </c>
      <c r="R840" t="s">
        <v>29</v>
      </c>
      <c r="S840" t="s">
        <v>264</v>
      </c>
      <c r="T840" t="s">
        <v>279</v>
      </c>
    </row>
    <row r="841" spans="1:20" x14ac:dyDescent="0.3">
      <c r="A841">
        <v>1254081</v>
      </c>
      <c r="B841">
        <f>YEAR(matches[[#This Row],[date]])</f>
        <v>2021</v>
      </c>
      <c r="C841" t="s">
        <v>40</v>
      </c>
      <c r="D841" s="1">
        <v>44315</v>
      </c>
      <c r="E841" t="s">
        <v>21</v>
      </c>
      <c r="F841" t="s">
        <v>337</v>
      </c>
      <c r="G841" t="s">
        <v>422</v>
      </c>
      <c r="H841" t="s">
        <v>44</v>
      </c>
      <c r="I841" t="s">
        <v>51</v>
      </c>
      <c r="J841" t="s">
        <v>51</v>
      </c>
      <c r="K841" t="s">
        <v>26</v>
      </c>
      <c r="L841" t="s">
        <v>51</v>
      </c>
      <c r="M841" t="s">
        <v>45</v>
      </c>
      <c r="N841">
        <v>7</v>
      </c>
      <c r="O841">
        <v>172</v>
      </c>
      <c r="P841">
        <v>20</v>
      </c>
      <c r="Q841" t="s">
        <v>28</v>
      </c>
      <c r="R841" t="s">
        <v>29</v>
      </c>
      <c r="S841" t="s">
        <v>314</v>
      </c>
      <c r="T841" t="s">
        <v>346</v>
      </c>
    </row>
    <row r="842" spans="1:20" x14ac:dyDescent="0.3">
      <c r="A842">
        <v>1254082</v>
      </c>
      <c r="B842">
        <f>YEAR(matches[[#This Row],[date]])</f>
        <v>2021</v>
      </c>
      <c r="C842" t="s">
        <v>173</v>
      </c>
      <c r="D842" s="1">
        <v>44315</v>
      </c>
      <c r="E842" t="s">
        <v>21</v>
      </c>
      <c r="F842" t="s">
        <v>391</v>
      </c>
      <c r="G842" t="s">
        <v>421</v>
      </c>
      <c r="H842" t="s">
        <v>25</v>
      </c>
      <c r="I842" t="s">
        <v>390</v>
      </c>
      <c r="J842" t="s">
        <v>390</v>
      </c>
      <c r="K842" t="s">
        <v>26</v>
      </c>
      <c r="L842" t="s">
        <v>390</v>
      </c>
      <c r="M842" t="s">
        <v>45</v>
      </c>
      <c r="N842">
        <v>7</v>
      </c>
      <c r="O842">
        <v>155</v>
      </c>
      <c r="P842">
        <v>20</v>
      </c>
      <c r="Q842" t="s">
        <v>28</v>
      </c>
      <c r="R842" t="s">
        <v>29</v>
      </c>
      <c r="S842" t="s">
        <v>244</v>
      </c>
      <c r="T842" t="s">
        <v>363</v>
      </c>
    </row>
    <row r="843" spans="1:20" x14ac:dyDescent="0.3">
      <c r="A843">
        <v>1254083</v>
      </c>
      <c r="B843">
        <f>YEAR(matches[[#This Row],[date]])</f>
        <v>2021</v>
      </c>
      <c r="C843" t="s">
        <v>173</v>
      </c>
      <c r="D843" s="1">
        <v>44316</v>
      </c>
      <c r="E843" t="s">
        <v>21</v>
      </c>
      <c r="F843" t="s">
        <v>423</v>
      </c>
      <c r="G843" t="s">
        <v>421</v>
      </c>
      <c r="H843" t="s">
        <v>415</v>
      </c>
      <c r="I843" t="s">
        <v>24</v>
      </c>
      <c r="J843" t="s">
        <v>24</v>
      </c>
      <c r="K843" t="s">
        <v>26</v>
      </c>
      <c r="L843" t="s">
        <v>415</v>
      </c>
      <c r="M843" t="s">
        <v>27</v>
      </c>
      <c r="N843">
        <v>34</v>
      </c>
      <c r="O843">
        <v>180</v>
      </c>
      <c r="P843">
        <v>20</v>
      </c>
      <c r="Q843" t="s">
        <v>28</v>
      </c>
      <c r="R843" t="s">
        <v>29</v>
      </c>
      <c r="S843" t="s">
        <v>146</v>
      </c>
      <c r="T843" t="s">
        <v>333</v>
      </c>
    </row>
    <row r="844" spans="1:20" x14ac:dyDescent="0.3">
      <c r="A844">
        <v>1254084</v>
      </c>
      <c r="B844">
        <f>YEAR(matches[[#This Row],[date]])</f>
        <v>2021</v>
      </c>
      <c r="C844" t="s">
        <v>40</v>
      </c>
      <c r="D844" s="1">
        <v>44317</v>
      </c>
      <c r="E844" t="s">
        <v>21</v>
      </c>
      <c r="F844" t="s">
        <v>199</v>
      </c>
      <c r="G844" t="s">
        <v>422</v>
      </c>
      <c r="H844" t="s">
        <v>36</v>
      </c>
      <c r="I844" t="s">
        <v>51</v>
      </c>
      <c r="J844" t="s">
        <v>51</v>
      </c>
      <c r="K844" t="s">
        <v>26</v>
      </c>
      <c r="L844" t="s">
        <v>51</v>
      </c>
      <c r="M844" t="s">
        <v>45</v>
      </c>
      <c r="N844">
        <v>4</v>
      </c>
      <c r="O844">
        <v>219</v>
      </c>
      <c r="P844">
        <v>20</v>
      </c>
      <c r="Q844" t="s">
        <v>28</v>
      </c>
      <c r="R844" t="s">
        <v>29</v>
      </c>
      <c r="S844" t="s">
        <v>346</v>
      </c>
      <c r="T844" t="s">
        <v>279</v>
      </c>
    </row>
    <row r="845" spans="1:20" x14ac:dyDescent="0.3">
      <c r="A845">
        <v>1254085</v>
      </c>
      <c r="B845">
        <f>YEAR(matches[[#This Row],[date]])</f>
        <v>2021</v>
      </c>
      <c r="C845" t="s">
        <v>40</v>
      </c>
      <c r="D845" s="1">
        <v>44318</v>
      </c>
      <c r="E845" t="s">
        <v>21</v>
      </c>
      <c r="F845" t="s">
        <v>366</v>
      </c>
      <c r="G845" t="s">
        <v>422</v>
      </c>
      <c r="H845" t="s">
        <v>44</v>
      </c>
      <c r="I845" t="s">
        <v>271</v>
      </c>
      <c r="J845" t="s">
        <v>271</v>
      </c>
      <c r="K845" t="s">
        <v>26</v>
      </c>
      <c r="L845" t="s">
        <v>44</v>
      </c>
      <c r="M845" t="s">
        <v>27</v>
      </c>
      <c r="N845">
        <v>55</v>
      </c>
      <c r="O845">
        <v>221</v>
      </c>
      <c r="P845">
        <v>20</v>
      </c>
      <c r="Q845" t="s">
        <v>28</v>
      </c>
      <c r="R845" t="s">
        <v>29</v>
      </c>
      <c r="S845" t="s">
        <v>264</v>
      </c>
      <c r="T845" t="s">
        <v>314</v>
      </c>
    </row>
    <row r="846" spans="1:20" x14ac:dyDescent="0.3">
      <c r="A846">
        <v>1254086</v>
      </c>
      <c r="B846">
        <f>YEAR(matches[[#This Row],[date]])</f>
        <v>2021</v>
      </c>
      <c r="C846" t="s">
        <v>173</v>
      </c>
      <c r="D846" s="1">
        <v>44318</v>
      </c>
      <c r="E846" t="s">
        <v>21</v>
      </c>
      <c r="F846" t="s">
        <v>318</v>
      </c>
      <c r="G846" t="s">
        <v>421</v>
      </c>
      <c r="H846" t="s">
        <v>415</v>
      </c>
      <c r="I846" t="s">
        <v>390</v>
      </c>
      <c r="J846" t="s">
        <v>390</v>
      </c>
      <c r="K846" t="s">
        <v>26</v>
      </c>
      <c r="L846" t="s">
        <v>390</v>
      </c>
      <c r="M846" t="s">
        <v>45</v>
      </c>
      <c r="N846">
        <v>7</v>
      </c>
      <c r="O846">
        <v>167</v>
      </c>
      <c r="P846">
        <v>20</v>
      </c>
      <c r="Q846" t="s">
        <v>28</v>
      </c>
      <c r="R846" t="s">
        <v>29</v>
      </c>
      <c r="S846" t="s">
        <v>244</v>
      </c>
      <c r="T846" t="s">
        <v>343</v>
      </c>
    </row>
    <row r="847" spans="1:20" x14ac:dyDescent="0.3">
      <c r="A847">
        <v>1254104</v>
      </c>
      <c r="B847">
        <f>YEAR(matches[[#This Row],[date]])</f>
        <v>2021</v>
      </c>
      <c r="C847" t="s">
        <v>424</v>
      </c>
      <c r="D847" s="1">
        <v>44458</v>
      </c>
      <c r="E847" t="s">
        <v>21</v>
      </c>
      <c r="F847" t="s">
        <v>411</v>
      </c>
      <c r="G847" t="s">
        <v>301</v>
      </c>
      <c r="H847" t="s">
        <v>36</v>
      </c>
      <c r="I847" t="s">
        <v>51</v>
      </c>
      <c r="J847" t="s">
        <v>36</v>
      </c>
      <c r="K847" t="s">
        <v>37</v>
      </c>
      <c r="L847" t="s">
        <v>36</v>
      </c>
      <c r="M847" t="s">
        <v>27</v>
      </c>
      <c r="N847">
        <v>20</v>
      </c>
      <c r="O847">
        <v>157</v>
      </c>
      <c r="P847">
        <v>20</v>
      </c>
      <c r="Q847" t="s">
        <v>28</v>
      </c>
      <c r="R847" t="s">
        <v>29</v>
      </c>
      <c r="S847" t="s">
        <v>334</v>
      </c>
      <c r="T847" t="s">
        <v>297</v>
      </c>
    </row>
    <row r="848" spans="1:20" x14ac:dyDescent="0.3">
      <c r="A848">
        <v>1254087</v>
      </c>
      <c r="B848">
        <f>YEAR(matches[[#This Row],[date]])</f>
        <v>2021</v>
      </c>
      <c r="C848" t="s">
        <v>295</v>
      </c>
      <c r="D848" s="1">
        <v>44459</v>
      </c>
      <c r="E848" t="s">
        <v>21</v>
      </c>
      <c r="F848" t="s">
        <v>409</v>
      </c>
      <c r="G848" t="s">
        <v>425</v>
      </c>
      <c r="H848" t="s">
        <v>24</v>
      </c>
      <c r="I848" t="s">
        <v>25</v>
      </c>
      <c r="J848" t="s">
        <v>24</v>
      </c>
      <c r="K848" t="s">
        <v>37</v>
      </c>
      <c r="L848" t="s">
        <v>25</v>
      </c>
      <c r="M848" t="s">
        <v>45</v>
      </c>
      <c r="N848">
        <v>9</v>
      </c>
      <c r="O848">
        <v>93</v>
      </c>
      <c r="P848">
        <v>20</v>
      </c>
      <c r="Q848" t="s">
        <v>28</v>
      </c>
      <c r="R848" t="s">
        <v>29</v>
      </c>
      <c r="S848" t="s">
        <v>314</v>
      </c>
      <c r="T848" t="s">
        <v>146</v>
      </c>
    </row>
    <row r="849" spans="1:20" x14ac:dyDescent="0.3">
      <c r="A849">
        <v>1254111</v>
      </c>
      <c r="B849">
        <f>YEAR(matches[[#This Row],[date]])</f>
        <v>2021</v>
      </c>
      <c r="C849" t="s">
        <v>424</v>
      </c>
      <c r="D849" s="1">
        <v>44460</v>
      </c>
      <c r="E849" t="s">
        <v>21</v>
      </c>
      <c r="F849" t="s">
        <v>426</v>
      </c>
      <c r="G849" t="s">
        <v>301</v>
      </c>
      <c r="H849" t="s">
        <v>44</v>
      </c>
      <c r="I849" t="s">
        <v>415</v>
      </c>
      <c r="J849" t="s">
        <v>415</v>
      </c>
      <c r="K849" t="s">
        <v>26</v>
      </c>
      <c r="L849" t="s">
        <v>44</v>
      </c>
      <c r="M849" t="s">
        <v>27</v>
      </c>
      <c r="N849">
        <v>2</v>
      </c>
      <c r="O849">
        <v>186</v>
      </c>
      <c r="P849">
        <v>20</v>
      </c>
      <c r="Q849" t="s">
        <v>28</v>
      </c>
      <c r="R849" t="s">
        <v>29</v>
      </c>
      <c r="S849" t="s">
        <v>244</v>
      </c>
      <c r="T849" t="s">
        <v>427</v>
      </c>
    </row>
    <row r="850" spans="1:20" x14ac:dyDescent="0.3">
      <c r="A850">
        <v>1254105</v>
      </c>
      <c r="B850">
        <f>YEAR(matches[[#This Row],[date]])</f>
        <v>2021</v>
      </c>
      <c r="C850" t="s">
        <v>424</v>
      </c>
      <c r="D850" s="1">
        <v>44461</v>
      </c>
      <c r="E850" t="s">
        <v>21</v>
      </c>
      <c r="F850" t="s">
        <v>408</v>
      </c>
      <c r="G850" t="s">
        <v>301</v>
      </c>
      <c r="H850" t="s">
        <v>271</v>
      </c>
      <c r="I850" t="s">
        <v>390</v>
      </c>
      <c r="J850" t="s">
        <v>271</v>
      </c>
      <c r="K850" t="s">
        <v>37</v>
      </c>
      <c r="L850" t="s">
        <v>390</v>
      </c>
      <c r="M850" t="s">
        <v>45</v>
      </c>
      <c r="N850">
        <v>8</v>
      </c>
      <c r="O850">
        <v>135</v>
      </c>
      <c r="P850">
        <v>20</v>
      </c>
      <c r="Q850" t="s">
        <v>28</v>
      </c>
      <c r="R850" t="s">
        <v>29</v>
      </c>
      <c r="S850" t="s">
        <v>346</v>
      </c>
      <c r="T850" t="s">
        <v>297</v>
      </c>
    </row>
    <row r="851" spans="1:20" x14ac:dyDescent="0.3">
      <c r="A851">
        <v>1254096</v>
      </c>
      <c r="B851">
        <f>YEAR(matches[[#This Row],[date]])</f>
        <v>2021</v>
      </c>
      <c r="C851" t="s">
        <v>295</v>
      </c>
      <c r="D851" s="1">
        <v>44462</v>
      </c>
      <c r="E851" t="s">
        <v>21</v>
      </c>
      <c r="F851" t="s">
        <v>259</v>
      </c>
      <c r="G851" t="s">
        <v>425</v>
      </c>
      <c r="H851" t="s">
        <v>51</v>
      </c>
      <c r="I851" t="s">
        <v>25</v>
      </c>
      <c r="J851" t="s">
        <v>25</v>
      </c>
      <c r="K851" t="s">
        <v>26</v>
      </c>
      <c r="L851" t="s">
        <v>25</v>
      </c>
      <c r="M851" t="s">
        <v>45</v>
      </c>
      <c r="N851">
        <v>7</v>
      </c>
      <c r="O851">
        <v>156</v>
      </c>
      <c r="P851">
        <v>20</v>
      </c>
      <c r="Q851" t="s">
        <v>28</v>
      </c>
      <c r="R851" t="s">
        <v>29</v>
      </c>
      <c r="S851" t="s">
        <v>146</v>
      </c>
      <c r="T851" t="s">
        <v>333</v>
      </c>
    </row>
    <row r="852" spans="1:20" x14ac:dyDescent="0.3">
      <c r="A852">
        <v>1254113</v>
      </c>
      <c r="B852">
        <f>YEAR(matches[[#This Row],[date]])</f>
        <v>2021</v>
      </c>
      <c r="C852" t="s">
        <v>428</v>
      </c>
      <c r="D852" s="1">
        <v>44463</v>
      </c>
      <c r="E852" t="s">
        <v>21</v>
      </c>
      <c r="F852" t="s">
        <v>100</v>
      </c>
      <c r="G852" t="s">
        <v>299</v>
      </c>
      <c r="H852" t="s">
        <v>24</v>
      </c>
      <c r="I852" t="s">
        <v>36</v>
      </c>
      <c r="J852" t="s">
        <v>36</v>
      </c>
      <c r="K852" t="s">
        <v>26</v>
      </c>
      <c r="L852" t="s">
        <v>36</v>
      </c>
      <c r="M852" t="s">
        <v>45</v>
      </c>
      <c r="N852">
        <v>6</v>
      </c>
      <c r="O852">
        <v>157</v>
      </c>
      <c r="P852">
        <v>20</v>
      </c>
      <c r="Q852" t="s">
        <v>28</v>
      </c>
      <c r="R852" t="s">
        <v>29</v>
      </c>
      <c r="S852" t="s">
        <v>244</v>
      </c>
      <c r="T852" t="s">
        <v>334</v>
      </c>
    </row>
    <row r="853" spans="1:20" x14ac:dyDescent="0.3">
      <c r="A853">
        <v>1254097</v>
      </c>
      <c r="B853">
        <f>YEAR(matches[[#This Row],[date]])</f>
        <v>2021</v>
      </c>
      <c r="C853" t="s">
        <v>295</v>
      </c>
      <c r="D853" s="1">
        <v>44464</v>
      </c>
      <c r="E853" t="s">
        <v>21</v>
      </c>
      <c r="F853" t="s">
        <v>320</v>
      </c>
      <c r="G853" t="s">
        <v>425</v>
      </c>
      <c r="H853" t="s">
        <v>390</v>
      </c>
      <c r="I853" t="s">
        <v>44</v>
      </c>
      <c r="J853" t="s">
        <v>44</v>
      </c>
      <c r="K853" t="s">
        <v>26</v>
      </c>
      <c r="L853" t="s">
        <v>390</v>
      </c>
      <c r="M853" t="s">
        <v>27</v>
      </c>
      <c r="N853">
        <v>33</v>
      </c>
      <c r="O853">
        <v>155</v>
      </c>
      <c r="P853">
        <v>20</v>
      </c>
      <c r="Q853" t="s">
        <v>28</v>
      </c>
      <c r="R853" t="s">
        <v>29</v>
      </c>
      <c r="S853" t="s">
        <v>314</v>
      </c>
      <c r="T853" t="s">
        <v>398</v>
      </c>
    </row>
    <row r="854" spans="1:20" x14ac:dyDescent="0.3">
      <c r="A854">
        <v>1254107</v>
      </c>
      <c r="B854">
        <f>YEAR(matches[[#This Row],[date]])</f>
        <v>2021</v>
      </c>
      <c r="C854" t="s">
        <v>428</v>
      </c>
      <c r="D854" s="1">
        <v>44464</v>
      </c>
      <c r="E854" t="s">
        <v>21</v>
      </c>
      <c r="F854" t="s">
        <v>429</v>
      </c>
      <c r="G854" t="s">
        <v>299</v>
      </c>
      <c r="H854" t="s">
        <v>415</v>
      </c>
      <c r="I854" t="s">
        <v>271</v>
      </c>
      <c r="J854" t="s">
        <v>271</v>
      </c>
      <c r="K854" t="s">
        <v>26</v>
      </c>
      <c r="L854" t="s">
        <v>415</v>
      </c>
      <c r="M854" t="s">
        <v>27</v>
      </c>
      <c r="N854">
        <v>5</v>
      </c>
      <c r="O854">
        <v>126</v>
      </c>
      <c r="P854">
        <v>20</v>
      </c>
      <c r="Q854" t="s">
        <v>28</v>
      </c>
      <c r="R854" t="s">
        <v>29</v>
      </c>
      <c r="S854" t="s">
        <v>297</v>
      </c>
      <c r="T854" t="s">
        <v>363</v>
      </c>
    </row>
    <row r="855" spans="1:20" x14ac:dyDescent="0.3">
      <c r="A855">
        <v>1254098</v>
      </c>
      <c r="B855">
        <f>YEAR(matches[[#This Row],[date]])</f>
        <v>2021</v>
      </c>
      <c r="C855" t="s">
        <v>295</v>
      </c>
      <c r="D855" s="1">
        <v>44465</v>
      </c>
      <c r="E855" t="s">
        <v>21</v>
      </c>
      <c r="F855" t="s">
        <v>247</v>
      </c>
      <c r="G855" t="s">
        <v>425</v>
      </c>
      <c r="H855" t="s">
        <v>25</v>
      </c>
      <c r="I855" t="s">
        <v>36</v>
      </c>
      <c r="J855" t="s">
        <v>25</v>
      </c>
      <c r="K855" t="s">
        <v>37</v>
      </c>
      <c r="L855" t="s">
        <v>36</v>
      </c>
      <c r="M855" t="s">
        <v>45</v>
      </c>
      <c r="N855">
        <v>2</v>
      </c>
      <c r="O855">
        <v>172</v>
      </c>
      <c r="P855">
        <v>20</v>
      </c>
      <c r="Q855" t="s">
        <v>28</v>
      </c>
      <c r="R855" t="s">
        <v>29</v>
      </c>
      <c r="S855" t="s">
        <v>314</v>
      </c>
      <c r="T855" t="s">
        <v>430</v>
      </c>
    </row>
    <row r="856" spans="1:20" x14ac:dyDescent="0.3">
      <c r="A856">
        <v>1254108</v>
      </c>
      <c r="B856">
        <f>YEAR(matches[[#This Row],[date]])</f>
        <v>2021</v>
      </c>
      <c r="C856" t="s">
        <v>424</v>
      </c>
      <c r="D856" s="1">
        <v>44465</v>
      </c>
      <c r="E856" t="s">
        <v>21</v>
      </c>
      <c r="F856" t="s">
        <v>300</v>
      </c>
      <c r="G856" t="s">
        <v>301</v>
      </c>
      <c r="H856" t="s">
        <v>24</v>
      </c>
      <c r="I856" t="s">
        <v>51</v>
      </c>
      <c r="J856" t="s">
        <v>51</v>
      </c>
      <c r="K856" t="s">
        <v>26</v>
      </c>
      <c r="L856" t="s">
        <v>24</v>
      </c>
      <c r="M856" t="s">
        <v>27</v>
      </c>
      <c r="N856">
        <v>54</v>
      </c>
      <c r="O856">
        <v>166</v>
      </c>
      <c r="P856">
        <v>20</v>
      </c>
      <c r="Q856" t="s">
        <v>28</v>
      </c>
      <c r="R856" t="s">
        <v>29</v>
      </c>
      <c r="S856" t="s">
        <v>244</v>
      </c>
      <c r="T856" t="s">
        <v>427</v>
      </c>
    </row>
    <row r="857" spans="1:20" x14ac:dyDescent="0.3">
      <c r="A857">
        <v>1254100</v>
      </c>
      <c r="B857">
        <f>YEAR(matches[[#This Row],[date]])</f>
        <v>2021</v>
      </c>
      <c r="C857" t="s">
        <v>424</v>
      </c>
      <c r="D857" s="1">
        <v>44466</v>
      </c>
      <c r="E857" t="s">
        <v>21</v>
      </c>
      <c r="F857" t="s">
        <v>379</v>
      </c>
      <c r="G857" t="s">
        <v>301</v>
      </c>
      <c r="H857" t="s">
        <v>44</v>
      </c>
      <c r="I857" t="s">
        <v>271</v>
      </c>
      <c r="J857" t="s">
        <v>44</v>
      </c>
      <c r="K857" t="s">
        <v>37</v>
      </c>
      <c r="L857" t="s">
        <v>271</v>
      </c>
      <c r="M857" t="s">
        <v>45</v>
      </c>
      <c r="N857">
        <v>7</v>
      </c>
      <c r="O857">
        <v>165</v>
      </c>
      <c r="P857">
        <v>20</v>
      </c>
      <c r="Q857" t="s">
        <v>28</v>
      </c>
      <c r="R857" t="s">
        <v>29</v>
      </c>
      <c r="S857" t="s">
        <v>346</v>
      </c>
      <c r="T857" t="s">
        <v>420</v>
      </c>
    </row>
    <row r="858" spans="1:20" x14ac:dyDescent="0.3">
      <c r="A858">
        <v>1254092</v>
      </c>
      <c r="B858">
        <f>YEAR(matches[[#This Row],[date]])</f>
        <v>2021</v>
      </c>
      <c r="C858" t="s">
        <v>428</v>
      </c>
      <c r="D858" s="1">
        <v>44467</v>
      </c>
      <c r="E858" t="s">
        <v>21</v>
      </c>
      <c r="F858" t="s">
        <v>259</v>
      </c>
      <c r="G858" t="s">
        <v>299</v>
      </c>
      <c r="H858" t="s">
        <v>390</v>
      </c>
      <c r="I858" t="s">
        <v>25</v>
      </c>
      <c r="J858" t="s">
        <v>25</v>
      </c>
      <c r="K858" t="s">
        <v>26</v>
      </c>
      <c r="L858" t="s">
        <v>25</v>
      </c>
      <c r="M858" t="s">
        <v>45</v>
      </c>
      <c r="N858">
        <v>3</v>
      </c>
      <c r="O858">
        <v>128</v>
      </c>
      <c r="P858">
        <v>20</v>
      </c>
      <c r="Q858" t="s">
        <v>28</v>
      </c>
      <c r="R858" t="s">
        <v>29</v>
      </c>
      <c r="S858" t="s">
        <v>334</v>
      </c>
      <c r="T858" t="s">
        <v>431</v>
      </c>
    </row>
    <row r="859" spans="1:20" x14ac:dyDescent="0.3">
      <c r="A859">
        <v>1254099</v>
      </c>
      <c r="B859">
        <f>YEAR(matches[[#This Row],[date]])</f>
        <v>2021</v>
      </c>
      <c r="C859" t="s">
        <v>295</v>
      </c>
      <c r="D859" s="1">
        <v>44467</v>
      </c>
      <c r="E859" t="s">
        <v>21</v>
      </c>
      <c r="F859" t="s">
        <v>199</v>
      </c>
      <c r="G859" t="s">
        <v>425</v>
      </c>
      <c r="H859" t="s">
        <v>415</v>
      </c>
      <c r="I859" t="s">
        <v>51</v>
      </c>
      <c r="J859" t="s">
        <v>51</v>
      </c>
      <c r="K859" t="s">
        <v>26</v>
      </c>
      <c r="L859" t="s">
        <v>51</v>
      </c>
      <c r="M859" t="s">
        <v>45</v>
      </c>
      <c r="N859">
        <v>6</v>
      </c>
      <c r="O859">
        <v>136</v>
      </c>
      <c r="P859">
        <v>20</v>
      </c>
      <c r="Q859" t="s">
        <v>28</v>
      </c>
      <c r="R859" t="s">
        <v>29</v>
      </c>
      <c r="S859" t="s">
        <v>146</v>
      </c>
      <c r="T859" t="s">
        <v>333</v>
      </c>
    </row>
    <row r="860" spans="1:20" x14ac:dyDescent="0.3">
      <c r="A860">
        <v>1254103</v>
      </c>
      <c r="B860">
        <f>YEAR(matches[[#This Row],[date]])</f>
        <v>2021</v>
      </c>
      <c r="C860" t="s">
        <v>424</v>
      </c>
      <c r="D860" s="1">
        <v>44468</v>
      </c>
      <c r="E860" t="s">
        <v>21</v>
      </c>
      <c r="F860" t="s">
        <v>298</v>
      </c>
      <c r="G860" t="s">
        <v>301</v>
      </c>
      <c r="H860" t="s">
        <v>44</v>
      </c>
      <c r="I860" t="s">
        <v>24</v>
      </c>
      <c r="J860" t="s">
        <v>24</v>
      </c>
      <c r="K860" t="s">
        <v>26</v>
      </c>
      <c r="L860" t="s">
        <v>24</v>
      </c>
      <c r="M860" t="s">
        <v>45</v>
      </c>
      <c r="N860">
        <v>7</v>
      </c>
      <c r="O860">
        <v>150</v>
      </c>
      <c r="P860">
        <v>20</v>
      </c>
      <c r="Q860" t="s">
        <v>28</v>
      </c>
      <c r="R860" t="s">
        <v>29</v>
      </c>
      <c r="S860" t="s">
        <v>343</v>
      </c>
      <c r="T860" t="s">
        <v>346</v>
      </c>
    </row>
    <row r="861" spans="1:20" x14ac:dyDescent="0.3">
      <c r="A861">
        <v>1254091</v>
      </c>
      <c r="B861">
        <f>YEAR(matches[[#This Row],[date]])</f>
        <v>2021</v>
      </c>
      <c r="C861" t="s">
        <v>428</v>
      </c>
      <c r="D861" s="1">
        <v>44469</v>
      </c>
      <c r="E861" t="s">
        <v>21</v>
      </c>
      <c r="F861" t="s">
        <v>432</v>
      </c>
      <c r="G861" t="s">
        <v>299</v>
      </c>
      <c r="H861" t="s">
        <v>271</v>
      </c>
      <c r="I861" t="s">
        <v>36</v>
      </c>
      <c r="J861" t="s">
        <v>36</v>
      </c>
      <c r="K861" t="s">
        <v>26</v>
      </c>
      <c r="L861" t="s">
        <v>36</v>
      </c>
      <c r="M861" t="s">
        <v>45</v>
      </c>
      <c r="N861">
        <v>6</v>
      </c>
      <c r="O861">
        <v>135</v>
      </c>
      <c r="P861">
        <v>20</v>
      </c>
      <c r="Q861" t="s">
        <v>28</v>
      </c>
      <c r="R861" t="s">
        <v>29</v>
      </c>
      <c r="S861" t="s">
        <v>334</v>
      </c>
      <c r="T861" t="s">
        <v>363</v>
      </c>
    </row>
    <row r="862" spans="1:20" x14ac:dyDescent="0.3">
      <c r="A862">
        <v>1254102</v>
      </c>
      <c r="B862">
        <f>YEAR(matches[[#This Row],[date]])</f>
        <v>2021</v>
      </c>
      <c r="C862" t="s">
        <v>424</v>
      </c>
      <c r="D862" s="1">
        <v>44470</v>
      </c>
      <c r="E862" t="s">
        <v>21</v>
      </c>
      <c r="F862" t="s">
        <v>374</v>
      </c>
      <c r="G862" t="s">
        <v>301</v>
      </c>
      <c r="H862" t="s">
        <v>25</v>
      </c>
      <c r="I862" t="s">
        <v>415</v>
      </c>
      <c r="J862" t="s">
        <v>415</v>
      </c>
      <c r="K862" t="s">
        <v>26</v>
      </c>
      <c r="L862" t="s">
        <v>415</v>
      </c>
      <c r="M862" t="s">
        <v>45</v>
      </c>
      <c r="N862">
        <v>5</v>
      </c>
      <c r="O862">
        <v>166</v>
      </c>
      <c r="P862">
        <v>20</v>
      </c>
      <c r="Q862" t="s">
        <v>28</v>
      </c>
      <c r="R862" t="s">
        <v>29</v>
      </c>
      <c r="S862" t="s">
        <v>346</v>
      </c>
      <c r="T862" t="s">
        <v>297</v>
      </c>
    </row>
    <row r="863" spans="1:20" x14ac:dyDescent="0.3">
      <c r="A863">
        <v>1254089</v>
      </c>
      <c r="B863">
        <f>YEAR(matches[[#This Row],[date]])</f>
        <v>2021</v>
      </c>
      <c r="C863" t="s">
        <v>295</v>
      </c>
      <c r="D863" s="1">
        <v>44471</v>
      </c>
      <c r="E863" t="s">
        <v>21</v>
      </c>
      <c r="F863" t="s">
        <v>411</v>
      </c>
      <c r="G863" t="s">
        <v>425</v>
      </c>
      <c r="H863" t="s">
        <v>36</v>
      </c>
      <c r="I863" t="s">
        <v>44</v>
      </c>
      <c r="J863" t="s">
        <v>44</v>
      </c>
      <c r="K863" t="s">
        <v>26</v>
      </c>
      <c r="L863" t="s">
        <v>44</v>
      </c>
      <c r="M863" t="s">
        <v>45</v>
      </c>
      <c r="N863">
        <v>7</v>
      </c>
      <c r="O863">
        <v>190</v>
      </c>
      <c r="P863">
        <v>20</v>
      </c>
      <c r="Q863" t="s">
        <v>28</v>
      </c>
      <c r="R863" t="s">
        <v>29</v>
      </c>
      <c r="S863" t="s">
        <v>314</v>
      </c>
      <c r="T863" t="s">
        <v>333</v>
      </c>
    </row>
    <row r="864" spans="1:20" x14ac:dyDescent="0.3">
      <c r="A864">
        <v>1254112</v>
      </c>
      <c r="B864">
        <f>YEAR(matches[[#This Row],[date]])</f>
        <v>2021</v>
      </c>
      <c r="C864" t="s">
        <v>428</v>
      </c>
      <c r="D864" s="1">
        <v>44471</v>
      </c>
      <c r="E864" t="s">
        <v>21</v>
      </c>
      <c r="F864" t="s">
        <v>311</v>
      </c>
      <c r="G864" t="s">
        <v>299</v>
      </c>
      <c r="H864" t="s">
        <v>51</v>
      </c>
      <c r="I864" t="s">
        <v>390</v>
      </c>
      <c r="J864" t="s">
        <v>390</v>
      </c>
      <c r="K864" t="s">
        <v>26</v>
      </c>
      <c r="L864" t="s">
        <v>390</v>
      </c>
      <c r="M864" t="s">
        <v>45</v>
      </c>
      <c r="N864">
        <v>4</v>
      </c>
      <c r="O864">
        <v>130</v>
      </c>
      <c r="P864">
        <v>20</v>
      </c>
      <c r="Q864" t="s">
        <v>28</v>
      </c>
      <c r="R864" t="s">
        <v>29</v>
      </c>
      <c r="S864" t="s">
        <v>244</v>
      </c>
      <c r="T864" t="s">
        <v>427</v>
      </c>
    </row>
    <row r="865" spans="1:20" x14ac:dyDescent="0.3">
      <c r="A865">
        <v>1254090</v>
      </c>
      <c r="B865">
        <f>YEAR(matches[[#This Row],[date]])</f>
        <v>2021</v>
      </c>
      <c r="C865" t="s">
        <v>428</v>
      </c>
      <c r="D865" s="1">
        <v>44472</v>
      </c>
      <c r="E865" t="s">
        <v>21</v>
      </c>
      <c r="F865" t="s">
        <v>300</v>
      </c>
      <c r="G865" t="s">
        <v>299</v>
      </c>
      <c r="H865" t="s">
        <v>24</v>
      </c>
      <c r="I865" t="s">
        <v>415</v>
      </c>
      <c r="J865" t="s">
        <v>24</v>
      </c>
      <c r="K865" t="s">
        <v>37</v>
      </c>
      <c r="L865" t="s">
        <v>24</v>
      </c>
      <c r="M865" t="s">
        <v>27</v>
      </c>
      <c r="N865">
        <v>6</v>
      </c>
      <c r="O865">
        <v>165</v>
      </c>
      <c r="P865">
        <v>20</v>
      </c>
      <c r="Q865" t="s">
        <v>28</v>
      </c>
      <c r="R865" t="s">
        <v>29</v>
      </c>
      <c r="S865" t="s">
        <v>346</v>
      </c>
      <c r="T865" t="s">
        <v>297</v>
      </c>
    </row>
    <row r="866" spans="1:20" x14ac:dyDescent="0.3">
      <c r="A866">
        <v>1254109</v>
      </c>
      <c r="B866">
        <f>YEAR(matches[[#This Row],[date]])</f>
        <v>2021</v>
      </c>
      <c r="C866" t="s">
        <v>424</v>
      </c>
      <c r="D866" s="1">
        <v>44472</v>
      </c>
      <c r="E866" t="s">
        <v>21</v>
      </c>
      <c r="F866" t="s">
        <v>403</v>
      </c>
      <c r="G866" t="s">
        <v>301</v>
      </c>
      <c r="H866" t="s">
        <v>271</v>
      </c>
      <c r="I866" t="s">
        <v>25</v>
      </c>
      <c r="J866" t="s">
        <v>271</v>
      </c>
      <c r="K866" t="s">
        <v>37</v>
      </c>
      <c r="L866" t="s">
        <v>25</v>
      </c>
      <c r="M866" t="s">
        <v>45</v>
      </c>
      <c r="N866">
        <v>6</v>
      </c>
      <c r="O866">
        <v>116</v>
      </c>
      <c r="P866">
        <v>20</v>
      </c>
      <c r="Q866" t="s">
        <v>28</v>
      </c>
      <c r="R866" t="s">
        <v>29</v>
      </c>
      <c r="S866" t="s">
        <v>419</v>
      </c>
      <c r="T866" t="s">
        <v>427</v>
      </c>
    </row>
    <row r="867" spans="1:20" x14ac:dyDescent="0.3">
      <c r="A867">
        <v>1254110</v>
      </c>
      <c r="B867">
        <f>YEAR(matches[[#This Row],[date]])</f>
        <v>2021</v>
      </c>
      <c r="C867" t="s">
        <v>424</v>
      </c>
      <c r="D867" s="1">
        <v>44473</v>
      </c>
      <c r="E867" t="s">
        <v>21</v>
      </c>
      <c r="F867" t="s">
        <v>311</v>
      </c>
      <c r="G867" t="s">
        <v>301</v>
      </c>
      <c r="H867" t="s">
        <v>36</v>
      </c>
      <c r="I867" t="s">
        <v>390</v>
      </c>
      <c r="J867" t="s">
        <v>390</v>
      </c>
      <c r="K867" t="s">
        <v>26</v>
      </c>
      <c r="L867" t="s">
        <v>390</v>
      </c>
      <c r="M867" t="s">
        <v>45</v>
      </c>
      <c r="N867">
        <v>3</v>
      </c>
      <c r="O867">
        <v>137</v>
      </c>
      <c r="P867">
        <v>20</v>
      </c>
      <c r="Q867" t="s">
        <v>28</v>
      </c>
      <c r="R867" t="s">
        <v>29</v>
      </c>
      <c r="S867" t="s">
        <v>244</v>
      </c>
      <c r="T867" t="s">
        <v>334</v>
      </c>
    </row>
    <row r="868" spans="1:20" x14ac:dyDescent="0.3">
      <c r="A868">
        <v>1254093</v>
      </c>
      <c r="B868">
        <f>YEAR(matches[[#This Row],[date]])</f>
        <v>2021</v>
      </c>
      <c r="C868" t="s">
        <v>428</v>
      </c>
      <c r="D868" s="1">
        <v>44474</v>
      </c>
      <c r="E868" t="s">
        <v>21</v>
      </c>
      <c r="F868" t="s">
        <v>324</v>
      </c>
      <c r="G868" t="s">
        <v>299</v>
      </c>
      <c r="H868" t="s">
        <v>44</v>
      </c>
      <c r="I868" t="s">
        <v>51</v>
      </c>
      <c r="J868" t="s">
        <v>51</v>
      </c>
      <c r="K868" t="s">
        <v>26</v>
      </c>
      <c r="L868" t="s">
        <v>51</v>
      </c>
      <c r="M868" t="s">
        <v>45</v>
      </c>
      <c r="N868">
        <v>8</v>
      </c>
      <c r="O868">
        <v>91</v>
      </c>
      <c r="P868">
        <v>20</v>
      </c>
      <c r="Q868" t="s">
        <v>28</v>
      </c>
      <c r="R868" t="s">
        <v>29</v>
      </c>
      <c r="S868" t="s">
        <v>244</v>
      </c>
      <c r="T868" t="s">
        <v>427</v>
      </c>
    </row>
    <row r="869" spans="1:20" x14ac:dyDescent="0.3">
      <c r="A869">
        <v>1254095</v>
      </c>
      <c r="B869">
        <f>YEAR(matches[[#This Row],[date]])</f>
        <v>2021</v>
      </c>
      <c r="C869" t="s">
        <v>295</v>
      </c>
      <c r="D869" s="1">
        <v>44475</v>
      </c>
      <c r="E869" t="s">
        <v>21</v>
      </c>
      <c r="F869" t="s">
        <v>365</v>
      </c>
      <c r="G869" t="s">
        <v>425</v>
      </c>
      <c r="H869" t="s">
        <v>271</v>
      </c>
      <c r="I869" t="s">
        <v>24</v>
      </c>
      <c r="J869" t="s">
        <v>24</v>
      </c>
      <c r="K869" t="s">
        <v>26</v>
      </c>
      <c r="L869" t="s">
        <v>271</v>
      </c>
      <c r="M869" t="s">
        <v>27</v>
      </c>
      <c r="N869">
        <v>4</v>
      </c>
      <c r="O869">
        <v>142</v>
      </c>
      <c r="P869">
        <v>20</v>
      </c>
      <c r="Q869" t="s">
        <v>28</v>
      </c>
      <c r="R869" t="s">
        <v>29</v>
      </c>
      <c r="S869" t="s">
        <v>146</v>
      </c>
      <c r="T869" t="s">
        <v>398</v>
      </c>
    </row>
    <row r="870" spans="1:20" x14ac:dyDescent="0.3">
      <c r="A870">
        <v>1254094</v>
      </c>
      <c r="B870">
        <f>YEAR(matches[[#This Row],[date]])</f>
        <v>2021</v>
      </c>
      <c r="C870" t="s">
        <v>424</v>
      </c>
      <c r="D870" s="1">
        <v>44476</v>
      </c>
      <c r="E870" t="s">
        <v>21</v>
      </c>
      <c r="F870" t="s">
        <v>374</v>
      </c>
      <c r="G870" t="s">
        <v>301</v>
      </c>
      <c r="H870" t="s">
        <v>36</v>
      </c>
      <c r="I870" t="s">
        <v>415</v>
      </c>
      <c r="J870" t="s">
        <v>415</v>
      </c>
      <c r="K870" t="s">
        <v>26</v>
      </c>
      <c r="L870" t="s">
        <v>415</v>
      </c>
      <c r="M870" t="s">
        <v>45</v>
      </c>
      <c r="N870">
        <v>6</v>
      </c>
      <c r="O870">
        <v>135</v>
      </c>
      <c r="P870">
        <v>20</v>
      </c>
      <c r="Q870" t="s">
        <v>28</v>
      </c>
      <c r="R870" t="s">
        <v>29</v>
      </c>
      <c r="S870" t="s">
        <v>317</v>
      </c>
      <c r="T870" t="s">
        <v>297</v>
      </c>
    </row>
    <row r="871" spans="1:20" x14ac:dyDescent="0.3">
      <c r="A871">
        <v>1254106</v>
      </c>
      <c r="B871">
        <f>YEAR(matches[[#This Row],[date]])</f>
        <v>2021</v>
      </c>
      <c r="C871" t="s">
        <v>428</v>
      </c>
      <c r="D871" s="1">
        <v>44476</v>
      </c>
      <c r="E871" t="s">
        <v>21</v>
      </c>
      <c r="F871" t="s">
        <v>405</v>
      </c>
      <c r="G871" t="s">
        <v>299</v>
      </c>
      <c r="H871" t="s">
        <v>25</v>
      </c>
      <c r="I871" t="s">
        <v>44</v>
      </c>
      <c r="J871" t="s">
        <v>44</v>
      </c>
      <c r="K871" t="s">
        <v>26</v>
      </c>
      <c r="L871" t="s">
        <v>25</v>
      </c>
      <c r="M871" t="s">
        <v>27</v>
      </c>
      <c r="N871">
        <v>86</v>
      </c>
      <c r="O871">
        <v>172</v>
      </c>
      <c r="P871">
        <v>20</v>
      </c>
      <c r="Q871" t="s">
        <v>28</v>
      </c>
      <c r="R871" t="s">
        <v>29</v>
      </c>
      <c r="S871" t="s">
        <v>427</v>
      </c>
      <c r="T871" t="s">
        <v>431</v>
      </c>
    </row>
    <row r="872" spans="1:20" x14ac:dyDescent="0.3">
      <c r="A872">
        <v>1254088</v>
      </c>
      <c r="B872">
        <f>YEAR(matches[[#This Row],[date]])</f>
        <v>2021</v>
      </c>
      <c r="C872" t="s">
        <v>295</v>
      </c>
      <c r="D872" s="1">
        <v>44477</v>
      </c>
      <c r="E872" t="s">
        <v>21</v>
      </c>
      <c r="F872" t="s">
        <v>386</v>
      </c>
      <c r="G872" t="s">
        <v>425</v>
      </c>
      <c r="H872" t="s">
        <v>51</v>
      </c>
      <c r="I872" t="s">
        <v>271</v>
      </c>
      <c r="J872" t="s">
        <v>51</v>
      </c>
      <c r="K872" t="s">
        <v>37</v>
      </c>
      <c r="L872" t="s">
        <v>51</v>
      </c>
      <c r="M872" t="s">
        <v>27</v>
      </c>
      <c r="N872">
        <v>42</v>
      </c>
      <c r="O872">
        <v>236</v>
      </c>
      <c r="P872">
        <v>20</v>
      </c>
      <c r="Q872" t="s">
        <v>28</v>
      </c>
      <c r="R872" t="s">
        <v>29</v>
      </c>
      <c r="S872" t="s">
        <v>430</v>
      </c>
      <c r="T872" t="s">
        <v>333</v>
      </c>
    </row>
    <row r="873" spans="1:20" x14ac:dyDescent="0.3">
      <c r="A873">
        <v>1254101</v>
      </c>
      <c r="B873">
        <f>YEAR(matches[[#This Row],[date]])</f>
        <v>2021</v>
      </c>
      <c r="C873" t="s">
        <v>424</v>
      </c>
      <c r="D873" s="1">
        <v>44477</v>
      </c>
      <c r="E873" t="s">
        <v>21</v>
      </c>
      <c r="F873" t="s">
        <v>433</v>
      </c>
      <c r="G873" t="s">
        <v>301</v>
      </c>
      <c r="H873" t="s">
        <v>390</v>
      </c>
      <c r="I873" t="s">
        <v>24</v>
      </c>
      <c r="J873" t="s">
        <v>24</v>
      </c>
      <c r="K873" t="s">
        <v>26</v>
      </c>
      <c r="L873" t="s">
        <v>24</v>
      </c>
      <c r="M873" t="s">
        <v>45</v>
      </c>
      <c r="N873">
        <v>7</v>
      </c>
      <c r="O873">
        <v>165</v>
      </c>
      <c r="P873">
        <v>20</v>
      </c>
      <c r="Q873" t="s">
        <v>28</v>
      </c>
      <c r="R873" t="s">
        <v>29</v>
      </c>
      <c r="S873" t="s">
        <v>346</v>
      </c>
      <c r="T873" t="s">
        <v>334</v>
      </c>
    </row>
    <row r="874" spans="1:20" x14ac:dyDescent="0.3">
      <c r="A874">
        <v>1254114</v>
      </c>
      <c r="B874">
        <f>YEAR(matches[[#This Row],[date]])</f>
        <v>2021</v>
      </c>
      <c r="C874" t="s">
        <v>424</v>
      </c>
      <c r="D874" s="1">
        <v>44479</v>
      </c>
      <c r="E874" t="s">
        <v>238</v>
      </c>
      <c r="F874" t="s">
        <v>411</v>
      </c>
      <c r="G874" t="s">
        <v>301</v>
      </c>
      <c r="H874" t="s">
        <v>390</v>
      </c>
      <c r="I874" t="s">
        <v>36</v>
      </c>
      <c r="J874" t="s">
        <v>36</v>
      </c>
      <c r="K874" t="s">
        <v>26</v>
      </c>
      <c r="L874" t="s">
        <v>36</v>
      </c>
      <c r="M874" t="s">
        <v>45</v>
      </c>
      <c r="N874">
        <v>4</v>
      </c>
      <c r="O874">
        <v>173</v>
      </c>
      <c r="P874">
        <v>20</v>
      </c>
      <c r="Q874" t="s">
        <v>28</v>
      </c>
      <c r="R874" t="s">
        <v>29</v>
      </c>
      <c r="S874" t="s">
        <v>334</v>
      </c>
      <c r="T874" t="s">
        <v>297</v>
      </c>
    </row>
    <row r="875" spans="1:20" x14ac:dyDescent="0.3">
      <c r="A875">
        <v>1254115</v>
      </c>
      <c r="B875">
        <f>YEAR(matches[[#This Row],[date]])</f>
        <v>2021</v>
      </c>
      <c r="C875" t="s">
        <v>428</v>
      </c>
      <c r="D875" s="1">
        <v>44480</v>
      </c>
      <c r="E875" t="s">
        <v>294</v>
      </c>
      <c r="F875" t="s">
        <v>259</v>
      </c>
      <c r="G875" t="s">
        <v>299</v>
      </c>
      <c r="H875" t="s">
        <v>24</v>
      </c>
      <c r="I875" t="s">
        <v>25</v>
      </c>
      <c r="J875" t="s">
        <v>24</v>
      </c>
      <c r="K875" t="s">
        <v>37</v>
      </c>
      <c r="L875" t="s">
        <v>25</v>
      </c>
      <c r="M875" t="s">
        <v>45</v>
      </c>
      <c r="N875">
        <v>4</v>
      </c>
      <c r="O875">
        <v>139</v>
      </c>
      <c r="P875">
        <v>20</v>
      </c>
      <c r="Q875" t="s">
        <v>28</v>
      </c>
      <c r="R875" t="s">
        <v>29</v>
      </c>
      <c r="S875" t="s">
        <v>314</v>
      </c>
      <c r="T875" t="s">
        <v>333</v>
      </c>
    </row>
    <row r="876" spans="1:20" x14ac:dyDescent="0.3">
      <c r="A876">
        <v>1254116</v>
      </c>
      <c r="B876">
        <f>YEAR(matches[[#This Row],[date]])</f>
        <v>2021</v>
      </c>
      <c r="C876" t="s">
        <v>428</v>
      </c>
      <c r="D876" s="1">
        <v>44482</v>
      </c>
      <c r="E876" t="s">
        <v>240</v>
      </c>
      <c r="F876" t="s">
        <v>434</v>
      </c>
      <c r="G876" t="s">
        <v>299</v>
      </c>
      <c r="H876" t="s">
        <v>390</v>
      </c>
      <c r="I876" t="s">
        <v>25</v>
      </c>
      <c r="J876" t="s">
        <v>25</v>
      </c>
      <c r="K876" t="s">
        <v>26</v>
      </c>
      <c r="L876" t="s">
        <v>25</v>
      </c>
      <c r="M876" t="s">
        <v>45</v>
      </c>
      <c r="N876">
        <v>3</v>
      </c>
      <c r="O876">
        <v>136</v>
      </c>
      <c r="P876">
        <v>20</v>
      </c>
      <c r="Q876" t="s">
        <v>28</v>
      </c>
      <c r="R876" t="s">
        <v>29</v>
      </c>
      <c r="S876" t="s">
        <v>346</v>
      </c>
      <c r="T876" t="s">
        <v>427</v>
      </c>
    </row>
    <row r="877" spans="1:20" x14ac:dyDescent="0.3">
      <c r="A877">
        <v>1254117</v>
      </c>
      <c r="B877">
        <f>YEAR(matches[[#This Row],[date]])</f>
        <v>2021</v>
      </c>
      <c r="C877" t="s">
        <v>424</v>
      </c>
      <c r="D877" s="1">
        <v>44484</v>
      </c>
      <c r="E877" t="s">
        <v>111</v>
      </c>
      <c r="F877" t="s">
        <v>255</v>
      </c>
      <c r="G877" t="s">
        <v>301</v>
      </c>
      <c r="H877" t="s">
        <v>36</v>
      </c>
      <c r="I877" t="s">
        <v>25</v>
      </c>
      <c r="J877" t="s">
        <v>25</v>
      </c>
      <c r="K877" t="s">
        <v>26</v>
      </c>
      <c r="L877" t="s">
        <v>36</v>
      </c>
      <c r="M877" t="s">
        <v>27</v>
      </c>
      <c r="N877">
        <v>27</v>
      </c>
      <c r="O877">
        <v>193</v>
      </c>
      <c r="P877">
        <v>20</v>
      </c>
      <c r="Q877" t="s">
        <v>28</v>
      </c>
      <c r="R877" t="s">
        <v>29</v>
      </c>
      <c r="S877" t="s">
        <v>334</v>
      </c>
      <c r="T877" t="s">
        <v>297</v>
      </c>
    </row>
    <row r="878" spans="1:20" x14ac:dyDescent="0.3">
      <c r="A878">
        <v>1304047</v>
      </c>
      <c r="B878">
        <f>YEAR(matches[[#This Row],[date]])</f>
        <v>2022</v>
      </c>
      <c r="C878" t="s">
        <v>48</v>
      </c>
      <c r="D878" s="1">
        <v>44646</v>
      </c>
      <c r="E878" t="s">
        <v>21</v>
      </c>
      <c r="F878" t="s">
        <v>269</v>
      </c>
      <c r="G878" t="s">
        <v>414</v>
      </c>
      <c r="H878" t="s">
        <v>36</v>
      </c>
      <c r="I878" t="s">
        <v>25</v>
      </c>
      <c r="J878" t="s">
        <v>25</v>
      </c>
      <c r="K878" t="s">
        <v>26</v>
      </c>
      <c r="L878" t="s">
        <v>25</v>
      </c>
      <c r="M878" t="s">
        <v>45</v>
      </c>
      <c r="N878">
        <v>6</v>
      </c>
      <c r="O878">
        <v>132</v>
      </c>
      <c r="P878">
        <v>20</v>
      </c>
      <c r="Q878" t="s">
        <v>28</v>
      </c>
      <c r="R878" t="s">
        <v>29</v>
      </c>
      <c r="S878" t="s">
        <v>244</v>
      </c>
      <c r="T878" t="s">
        <v>334</v>
      </c>
    </row>
    <row r="879" spans="1:20" x14ac:dyDescent="0.3">
      <c r="A879">
        <v>1304048</v>
      </c>
      <c r="B879">
        <f>YEAR(matches[[#This Row],[date]])</f>
        <v>2022</v>
      </c>
      <c r="C879" t="s">
        <v>48</v>
      </c>
      <c r="D879" s="1">
        <v>44647</v>
      </c>
      <c r="E879" t="s">
        <v>21</v>
      </c>
      <c r="F879" t="s">
        <v>387</v>
      </c>
      <c r="G879" t="s">
        <v>183</v>
      </c>
      <c r="H879" t="s">
        <v>51</v>
      </c>
      <c r="I879" t="s">
        <v>390</v>
      </c>
      <c r="J879" t="s">
        <v>390</v>
      </c>
      <c r="K879" t="s">
        <v>26</v>
      </c>
      <c r="L879" t="s">
        <v>390</v>
      </c>
      <c r="M879" t="s">
        <v>45</v>
      </c>
      <c r="N879">
        <v>4</v>
      </c>
      <c r="O879">
        <v>178</v>
      </c>
      <c r="P879">
        <v>20</v>
      </c>
      <c r="Q879" t="s">
        <v>28</v>
      </c>
      <c r="R879" t="s">
        <v>29</v>
      </c>
      <c r="S879" t="s">
        <v>221</v>
      </c>
      <c r="T879" t="s">
        <v>431</v>
      </c>
    </row>
    <row r="880" spans="1:20" x14ac:dyDescent="0.3">
      <c r="A880">
        <v>1304049</v>
      </c>
      <c r="B880">
        <f>YEAR(matches[[#This Row],[date]])</f>
        <v>2022</v>
      </c>
      <c r="C880" t="s">
        <v>48</v>
      </c>
      <c r="D880" s="1">
        <v>44647</v>
      </c>
      <c r="E880" t="s">
        <v>21</v>
      </c>
      <c r="F880" t="s">
        <v>435</v>
      </c>
      <c r="G880" t="s">
        <v>436</v>
      </c>
      <c r="H880" t="s">
        <v>24</v>
      </c>
      <c r="I880" t="s">
        <v>415</v>
      </c>
      <c r="J880" t="s">
        <v>415</v>
      </c>
      <c r="K880" t="s">
        <v>26</v>
      </c>
      <c r="L880" t="s">
        <v>415</v>
      </c>
      <c r="M880" t="s">
        <v>45</v>
      </c>
      <c r="N880">
        <v>5</v>
      </c>
      <c r="O880">
        <v>206</v>
      </c>
      <c r="P880">
        <v>20</v>
      </c>
      <c r="Q880" t="s">
        <v>28</v>
      </c>
      <c r="R880" t="s">
        <v>29</v>
      </c>
      <c r="S880" t="s">
        <v>334</v>
      </c>
      <c r="T880" t="s">
        <v>363</v>
      </c>
    </row>
    <row r="881" spans="1:20" x14ac:dyDescent="0.3">
      <c r="A881">
        <v>1304050</v>
      </c>
      <c r="B881">
        <f>YEAR(matches[[#This Row],[date]])</f>
        <v>2022</v>
      </c>
      <c r="C881" t="s">
        <v>48</v>
      </c>
      <c r="D881" s="1">
        <v>44648</v>
      </c>
      <c r="E881" t="s">
        <v>21</v>
      </c>
      <c r="F881" t="s">
        <v>368</v>
      </c>
      <c r="G881" t="s">
        <v>414</v>
      </c>
      <c r="H881" t="s">
        <v>437</v>
      </c>
      <c r="I881" t="s">
        <v>438</v>
      </c>
      <c r="J881" t="s">
        <v>438</v>
      </c>
      <c r="K881" t="s">
        <v>26</v>
      </c>
      <c r="L881" t="s">
        <v>438</v>
      </c>
      <c r="M881" t="s">
        <v>45</v>
      </c>
      <c r="N881">
        <v>5</v>
      </c>
      <c r="O881">
        <v>159</v>
      </c>
      <c r="P881">
        <v>20</v>
      </c>
      <c r="Q881" t="s">
        <v>28</v>
      </c>
      <c r="R881" t="s">
        <v>29</v>
      </c>
      <c r="S881" t="s">
        <v>310</v>
      </c>
      <c r="T881" t="s">
        <v>333</v>
      </c>
    </row>
    <row r="882" spans="1:20" x14ac:dyDescent="0.3">
      <c r="A882">
        <v>1304051</v>
      </c>
      <c r="B882">
        <f>YEAR(matches[[#This Row],[date]])</f>
        <v>2022</v>
      </c>
      <c r="C882" t="s">
        <v>250</v>
      </c>
      <c r="D882" s="1">
        <v>44649</v>
      </c>
      <c r="E882" t="s">
        <v>21</v>
      </c>
      <c r="F882" t="s">
        <v>284</v>
      </c>
      <c r="G882" t="s">
        <v>439</v>
      </c>
      <c r="H882" t="s">
        <v>44</v>
      </c>
      <c r="I882" t="s">
        <v>271</v>
      </c>
      <c r="J882" t="s">
        <v>271</v>
      </c>
      <c r="K882" t="s">
        <v>26</v>
      </c>
      <c r="L882" t="s">
        <v>44</v>
      </c>
      <c r="M882" t="s">
        <v>27</v>
      </c>
      <c r="N882">
        <v>61</v>
      </c>
      <c r="O882">
        <v>211</v>
      </c>
      <c r="P882">
        <v>20</v>
      </c>
      <c r="Q882" t="s">
        <v>28</v>
      </c>
      <c r="R882" t="s">
        <v>29</v>
      </c>
      <c r="S882" t="s">
        <v>254</v>
      </c>
      <c r="T882" t="s">
        <v>398</v>
      </c>
    </row>
    <row r="883" spans="1:20" x14ac:dyDescent="0.3">
      <c r="A883">
        <v>1304052</v>
      </c>
      <c r="B883">
        <f>YEAR(matches[[#This Row],[date]])</f>
        <v>2022</v>
      </c>
      <c r="C883" t="s">
        <v>48</v>
      </c>
      <c r="D883" s="1">
        <v>44650</v>
      </c>
      <c r="E883" t="s">
        <v>21</v>
      </c>
      <c r="F883" t="s">
        <v>440</v>
      </c>
      <c r="G883" t="s">
        <v>436</v>
      </c>
      <c r="H883" t="s">
        <v>25</v>
      </c>
      <c r="I883" t="s">
        <v>24</v>
      </c>
      <c r="J883" t="s">
        <v>24</v>
      </c>
      <c r="K883" t="s">
        <v>26</v>
      </c>
      <c r="L883" t="s">
        <v>24</v>
      </c>
      <c r="M883" t="s">
        <v>45</v>
      </c>
      <c r="N883">
        <v>3</v>
      </c>
      <c r="O883">
        <v>129</v>
      </c>
      <c r="P883">
        <v>20</v>
      </c>
      <c r="Q883" t="s">
        <v>28</v>
      </c>
      <c r="R883" t="s">
        <v>29</v>
      </c>
      <c r="S883" t="s">
        <v>419</v>
      </c>
      <c r="T883" t="s">
        <v>420</v>
      </c>
    </row>
    <row r="884" spans="1:20" x14ac:dyDescent="0.3">
      <c r="A884">
        <v>1304053</v>
      </c>
      <c r="B884">
        <f>YEAR(matches[[#This Row],[date]])</f>
        <v>2022</v>
      </c>
      <c r="C884" t="s">
        <v>48</v>
      </c>
      <c r="D884" s="1">
        <v>44651</v>
      </c>
      <c r="E884" t="s">
        <v>21</v>
      </c>
      <c r="F884" t="s">
        <v>441</v>
      </c>
      <c r="G884" t="s">
        <v>183</v>
      </c>
      <c r="H884" t="s">
        <v>36</v>
      </c>
      <c r="I884" t="s">
        <v>437</v>
      </c>
      <c r="J884" t="s">
        <v>437</v>
      </c>
      <c r="K884" t="s">
        <v>26</v>
      </c>
      <c r="L884" t="s">
        <v>437</v>
      </c>
      <c r="M884" t="s">
        <v>45</v>
      </c>
      <c r="N884">
        <v>6</v>
      </c>
      <c r="O884">
        <v>211</v>
      </c>
      <c r="P884">
        <v>20</v>
      </c>
      <c r="Q884" t="s">
        <v>28</v>
      </c>
      <c r="R884" t="s">
        <v>29</v>
      </c>
      <c r="S884" t="s">
        <v>221</v>
      </c>
      <c r="T884" t="s">
        <v>333</v>
      </c>
    </row>
    <row r="885" spans="1:20" x14ac:dyDescent="0.3">
      <c r="A885">
        <v>1304054</v>
      </c>
      <c r="B885">
        <f>YEAR(matches[[#This Row],[date]])</f>
        <v>2022</v>
      </c>
      <c r="C885" t="s">
        <v>48</v>
      </c>
      <c r="D885" s="1">
        <v>44652</v>
      </c>
      <c r="E885" t="s">
        <v>21</v>
      </c>
      <c r="F885" t="s">
        <v>269</v>
      </c>
      <c r="G885" t="s">
        <v>414</v>
      </c>
      <c r="H885" t="s">
        <v>415</v>
      </c>
      <c r="I885" t="s">
        <v>25</v>
      </c>
      <c r="J885" t="s">
        <v>25</v>
      </c>
      <c r="K885" t="s">
        <v>26</v>
      </c>
      <c r="L885" t="s">
        <v>25</v>
      </c>
      <c r="M885" t="s">
        <v>45</v>
      </c>
      <c r="N885">
        <v>6</v>
      </c>
      <c r="O885">
        <v>138</v>
      </c>
      <c r="P885">
        <v>20</v>
      </c>
      <c r="Q885" t="s">
        <v>28</v>
      </c>
      <c r="R885" t="s">
        <v>29</v>
      </c>
      <c r="S885" t="s">
        <v>244</v>
      </c>
      <c r="T885" t="s">
        <v>431</v>
      </c>
    </row>
    <row r="886" spans="1:20" x14ac:dyDescent="0.3">
      <c r="A886">
        <v>1304055</v>
      </c>
      <c r="B886">
        <f>YEAR(matches[[#This Row],[date]])</f>
        <v>2022</v>
      </c>
      <c r="C886" t="s">
        <v>48</v>
      </c>
      <c r="D886" s="1">
        <v>44653</v>
      </c>
      <c r="E886" t="s">
        <v>21</v>
      </c>
      <c r="F886" t="s">
        <v>366</v>
      </c>
      <c r="G886" t="s">
        <v>436</v>
      </c>
      <c r="H886" t="s">
        <v>44</v>
      </c>
      <c r="I886" t="s">
        <v>51</v>
      </c>
      <c r="J886" t="s">
        <v>51</v>
      </c>
      <c r="K886" t="s">
        <v>26</v>
      </c>
      <c r="L886" t="s">
        <v>44</v>
      </c>
      <c r="M886" t="s">
        <v>27</v>
      </c>
      <c r="N886">
        <v>23</v>
      </c>
      <c r="O886">
        <v>194</v>
      </c>
      <c r="P886">
        <v>20</v>
      </c>
      <c r="Q886" t="s">
        <v>28</v>
      </c>
      <c r="R886" t="s">
        <v>29</v>
      </c>
      <c r="S886" t="s">
        <v>334</v>
      </c>
      <c r="T886" t="s">
        <v>310</v>
      </c>
    </row>
    <row r="887" spans="1:20" x14ac:dyDescent="0.3">
      <c r="A887">
        <v>1304056</v>
      </c>
      <c r="B887">
        <f>YEAR(matches[[#This Row],[date]])</f>
        <v>2022</v>
      </c>
      <c r="C887" t="s">
        <v>250</v>
      </c>
      <c r="D887" s="1">
        <v>44653</v>
      </c>
      <c r="E887" t="s">
        <v>21</v>
      </c>
      <c r="F887" t="s">
        <v>367</v>
      </c>
      <c r="G887" t="s">
        <v>439</v>
      </c>
      <c r="H887" t="s">
        <v>438</v>
      </c>
      <c r="I887" t="s">
        <v>390</v>
      </c>
      <c r="J887" t="s">
        <v>390</v>
      </c>
      <c r="K887" t="s">
        <v>26</v>
      </c>
      <c r="L887" t="s">
        <v>438</v>
      </c>
      <c r="M887" t="s">
        <v>27</v>
      </c>
      <c r="N887">
        <v>14</v>
      </c>
      <c r="O887">
        <v>172</v>
      </c>
      <c r="P887">
        <v>20</v>
      </c>
      <c r="Q887" t="s">
        <v>28</v>
      </c>
      <c r="R887" t="s">
        <v>29</v>
      </c>
      <c r="S887" t="s">
        <v>346</v>
      </c>
      <c r="T887" t="s">
        <v>398</v>
      </c>
    </row>
    <row r="888" spans="1:20" x14ac:dyDescent="0.3">
      <c r="A888">
        <v>1304057</v>
      </c>
      <c r="B888">
        <f>YEAR(matches[[#This Row],[date]])</f>
        <v>2022</v>
      </c>
      <c r="C888" t="s">
        <v>48</v>
      </c>
      <c r="D888" s="1">
        <v>44654</v>
      </c>
      <c r="E888" t="s">
        <v>21</v>
      </c>
      <c r="F888" t="s">
        <v>442</v>
      </c>
      <c r="G888" t="s">
        <v>183</v>
      </c>
      <c r="H888" t="s">
        <v>415</v>
      </c>
      <c r="I888" t="s">
        <v>36</v>
      </c>
      <c r="J888" t="s">
        <v>36</v>
      </c>
      <c r="K888" t="s">
        <v>26</v>
      </c>
      <c r="L888" t="s">
        <v>415</v>
      </c>
      <c r="M888" t="s">
        <v>27</v>
      </c>
      <c r="N888">
        <v>54</v>
      </c>
      <c r="O888">
        <v>181</v>
      </c>
      <c r="P888">
        <v>20</v>
      </c>
      <c r="Q888" t="s">
        <v>28</v>
      </c>
      <c r="R888" t="s">
        <v>29</v>
      </c>
      <c r="S888" t="s">
        <v>221</v>
      </c>
      <c r="T888" t="s">
        <v>363</v>
      </c>
    </row>
    <row r="889" spans="1:20" x14ac:dyDescent="0.3">
      <c r="A889">
        <v>1304058</v>
      </c>
      <c r="B889">
        <f>YEAR(matches[[#This Row],[date]])</f>
        <v>2022</v>
      </c>
      <c r="C889" t="s">
        <v>48</v>
      </c>
      <c r="D889" s="1">
        <v>44655</v>
      </c>
      <c r="E889" t="s">
        <v>21</v>
      </c>
      <c r="F889" t="s">
        <v>443</v>
      </c>
      <c r="G889" t="s">
        <v>436</v>
      </c>
      <c r="H889" t="s">
        <v>437</v>
      </c>
      <c r="I889" t="s">
        <v>271</v>
      </c>
      <c r="J889" t="s">
        <v>271</v>
      </c>
      <c r="K889" t="s">
        <v>26</v>
      </c>
      <c r="L889" t="s">
        <v>437</v>
      </c>
      <c r="M889" t="s">
        <v>27</v>
      </c>
      <c r="N889">
        <v>12</v>
      </c>
      <c r="O889">
        <v>170</v>
      </c>
      <c r="P889">
        <v>20</v>
      </c>
      <c r="Q889" t="s">
        <v>28</v>
      </c>
      <c r="R889" t="s">
        <v>29</v>
      </c>
      <c r="S889" t="s">
        <v>419</v>
      </c>
      <c r="T889" t="s">
        <v>420</v>
      </c>
    </row>
    <row r="890" spans="1:20" x14ac:dyDescent="0.3">
      <c r="A890">
        <v>1304059</v>
      </c>
      <c r="B890">
        <f>YEAR(matches[[#This Row],[date]])</f>
        <v>2022</v>
      </c>
      <c r="C890" t="s">
        <v>48</v>
      </c>
      <c r="D890" s="1">
        <v>44656</v>
      </c>
      <c r="E890" t="s">
        <v>21</v>
      </c>
      <c r="F890" t="s">
        <v>104</v>
      </c>
      <c r="G890" t="s">
        <v>414</v>
      </c>
      <c r="H890" t="s">
        <v>44</v>
      </c>
      <c r="I890" t="s">
        <v>24</v>
      </c>
      <c r="J890" t="s">
        <v>24</v>
      </c>
      <c r="K890" t="s">
        <v>26</v>
      </c>
      <c r="L890" t="s">
        <v>24</v>
      </c>
      <c r="M890" t="s">
        <v>45</v>
      </c>
      <c r="N890">
        <v>4</v>
      </c>
      <c r="O890">
        <v>170</v>
      </c>
      <c r="P890">
        <v>20</v>
      </c>
      <c r="Q890" t="s">
        <v>28</v>
      </c>
      <c r="R890" t="s">
        <v>29</v>
      </c>
      <c r="S890" t="s">
        <v>244</v>
      </c>
      <c r="T890" t="s">
        <v>431</v>
      </c>
    </row>
    <row r="891" spans="1:20" x14ac:dyDescent="0.3">
      <c r="A891">
        <v>1304060</v>
      </c>
      <c r="B891">
        <f>YEAR(matches[[#This Row],[date]])</f>
        <v>2022</v>
      </c>
      <c r="C891" t="s">
        <v>250</v>
      </c>
      <c r="D891" s="1">
        <v>44657</v>
      </c>
      <c r="E891" t="s">
        <v>21</v>
      </c>
      <c r="F891" t="s">
        <v>412</v>
      </c>
      <c r="G891" t="s">
        <v>439</v>
      </c>
      <c r="H891" t="s">
        <v>51</v>
      </c>
      <c r="I891" t="s">
        <v>25</v>
      </c>
      <c r="J891" t="s">
        <v>25</v>
      </c>
      <c r="K891" t="s">
        <v>26</v>
      </c>
      <c r="L891" t="s">
        <v>25</v>
      </c>
      <c r="M891" t="s">
        <v>45</v>
      </c>
      <c r="N891">
        <v>5</v>
      </c>
      <c r="O891">
        <v>162</v>
      </c>
      <c r="P891">
        <v>20</v>
      </c>
      <c r="Q891" t="s">
        <v>28</v>
      </c>
      <c r="R891" t="s">
        <v>29</v>
      </c>
      <c r="S891" t="s">
        <v>254</v>
      </c>
      <c r="T891" t="s">
        <v>346</v>
      </c>
    </row>
    <row r="892" spans="1:20" x14ac:dyDescent="0.3">
      <c r="A892">
        <v>1304061</v>
      </c>
      <c r="B892">
        <f>YEAR(matches[[#This Row],[date]])</f>
        <v>2022</v>
      </c>
      <c r="C892" t="s">
        <v>48</v>
      </c>
      <c r="D892" s="1">
        <v>44658</v>
      </c>
      <c r="E892" t="s">
        <v>21</v>
      </c>
      <c r="F892" t="s">
        <v>337</v>
      </c>
      <c r="G892" t="s">
        <v>436</v>
      </c>
      <c r="H892" t="s">
        <v>390</v>
      </c>
      <c r="I892" t="s">
        <v>437</v>
      </c>
      <c r="J892" t="s">
        <v>437</v>
      </c>
      <c r="K892" t="s">
        <v>26</v>
      </c>
      <c r="L892" t="s">
        <v>437</v>
      </c>
      <c r="M892" t="s">
        <v>45</v>
      </c>
      <c r="N892">
        <v>6</v>
      </c>
      <c r="O892">
        <v>150</v>
      </c>
      <c r="P892">
        <v>20</v>
      </c>
      <c r="Q892" t="s">
        <v>28</v>
      </c>
      <c r="R892" t="s">
        <v>29</v>
      </c>
      <c r="S892" t="s">
        <v>221</v>
      </c>
      <c r="T892" t="s">
        <v>430</v>
      </c>
    </row>
    <row r="893" spans="1:20" x14ac:dyDescent="0.3">
      <c r="A893">
        <v>1304062</v>
      </c>
      <c r="B893">
        <f>YEAR(matches[[#This Row],[date]])</f>
        <v>2022</v>
      </c>
      <c r="C893" t="s">
        <v>48</v>
      </c>
      <c r="D893" s="1">
        <v>44659</v>
      </c>
      <c r="E893" t="s">
        <v>21</v>
      </c>
      <c r="F893" t="s">
        <v>403</v>
      </c>
      <c r="G893" t="s">
        <v>183</v>
      </c>
      <c r="H893" t="s">
        <v>415</v>
      </c>
      <c r="I893" t="s">
        <v>438</v>
      </c>
      <c r="J893" t="s">
        <v>438</v>
      </c>
      <c r="K893" t="s">
        <v>26</v>
      </c>
      <c r="L893" t="s">
        <v>438</v>
      </c>
      <c r="M893" t="s">
        <v>45</v>
      </c>
      <c r="N893">
        <v>6</v>
      </c>
      <c r="O893">
        <v>190</v>
      </c>
      <c r="P893">
        <v>20</v>
      </c>
      <c r="Q893" t="s">
        <v>28</v>
      </c>
      <c r="R893" t="s">
        <v>29</v>
      </c>
      <c r="S893" t="s">
        <v>244</v>
      </c>
      <c r="T893" t="s">
        <v>333</v>
      </c>
    </row>
    <row r="894" spans="1:20" x14ac:dyDescent="0.3">
      <c r="A894">
        <v>1304063</v>
      </c>
      <c r="B894">
        <f>YEAR(matches[[#This Row],[date]])</f>
        <v>2022</v>
      </c>
      <c r="C894" t="s">
        <v>48</v>
      </c>
      <c r="D894" s="1">
        <v>44660</v>
      </c>
      <c r="E894" t="s">
        <v>21</v>
      </c>
      <c r="F894" t="s">
        <v>444</v>
      </c>
      <c r="G894" t="s">
        <v>436</v>
      </c>
      <c r="H894" t="s">
        <v>36</v>
      </c>
      <c r="I894" t="s">
        <v>271</v>
      </c>
      <c r="J894" t="s">
        <v>271</v>
      </c>
      <c r="K894" t="s">
        <v>26</v>
      </c>
      <c r="L894" t="s">
        <v>271</v>
      </c>
      <c r="M894" t="s">
        <v>45</v>
      </c>
      <c r="N894">
        <v>8</v>
      </c>
      <c r="O894">
        <v>155</v>
      </c>
      <c r="P894">
        <v>20</v>
      </c>
      <c r="Q894" t="s">
        <v>28</v>
      </c>
      <c r="R894" t="s">
        <v>29</v>
      </c>
      <c r="S894" t="s">
        <v>420</v>
      </c>
      <c r="T894" t="s">
        <v>334</v>
      </c>
    </row>
    <row r="895" spans="1:20" x14ac:dyDescent="0.3">
      <c r="A895">
        <v>1304064</v>
      </c>
      <c r="B895">
        <f>YEAR(matches[[#This Row],[date]])</f>
        <v>2022</v>
      </c>
      <c r="C895" t="s">
        <v>250</v>
      </c>
      <c r="D895" s="1">
        <v>44660</v>
      </c>
      <c r="E895" t="s">
        <v>21</v>
      </c>
      <c r="F895" t="s">
        <v>445</v>
      </c>
      <c r="G895" t="s">
        <v>439</v>
      </c>
      <c r="H895" t="s">
        <v>51</v>
      </c>
      <c r="I895" t="s">
        <v>24</v>
      </c>
      <c r="J895" t="s">
        <v>24</v>
      </c>
      <c r="K895" t="s">
        <v>26</v>
      </c>
      <c r="L895" t="s">
        <v>24</v>
      </c>
      <c r="M895" t="s">
        <v>45</v>
      </c>
      <c r="N895">
        <v>7</v>
      </c>
      <c r="O895">
        <v>152</v>
      </c>
      <c r="P895">
        <v>20</v>
      </c>
      <c r="Q895" t="s">
        <v>28</v>
      </c>
      <c r="R895" t="s">
        <v>29</v>
      </c>
      <c r="S895" t="s">
        <v>254</v>
      </c>
      <c r="T895" t="s">
        <v>346</v>
      </c>
    </row>
    <row r="896" spans="1:20" x14ac:dyDescent="0.3">
      <c r="A896">
        <v>1304065</v>
      </c>
      <c r="B896">
        <f>YEAR(matches[[#This Row],[date]])</f>
        <v>2022</v>
      </c>
      <c r="C896" t="s">
        <v>48</v>
      </c>
      <c r="D896" s="1">
        <v>44661</v>
      </c>
      <c r="E896" t="s">
        <v>21</v>
      </c>
      <c r="F896" t="s">
        <v>387</v>
      </c>
      <c r="G896" t="s">
        <v>183</v>
      </c>
      <c r="H896" t="s">
        <v>390</v>
      </c>
      <c r="I896" t="s">
        <v>25</v>
      </c>
      <c r="J896" t="s">
        <v>25</v>
      </c>
      <c r="K896" t="s">
        <v>26</v>
      </c>
      <c r="L896" t="s">
        <v>390</v>
      </c>
      <c r="M896" t="s">
        <v>27</v>
      </c>
      <c r="N896">
        <v>44</v>
      </c>
      <c r="O896">
        <v>216</v>
      </c>
      <c r="P896">
        <v>20</v>
      </c>
      <c r="Q896" t="s">
        <v>28</v>
      </c>
      <c r="R896" t="s">
        <v>29</v>
      </c>
      <c r="S896" t="s">
        <v>314</v>
      </c>
      <c r="T896" t="s">
        <v>419</v>
      </c>
    </row>
    <row r="897" spans="1:20" x14ac:dyDescent="0.3">
      <c r="A897">
        <v>1304066</v>
      </c>
      <c r="B897">
        <f>YEAR(matches[[#This Row],[date]])</f>
        <v>2022</v>
      </c>
      <c r="C897" t="s">
        <v>48</v>
      </c>
      <c r="D897" s="1">
        <v>44661</v>
      </c>
      <c r="E897" t="s">
        <v>21</v>
      </c>
      <c r="F897" t="s">
        <v>298</v>
      </c>
      <c r="G897" t="s">
        <v>414</v>
      </c>
      <c r="H897" t="s">
        <v>44</v>
      </c>
      <c r="I897" t="s">
        <v>437</v>
      </c>
      <c r="J897" t="s">
        <v>437</v>
      </c>
      <c r="K897" t="s">
        <v>26</v>
      </c>
      <c r="L897" t="s">
        <v>44</v>
      </c>
      <c r="M897" t="s">
        <v>27</v>
      </c>
      <c r="N897">
        <v>3</v>
      </c>
      <c r="O897">
        <v>166</v>
      </c>
      <c r="P897">
        <v>20</v>
      </c>
      <c r="Q897" t="s">
        <v>28</v>
      </c>
      <c r="R897" t="s">
        <v>29</v>
      </c>
      <c r="S897" t="s">
        <v>244</v>
      </c>
      <c r="T897" t="s">
        <v>430</v>
      </c>
    </row>
    <row r="898" spans="1:20" x14ac:dyDescent="0.3">
      <c r="A898">
        <v>1304067</v>
      </c>
      <c r="B898">
        <f>YEAR(matches[[#This Row],[date]])</f>
        <v>2022</v>
      </c>
      <c r="C898" t="s">
        <v>48</v>
      </c>
      <c r="D898" s="1">
        <v>44662</v>
      </c>
      <c r="E898" t="s">
        <v>21</v>
      </c>
      <c r="F898" t="s">
        <v>365</v>
      </c>
      <c r="G898" t="s">
        <v>436</v>
      </c>
      <c r="H898" t="s">
        <v>438</v>
      </c>
      <c r="I898" t="s">
        <v>271</v>
      </c>
      <c r="J898" t="s">
        <v>271</v>
      </c>
      <c r="K898" t="s">
        <v>26</v>
      </c>
      <c r="L898" t="s">
        <v>271</v>
      </c>
      <c r="M898" t="s">
        <v>45</v>
      </c>
      <c r="N898">
        <v>8</v>
      </c>
      <c r="O898">
        <v>163</v>
      </c>
      <c r="P898">
        <v>20</v>
      </c>
      <c r="Q898" t="s">
        <v>28</v>
      </c>
      <c r="R898" t="s">
        <v>29</v>
      </c>
      <c r="S898" t="s">
        <v>446</v>
      </c>
      <c r="T898" t="s">
        <v>221</v>
      </c>
    </row>
    <row r="899" spans="1:20" x14ac:dyDescent="0.3">
      <c r="A899">
        <v>1304068</v>
      </c>
      <c r="B899">
        <f>YEAR(matches[[#This Row],[date]])</f>
        <v>2022</v>
      </c>
      <c r="C899" t="s">
        <v>48</v>
      </c>
      <c r="D899" s="1">
        <v>44663</v>
      </c>
      <c r="E899" t="s">
        <v>21</v>
      </c>
      <c r="F899" t="s">
        <v>447</v>
      </c>
      <c r="G899" t="s">
        <v>436</v>
      </c>
      <c r="H899" t="s">
        <v>36</v>
      </c>
      <c r="I899" t="s">
        <v>24</v>
      </c>
      <c r="J899" t="s">
        <v>24</v>
      </c>
      <c r="K899" t="s">
        <v>26</v>
      </c>
      <c r="L899" t="s">
        <v>36</v>
      </c>
      <c r="M899" t="s">
        <v>27</v>
      </c>
      <c r="N899">
        <v>23</v>
      </c>
      <c r="O899">
        <v>217</v>
      </c>
      <c r="P899">
        <v>20</v>
      </c>
      <c r="Q899" t="s">
        <v>28</v>
      </c>
      <c r="R899" t="s">
        <v>29</v>
      </c>
      <c r="S899" t="s">
        <v>334</v>
      </c>
      <c r="T899" t="s">
        <v>448</v>
      </c>
    </row>
    <row r="900" spans="1:20" x14ac:dyDescent="0.3">
      <c r="A900">
        <v>1304069</v>
      </c>
      <c r="B900">
        <f>YEAR(matches[[#This Row],[date]])</f>
        <v>2022</v>
      </c>
      <c r="C900" t="s">
        <v>250</v>
      </c>
      <c r="D900" s="1">
        <v>44664</v>
      </c>
      <c r="E900" t="s">
        <v>21</v>
      </c>
      <c r="F900" t="s">
        <v>318</v>
      </c>
      <c r="G900" t="s">
        <v>439</v>
      </c>
      <c r="H900" t="s">
        <v>415</v>
      </c>
      <c r="I900" t="s">
        <v>51</v>
      </c>
      <c r="J900" t="s">
        <v>51</v>
      </c>
      <c r="K900" t="s">
        <v>26</v>
      </c>
      <c r="L900" t="s">
        <v>415</v>
      </c>
      <c r="M900" t="s">
        <v>27</v>
      </c>
      <c r="N900">
        <v>12</v>
      </c>
      <c r="O900">
        <v>199</v>
      </c>
      <c r="P900">
        <v>20</v>
      </c>
      <c r="Q900" t="s">
        <v>28</v>
      </c>
      <c r="R900" t="s">
        <v>29</v>
      </c>
      <c r="S900" t="s">
        <v>254</v>
      </c>
      <c r="T900" t="s">
        <v>398</v>
      </c>
    </row>
    <row r="901" spans="1:20" x14ac:dyDescent="0.3">
      <c r="A901">
        <v>1304070</v>
      </c>
      <c r="B901">
        <f>YEAR(matches[[#This Row],[date]])</f>
        <v>2022</v>
      </c>
      <c r="C901" t="s">
        <v>48</v>
      </c>
      <c r="D901" s="1">
        <v>44665</v>
      </c>
      <c r="E901" t="s">
        <v>21</v>
      </c>
      <c r="F901" t="s">
        <v>326</v>
      </c>
      <c r="G901" t="s">
        <v>436</v>
      </c>
      <c r="H901" t="s">
        <v>438</v>
      </c>
      <c r="I901" t="s">
        <v>44</v>
      </c>
      <c r="J901" t="s">
        <v>44</v>
      </c>
      <c r="K901" t="s">
        <v>26</v>
      </c>
      <c r="L901" t="s">
        <v>438</v>
      </c>
      <c r="M901" t="s">
        <v>27</v>
      </c>
      <c r="N901">
        <v>37</v>
      </c>
      <c r="O901">
        <v>193</v>
      </c>
      <c r="P901">
        <v>20</v>
      </c>
      <c r="Q901" t="s">
        <v>28</v>
      </c>
      <c r="R901" t="s">
        <v>29</v>
      </c>
      <c r="S901" t="s">
        <v>314</v>
      </c>
      <c r="T901" t="s">
        <v>449</v>
      </c>
    </row>
    <row r="902" spans="1:20" x14ac:dyDescent="0.3">
      <c r="A902">
        <v>1304071</v>
      </c>
      <c r="B902">
        <f>YEAR(matches[[#This Row],[date]])</f>
        <v>2022</v>
      </c>
      <c r="C902" t="s">
        <v>48</v>
      </c>
      <c r="D902" s="1">
        <v>44666</v>
      </c>
      <c r="E902" t="s">
        <v>21</v>
      </c>
      <c r="F902" t="s">
        <v>369</v>
      </c>
      <c r="G902" t="s">
        <v>183</v>
      </c>
      <c r="H902" t="s">
        <v>25</v>
      </c>
      <c r="I902" t="s">
        <v>271</v>
      </c>
      <c r="J902" t="s">
        <v>271</v>
      </c>
      <c r="K902" t="s">
        <v>26</v>
      </c>
      <c r="L902" t="s">
        <v>271</v>
      </c>
      <c r="M902" t="s">
        <v>45</v>
      </c>
      <c r="N902">
        <v>7</v>
      </c>
      <c r="O902">
        <v>176</v>
      </c>
      <c r="P902">
        <v>20</v>
      </c>
      <c r="Q902" t="s">
        <v>28</v>
      </c>
      <c r="R902" t="s">
        <v>29</v>
      </c>
      <c r="S902" t="s">
        <v>450</v>
      </c>
      <c r="T902" t="s">
        <v>333</v>
      </c>
    </row>
    <row r="903" spans="1:20" x14ac:dyDescent="0.3">
      <c r="A903">
        <v>1304072</v>
      </c>
      <c r="B903">
        <f>YEAR(matches[[#This Row],[date]])</f>
        <v>2022</v>
      </c>
      <c r="C903" t="s">
        <v>48</v>
      </c>
      <c r="D903" s="1">
        <v>44667</v>
      </c>
      <c r="E903" t="s">
        <v>21</v>
      </c>
      <c r="F903" t="s">
        <v>374</v>
      </c>
      <c r="G903" t="s">
        <v>183</v>
      </c>
      <c r="H903" t="s">
        <v>437</v>
      </c>
      <c r="I903" t="s">
        <v>51</v>
      </c>
      <c r="J903" t="s">
        <v>51</v>
      </c>
      <c r="K903" t="s">
        <v>26</v>
      </c>
      <c r="L903" t="s">
        <v>437</v>
      </c>
      <c r="M903" t="s">
        <v>27</v>
      </c>
      <c r="N903">
        <v>18</v>
      </c>
      <c r="O903">
        <v>200</v>
      </c>
      <c r="P903">
        <v>20</v>
      </c>
      <c r="Q903" t="s">
        <v>28</v>
      </c>
      <c r="R903" t="s">
        <v>29</v>
      </c>
      <c r="S903" t="s">
        <v>244</v>
      </c>
      <c r="T903" t="s">
        <v>451</v>
      </c>
    </row>
    <row r="904" spans="1:20" x14ac:dyDescent="0.3">
      <c r="A904">
        <v>1304073</v>
      </c>
      <c r="B904">
        <f>YEAR(matches[[#This Row],[date]])</f>
        <v>2022</v>
      </c>
      <c r="C904" t="s">
        <v>48</v>
      </c>
      <c r="D904" s="1">
        <v>44667</v>
      </c>
      <c r="E904" t="s">
        <v>21</v>
      </c>
      <c r="F904" t="s">
        <v>104</v>
      </c>
      <c r="G904" t="s">
        <v>414</v>
      </c>
      <c r="H904" t="s">
        <v>24</v>
      </c>
      <c r="I904" t="s">
        <v>390</v>
      </c>
      <c r="J904" t="s">
        <v>390</v>
      </c>
      <c r="K904" t="s">
        <v>26</v>
      </c>
      <c r="L904" t="s">
        <v>24</v>
      </c>
      <c r="M904" t="s">
        <v>27</v>
      </c>
      <c r="N904">
        <v>16</v>
      </c>
      <c r="O904">
        <v>190</v>
      </c>
      <c r="P904">
        <v>20</v>
      </c>
      <c r="Q904" t="s">
        <v>28</v>
      </c>
      <c r="R904" t="s">
        <v>29</v>
      </c>
      <c r="S904" t="s">
        <v>446</v>
      </c>
      <c r="T904" t="s">
        <v>419</v>
      </c>
    </row>
    <row r="905" spans="1:20" x14ac:dyDescent="0.3">
      <c r="A905">
        <v>1304074</v>
      </c>
      <c r="B905">
        <f>YEAR(matches[[#This Row],[date]])</f>
        <v>2022</v>
      </c>
      <c r="C905" t="s">
        <v>48</v>
      </c>
      <c r="D905" s="1">
        <v>44668</v>
      </c>
      <c r="E905" t="s">
        <v>21</v>
      </c>
      <c r="F905" t="s">
        <v>452</v>
      </c>
      <c r="G905" t="s">
        <v>436</v>
      </c>
      <c r="H905" t="s">
        <v>415</v>
      </c>
      <c r="I905" t="s">
        <v>271</v>
      </c>
      <c r="J905" t="s">
        <v>271</v>
      </c>
      <c r="K905" t="s">
        <v>26</v>
      </c>
      <c r="L905" t="s">
        <v>271</v>
      </c>
      <c r="M905" t="s">
        <v>45</v>
      </c>
      <c r="N905">
        <v>7</v>
      </c>
      <c r="O905">
        <v>152</v>
      </c>
      <c r="P905">
        <v>20</v>
      </c>
      <c r="Q905" t="s">
        <v>28</v>
      </c>
      <c r="R905" t="s">
        <v>29</v>
      </c>
      <c r="S905" t="s">
        <v>310</v>
      </c>
      <c r="T905" t="s">
        <v>449</v>
      </c>
    </row>
    <row r="906" spans="1:20" x14ac:dyDescent="0.3">
      <c r="A906">
        <v>1304075</v>
      </c>
      <c r="B906">
        <f>YEAR(matches[[#This Row],[date]])</f>
        <v>2022</v>
      </c>
      <c r="C906" t="s">
        <v>250</v>
      </c>
      <c r="D906" s="1">
        <v>44668</v>
      </c>
      <c r="E906" t="s">
        <v>21</v>
      </c>
      <c r="F906" t="s">
        <v>281</v>
      </c>
      <c r="G906" t="s">
        <v>439</v>
      </c>
      <c r="H906" t="s">
        <v>36</v>
      </c>
      <c r="I906" t="s">
        <v>438</v>
      </c>
      <c r="J906" t="s">
        <v>438</v>
      </c>
      <c r="K906" t="s">
        <v>26</v>
      </c>
      <c r="L906" t="s">
        <v>438</v>
      </c>
      <c r="M906" t="s">
        <v>45</v>
      </c>
      <c r="N906">
        <v>3</v>
      </c>
      <c r="O906">
        <v>170</v>
      </c>
      <c r="P906">
        <v>20</v>
      </c>
      <c r="Q906" t="s">
        <v>28</v>
      </c>
      <c r="R906" t="s">
        <v>29</v>
      </c>
      <c r="S906" t="s">
        <v>346</v>
      </c>
      <c r="T906" t="s">
        <v>398</v>
      </c>
    </row>
    <row r="907" spans="1:20" x14ac:dyDescent="0.3">
      <c r="A907">
        <v>1304076</v>
      </c>
      <c r="B907">
        <f>YEAR(matches[[#This Row],[date]])</f>
        <v>2022</v>
      </c>
      <c r="C907" t="s">
        <v>48</v>
      </c>
      <c r="D907" s="1">
        <v>44669</v>
      </c>
      <c r="E907" t="s">
        <v>21</v>
      </c>
      <c r="F907" t="s">
        <v>298</v>
      </c>
      <c r="G907" t="s">
        <v>183</v>
      </c>
      <c r="H907" t="s">
        <v>44</v>
      </c>
      <c r="I907" t="s">
        <v>25</v>
      </c>
      <c r="J907" t="s">
        <v>25</v>
      </c>
      <c r="K907" t="s">
        <v>26</v>
      </c>
      <c r="L907" t="s">
        <v>44</v>
      </c>
      <c r="M907" t="s">
        <v>27</v>
      </c>
      <c r="N907">
        <v>7</v>
      </c>
      <c r="O907">
        <v>218</v>
      </c>
      <c r="P907">
        <v>20</v>
      </c>
      <c r="Q907" t="s">
        <v>28</v>
      </c>
      <c r="R907" t="s">
        <v>29</v>
      </c>
      <c r="S907" t="s">
        <v>450</v>
      </c>
      <c r="T907" t="s">
        <v>333</v>
      </c>
    </row>
    <row r="908" spans="1:20" x14ac:dyDescent="0.3">
      <c r="A908">
        <v>1304077</v>
      </c>
      <c r="B908">
        <f>YEAR(matches[[#This Row],[date]])</f>
        <v>2022</v>
      </c>
      <c r="C908" t="s">
        <v>48</v>
      </c>
      <c r="D908" s="1">
        <v>44670</v>
      </c>
      <c r="E908" t="s">
        <v>21</v>
      </c>
      <c r="F908" t="s">
        <v>255</v>
      </c>
      <c r="G908" t="s">
        <v>436</v>
      </c>
      <c r="H908" t="s">
        <v>24</v>
      </c>
      <c r="I908" t="s">
        <v>437</v>
      </c>
      <c r="J908" t="s">
        <v>437</v>
      </c>
      <c r="K908" t="s">
        <v>26</v>
      </c>
      <c r="L908" t="s">
        <v>24</v>
      </c>
      <c r="M908" t="s">
        <v>27</v>
      </c>
      <c r="N908">
        <v>18</v>
      </c>
      <c r="O908">
        <v>182</v>
      </c>
      <c r="P908">
        <v>20</v>
      </c>
      <c r="Q908" t="s">
        <v>28</v>
      </c>
      <c r="R908" t="s">
        <v>29</v>
      </c>
      <c r="S908" t="s">
        <v>314</v>
      </c>
      <c r="T908" t="s">
        <v>448</v>
      </c>
    </row>
    <row r="909" spans="1:20" x14ac:dyDescent="0.3">
      <c r="A909">
        <v>1304078</v>
      </c>
      <c r="B909">
        <f>YEAR(matches[[#This Row],[date]])</f>
        <v>2022</v>
      </c>
      <c r="C909" t="s">
        <v>48</v>
      </c>
      <c r="D909" s="1">
        <v>44671</v>
      </c>
      <c r="E909" t="s">
        <v>21</v>
      </c>
      <c r="F909" t="s">
        <v>387</v>
      </c>
      <c r="G909" t="s">
        <v>183</v>
      </c>
      <c r="H909" t="s">
        <v>415</v>
      </c>
      <c r="I909" t="s">
        <v>390</v>
      </c>
      <c r="J909" t="s">
        <v>390</v>
      </c>
      <c r="K909" t="s">
        <v>26</v>
      </c>
      <c r="L909" t="s">
        <v>390</v>
      </c>
      <c r="M909" t="s">
        <v>45</v>
      </c>
      <c r="N909">
        <v>9</v>
      </c>
      <c r="O909">
        <v>116</v>
      </c>
      <c r="P909">
        <v>20</v>
      </c>
      <c r="Q909" t="s">
        <v>28</v>
      </c>
      <c r="R909" t="s">
        <v>29</v>
      </c>
      <c r="S909" t="s">
        <v>221</v>
      </c>
      <c r="T909" t="s">
        <v>430</v>
      </c>
    </row>
    <row r="910" spans="1:20" x14ac:dyDescent="0.3">
      <c r="A910">
        <v>1304079</v>
      </c>
      <c r="B910">
        <f>YEAR(matches[[#This Row],[date]])</f>
        <v>2022</v>
      </c>
      <c r="C910" t="s">
        <v>453</v>
      </c>
      <c r="D910" s="1">
        <v>44672</v>
      </c>
      <c r="E910" t="s">
        <v>21</v>
      </c>
      <c r="F910" t="s">
        <v>454</v>
      </c>
      <c r="G910" t="s">
        <v>436</v>
      </c>
      <c r="H910" t="s">
        <v>51</v>
      </c>
      <c r="I910" t="s">
        <v>36</v>
      </c>
      <c r="J910" t="s">
        <v>36</v>
      </c>
      <c r="K910" t="s">
        <v>26</v>
      </c>
      <c r="L910" t="s">
        <v>36</v>
      </c>
      <c r="M910" t="s">
        <v>45</v>
      </c>
      <c r="N910">
        <v>3</v>
      </c>
      <c r="O910">
        <v>156</v>
      </c>
      <c r="P910">
        <v>20</v>
      </c>
      <c r="Q910" t="s">
        <v>28</v>
      </c>
      <c r="R910" t="s">
        <v>29</v>
      </c>
      <c r="S910" t="s">
        <v>254</v>
      </c>
      <c r="T910" t="s">
        <v>398</v>
      </c>
    </row>
    <row r="911" spans="1:20" x14ac:dyDescent="0.3">
      <c r="A911">
        <v>1304080</v>
      </c>
      <c r="B911">
        <f>YEAR(matches[[#This Row],[date]])</f>
        <v>2022</v>
      </c>
      <c r="C911" t="s">
        <v>48</v>
      </c>
      <c r="D911" s="1">
        <v>44673</v>
      </c>
      <c r="E911" t="s">
        <v>21</v>
      </c>
      <c r="F911" t="s">
        <v>366</v>
      </c>
      <c r="G911" t="s">
        <v>414</v>
      </c>
      <c r="H911" t="s">
        <v>44</v>
      </c>
      <c r="I911" t="s">
        <v>390</v>
      </c>
      <c r="J911" t="s">
        <v>390</v>
      </c>
      <c r="K911" t="s">
        <v>26</v>
      </c>
      <c r="L911" t="s">
        <v>44</v>
      </c>
      <c r="M911" t="s">
        <v>27</v>
      </c>
      <c r="N911">
        <v>15</v>
      </c>
      <c r="O911">
        <v>223</v>
      </c>
      <c r="P911">
        <v>20</v>
      </c>
      <c r="Q911" t="s">
        <v>28</v>
      </c>
      <c r="R911" t="s">
        <v>29</v>
      </c>
      <c r="S911" t="s">
        <v>451</v>
      </c>
      <c r="T911" t="s">
        <v>334</v>
      </c>
    </row>
    <row r="912" spans="1:20" x14ac:dyDescent="0.3">
      <c r="A912">
        <v>1304081</v>
      </c>
      <c r="B912">
        <f>YEAR(matches[[#This Row],[date]])</f>
        <v>2022</v>
      </c>
      <c r="C912" t="s">
        <v>453</v>
      </c>
      <c r="D912" s="1">
        <v>44674</v>
      </c>
      <c r="E912" t="s">
        <v>21</v>
      </c>
      <c r="F912" t="s">
        <v>358</v>
      </c>
      <c r="G912" t="s">
        <v>436</v>
      </c>
      <c r="H912" t="s">
        <v>438</v>
      </c>
      <c r="I912" t="s">
        <v>25</v>
      </c>
      <c r="J912" t="s">
        <v>438</v>
      </c>
      <c r="K912" t="s">
        <v>37</v>
      </c>
      <c r="L912" t="s">
        <v>438</v>
      </c>
      <c r="M912" t="s">
        <v>27</v>
      </c>
      <c r="N912">
        <v>8</v>
      </c>
      <c r="O912">
        <v>157</v>
      </c>
      <c r="P912">
        <v>20</v>
      </c>
      <c r="Q912" t="s">
        <v>28</v>
      </c>
      <c r="R912" t="s">
        <v>29</v>
      </c>
      <c r="S912" t="s">
        <v>346</v>
      </c>
      <c r="T912" t="s">
        <v>398</v>
      </c>
    </row>
    <row r="913" spans="1:20" x14ac:dyDescent="0.3">
      <c r="A913">
        <v>1304082</v>
      </c>
      <c r="B913">
        <f>YEAR(matches[[#This Row],[date]])</f>
        <v>2022</v>
      </c>
      <c r="C913" t="s">
        <v>48</v>
      </c>
      <c r="D913" s="1">
        <v>44674</v>
      </c>
      <c r="E913" t="s">
        <v>21</v>
      </c>
      <c r="F913" t="s">
        <v>455</v>
      </c>
      <c r="G913" t="s">
        <v>183</v>
      </c>
      <c r="H913" t="s">
        <v>24</v>
      </c>
      <c r="I913" t="s">
        <v>271</v>
      </c>
      <c r="J913" t="s">
        <v>271</v>
      </c>
      <c r="K913" t="s">
        <v>26</v>
      </c>
      <c r="L913" t="s">
        <v>271</v>
      </c>
      <c r="M913" t="s">
        <v>45</v>
      </c>
      <c r="N913">
        <v>9</v>
      </c>
      <c r="O913">
        <v>69</v>
      </c>
      <c r="P913">
        <v>20</v>
      </c>
      <c r="Q913" t="s">
        <v>28</v>
      </c>
      <c r="R913" t="s">
        <v>29</v>
      </c>
      <c r="S913" t="s">
        <v>446</v>
      </c>
      <c r="T913" t="s">
        <v>419</v>
      </c>
    </row>
    <row r="914" spans="1:20" x14ac:dyDescent="0.3">
      <c r="A914">
        <v>1304083</v>
      </c>
      <c r="B914">
        <f>YEAR(matches[[#This Row],[date]])</f>
        <v>2022</v>
      </c>
      <c r="C914" t="s">
        <v>48</v>
      </c>
      <c r="D914" s="1">
        <v>44675</v>
      </c>
      <c r="E914" t="s">
        <v>21</v>
      </c>
      <c r="F914" t="s">
        <v>374</v>
      </c>
      <c r="G914" t="s">
        <v>414</v>
      </c>
      <c r="H914" t="s">
        <v>437</v>
      </c>
      <c r="I914" t="s">
        <v>51</v>
      </c>
      <c r="J914" t="s">
        <v>51</v>
      </c>
      <c r="K914" t="s">
        <v>26</v>
      </c>
      <c r="L914" t="s">
        <v>437</v>
      </c>
      <c r="M914" t="s">
        <v>27</v>
      </c>
      <c r="N914">
        <v>36</v>
      </c>
      <c r="O914">
        <v>169</v>
      </c>
      <c r="P914">
        <v>20</v>
      </c>
      <c r="Q914" t="s">
        <v>28</v>
      </c>
      <c r="R914" t="s">
        <v>29</v>
      </c>
      <c r="S914" t="s">
        <v>126</v>
      </c>
      <c r="T914" t="s">
        <v>431</v>
      </c>
    </row>
    <row r="915" spans="1:20" x14ac:dyDescent="0.3">
      <c r="A915">
        <v>1304084</v>
      </c>
      <c r="B915">
        <f>YEAR(matches[[#This Row],[date]])</f>
        <v>2022</v>
      </c>
      <c r="C915" t="s">
        <v>48</v>
      </c>
      <c r="D915" s="1">
        <v>44676</v>
      </c>
      <c r="E915" t="s">
        <v>21</v>
      </c>
      <c r="F915" t="s">
        <v>235</v>
      </c>
      <c r="G915" t="s">
        <v>414</v>
      </c>
      <c r="H915" t="s">
        <v>415</v>
      </c>
      <c r="I915" t="s">
        <v>36</v>
      </c>
      <c r="J915" t="s">
        <v>36</v>
      </c>
      <c r="K915" t="s">
        <v>26</v>
      </c>
      <c r="L915" t="s">
        <v>415</v>
      </c>
      <c r="M915" t="s">
        <v>27</v>
      </c>
      <c r="N915">
        <v>11</v>
      </c>
      <c r="O915">
        <v>188</v>
      </c>
      <c r="P915">
        <v>20</v>
      </c>
      <c r="Q915" t="s">
        <v>28</v>
      </c>
      <c r="R915" t="s">
        <v>29</v>
      </c>
      <c r="S915" t="s">
        <v>126</v>
      </c>
      <c r="T915" t="s">
        <v>430</v>
      </c>
    </row>
    <row r="916" spans="1:20" x14ac:dyDescent="0.3">
      <c r="A916">
        <v>1304085</v>
      </c>
      <c r="B916">
        <f>YEAR(matches[[#This Row],[date]])</f>
        <v>2022</v>
      </c>
      <c r="C916" t="s">
        <v>250</v>
      </c>
      <c r="D916" s="1">
        <v>44677</v>
      </c>
      <c r="E916" t="s">
        <v>21</v>
      </c>
      <c r="F916" t="s">
        <v>456</v>
      </c>
      <c r="G916" t="s">
        <v>439</v>
      </c>
      <c r="H916" t="s">
        <v>44</v>
      </c>
      <c r="I916" t="s">
        <v>24</v>
      </c>
      <c r="J916" t="s">
        <v>24</v>
      </c>
      <c r="K916" t="s">
        <v>26</v>
      </c>
      <c r="L916" t="s">
        <v>44</v>
      </c>
      <c r="M916" t="s">
        <v>27</v>
      </c>
      <c r="N916">
        <v>29</v>
      </c>
      <c r="O916">
        <v>145</v>
      </c>
      <c r="P916">
        <v>20</v>
      </c>
      <c r="Q916" t="s">
        <v>28</v>
      </c>
      <c r="R916" t="s">
        <v>29</v>
      </c>
      <c r="S916" t="s">
        <v>254</v>
      </c>
      <c r="T916" t="s">
        <v>346</v>
      </c>
    </row>
    <row r="917" spans="1:20" x14ac:dyDescent="0.3">
      <c r="A917">
        <v>1304086</v>
      </c>
      <c r="B917">
        <f>YEAR(matches[[#This Row],[date]])</f>
        <v>2022</v>
      </c>
      <c r="C917" t="s">
        <v>48</v>
      </c>
      <c r="D917" s="1">
        <v>44678</v>
      </c>
      <c r="E917" t="s">
        <v>21</v>
      </c>
      <c r="F917" t="s">
        <v>452</v>
      </c>
      <c r="G917" t="s">
        <v>414</v>
      </c>
      <c r="H917" t="s">
        <v>271</v>
      </c>
      <c r="I917" t="s">
        <v>438</v>
      </c>
      <c r="J917" t="s">
        <v>438</v>
      </c>
      <c r="K917" t="s">
        <v>26</v>
      </c>
      <c r="L917" t="s">
        <v>438</v>
      </c>
      <c r="M917" t="s">
        <v>45</v>
      </c>
      <c r="N917">
        <v>5</v>
      </c>
      <c r="O917">
        <v>196</v>
      </c>
      <c r="P917">
        <v>20</v>
      </c>
      <c r="Q917" t="s">
        <v>28</v>
      </c>
      <c r="R917" t="s">
        <v>29</v>
      </c>
      <c r="S917" t="s">
        <v>314</v>
      </c>
      <c r="T917" t="s">
        <v>420</v>
      </c>
    </row>
    <row r="918" spans="1:20" x14ac:dyDescent="0.3">
      <c r="A918">
        <v>1304087</v>
      </c>
      <c r="B918">
        <f>YEAR(matches[[#This Row],[date]])</f>
        <v>2022</v>
      </c>
      <c r="C918" t="s">
        <v>48</v>
      </c>
      <c r="D918" s="1">
        <v>44679</v>
      </c>
      <c r="E918" t="s">
        <v>21</v>
      </c>
      <c r="F918" t="s">
        <v>387</v>
      </c>
      <c r="G918" t="s">
        <v>414</v>
      </c>
      <c r="H918" t="s">
        <v>25</v>
      </c>
      <c r="I918" t="s">
        <v>390</v>
      </c>
      <c r="J918" t="s">
        <v>390</v>
      </c>
      <c r="K918" t="s">
        <v>26</v>
      </c>
      <c r="L918" t="s">
        <v>390</v>
      </c>
      <c r="M918" t="s">
        <v>45</v>
      </c>
      <c r="N918">
        <v>4</v>
      </c>
      <c r="O918">
        <v>147</v>
      </c>
      <c r="P918">
        <v>20</v>
      </c>
      <c r="Q918" t="s">
        <v>28</v>
      </c>
      <c r="R918" t="s">
        <v>29</v>
      </c>
      <c r="S918" t="s">
        <v>244</v>
      </c>
      <c r="T918" t="s">
        <v>310</v>
      </c>
    </row>
    <row r="919" spans="1:20" x14ac:dyDescent="0.3">
      <c r="A919">
        <v>1304088</v>
      </c>
      <c r="B919">
        <f>YEAR(matches[[#This Row],[date]])</f>
        <v>2022</v>
      </c>
      <c r="C919" t="s">
        <v>250</v>
      </c>
      <c r="D919" s="1">
        <v>44680</v>
      </c>
      <c r="E919" t="s">
        <v>21</v>
      </c>
      <c r="F919" t="s">
        <v>350</v>
      </c>
      <c r="G919" t="s">
        <v>439</v>
      </c>
      <c r="H919" t="s">
        <v>437</v>
      </c>
      <c r="I919" t="s">
        <v>415</v>
      </c>
      <c r="J919" t="s">
        <v>415</v>
      </c>
      <c r="K919" t="s">
        <v>26</v>
      </c>
      <c r="L919" t="s">
        <v>437</v>
      </c>
      <c r="M919" t="s">
        <v>27</v>
      </c>
      <c r="N919">
        <v>20</v>
      </c>
      <c r="O919">
        <v>154</v>
      </c>
      <c r="P919">
        <v>20</v>
      </c>
      <c r="Q919" t="s">
        <v>28</v>
      </c>
      <c r="R919" t="s">
        <v>29</v>
      </c>
      <c r="S919" t="s">
        <v>427</v>
      </c>
      <c r="T919" t="s">
        <v>398</v>
      </c>
    </row>
    <row r="920" spans="1:20" x14ac:dyDescent="0.3">
      <c r="A920">
        <v>1304089</v>
      </c>
      <c r="B920">
        <f>YEAR(matches[[#This Row],[date]])</f>
        <v>2022</v>
      </c>
      <c r="C920" t="s">
        <v>48</v>
      </c>
      <c r="D920" s="1">
        <v>44681</v>
      </c>
      <c r="E920" t="s">
        <v>21</v>
      </c>
      <c r="F920" t="s">
        <v>407</v>
      </c>
      <c r="G920" t="s">
        <v>183</v>
      </c>
      <c r="H920" t="s">
        <v>24</v>
      </c>
      <c r="I920" t="s">
        <v>438</v>
      </c>
      <c r="J920" t="s">
        <v>24</v>
      </c>
      <c r="K920" t="s">
        <v>37</v>
      </c>
      <c r="L920" t="s">
        <v>438</v>
      </c>
      <c r="M920" t="s">
        <v>45</v>
      </c>
      <c r="N920">
        <v>6</v>
      </c>
      <c r="O920">
        <v>171</v>
      </c>
      <c r="P920">
        <v>20</v>
      </c>
      <c r="Q920" t="s">
        <v>28</v>
      </c>
      <c r="R920" t="s">
        <v>29</v>
      </c>
      <c r="S920" t="s">
        <v>431</v>
      </c>
      <c r="T920" t="s">
        <v>333</v>
      </c>
    </row>
    <row r="921" spans="1:20" x14ac:dyDescent="0.3">
      <c r="A921">
        <v>1304090</v>
      </c>
      <c r="B921">
        <f>YEAR(matches[[#This Row],[date]])</f>
        <v>2022</v>
      </c>
      <c r="C921" t="s">
        <v>453</v>
      </c>
      <c r="D921" s="1">
        <v>44681</v>
      </c>
      <c r="E921" t="s">
        <v>21</v>
      </c>
      <c r="F921" t="s">
        <v>341</v>
      </c>
      <c r="G921" t="s">
        <v>436</v>
      </c>
      <c r="H921" t="s">
        <v>44</v>
      </c>
      <c r="I921" t="s">
        <v>51</v>
      </c>
      <c r="J921" t="s">
        <v>51</v>
      </c>
      <c r="K921" t="s">
        <v>26</v>
      </c>
      <c r="L921" t="s">
        <v>51</v>
      </c>
      <c r="M921" t="s">
        <v>45</v>
      </c>
      <c r="N921">
        <v>5</v>
      </c>
      <c r="O921">
        <v>159</v>
      </c>
      <c r="P921">
        <v>20</v>
      </c>
      <c r="Q921" t="s">
        <v>28</v>
      </c>
      <c r="R921" t="s">
        <v>29</v>
      </c>
      <c r="S921" t="s">
        <v>254</v>
      </c>
      <c r="T921" t="s">
        <v>363</v>
      </c>
    </row>
    <row r="922" spans="1:20" x14ac:dyDescent="0.3">
      <c r="A922">
        <v>1304091</v>
      </c>
      <c r="B922">
        <f>YEAR(matches[[#This Row],[date]])</f>
        <v>2022</v>
      </c>
      <c r="C922" t="s">
        <v>48</v>
      </c>
      <c r="D922" s="1">
        <v>44682</v>
      </c>
      <c r="E922" t="s">
        <v>21</v>
      </c>
      <c r="F922" t="s">
        <v>457</v>
      </c>
      <c r="G922" t="s">
        <v>414</v>
      </c>
      <c r="H922" t="s">
        <v>437</v>
      </c>
      <c r="I922" t="s">
        <v>390</v>
      </c>
      <c r="J922" t="s">
        <v>437</v>
      </c>
      <c r="K922" t="s">
        <v>37</v>
      </c>
      <c r="L922" t="s">
        <v>437</v>
      </c>
      <c r="M922" t="s">
        <v>27</v>
      </c>
      <c r="N922">
        <v>6</v>
      </c>
      <c r="O922">
        <v>196</v>
      </c>
      <c r="P922">
        <v>20</v>
      </c>
      <c r="Q922" t="s">
        <v>28</v>
      </c>
      <c r="R922" t="s">
        <v>29</v>
      </c>
      <c r="S922" t="s">
        <v>446</v>
      </c>
      <c r="T922" t="s">
        <v>314</v>
      </c>
    </row>
    <row r="923" spans="1:20" x14ac:dyDescent="0.3">
      <c r="A923">
        <v>1304092</v>
      </c>
      <c r="B923">
        <f>YEAR(matches[[#This Row],[date]])</f>
        <v>2022</v>
      </c>
      <c r="C923" t="s">
        <v>250</v>
      </c>
      <c r="D923" s="1">
        <v>44682</v>
      </c>
      <c r="E923" t="s">
        <v>21</v>
      </c>
      <c r="F923" t="s">
        <v>411</v>
      </c>
      <c r="G923" t="s">
        <v>439</v>
      </c>
      <c r="H923" t="s">
        <v>36</v>
      </c>
      <c r="I923" t="s">
        <v>271</v>
      </c>
      <c r="J923" t="s">
        <v>271</v>
      </c>
      <c r="K923" t="s">
        <v>26</v>
      </c>
      <c r="L923" t="s">
        <v>36</v>
      </c>
      <c r="M923" t="s">
        <v>27</v>
      </c>
      <c r="N923">
        <v>13</v>
      </c>
      <c r="O923">
        <v>203</v>
      </c>
      <c r="P923">
        <v>20</v>
      </c>
      <c r="Q923" t="s">
        <v>28</v>
      </c>
      <c r="R923" t="s">
        <v>29</v>
      </c>
      <c r="S923" t="s">
        <v>244</v>
      </c>
      <c r="T923" t="s">
        <v>346</v>
      </c>
    </row>
    <row r="924" spans="1:20" x14ac:dyDescent="0.3">
      <c r="A924">
        <v>1304093</v>
      </c>
      <c r="B924">
        <f>YEAR(matches[[#This Row],[date]])</f>
        <v>2022</v>
      </c>
      <c r="C924" t="s">
        <v>48</v>
      </c>
      <c r="D924" s="1">
        <v>44683</v>
      </c>
      <c r="E924" t="s">
        <v>21</v>
      </c>
      <c r="F924" t="s">
        <v>458</v>
      </c>
      <c r="G924" t="s">
        <v>414</v>
      </c>
      <c r="H924" t="s">
        <v>44</v>
      </c>
      <c r="I924" t="s">
        <v>25</v>
      </c>
      <c r="J924" t="s">
        <v>25</v>
      </c>
      <c r="K924" t="s">
        <v>26</v>
      </c>
      <c r="L924" t="s">
        <v>25</v>
      </c>
      <c r="M924" t="s">
        <v>45</v>
      </c>
      <c r="N924">
        <v>7</v>
      </c>
      <c r="O924">
        <v>153</v>
      </c>
      <c r="P924">
        <v>20</v>
      </c>
      <c r="Q924" t="s">
        <v>28</v>
      </c>
      <c r="R924" t="s">
        <v>29</v>
      </c>
      <c r="S924" t="s">
        <v>419</v>
      </c>
      <c r="T924" t="s">
        <v>448</v>
      </c>
    </row>
    <row r="925" spans="1:20" x14ac:dyDescent="0.3">
      <c r="A925">
        <v>1304094</v>
      </c>
      <c r="B925">
        <f>YEAR(matches[[#This Row],[date]])</f>
        <v>2022</v>
      </c>
      <c r="C925" t="s">
        <v>453</v>
      </c>
      <c r="D925" s="1">
        <v>44684</v>
      </c>
      <c r="E925" t="s">
        <v>21</v>
      </c>
      <c r="F925" t="s">
        <v>395</v>
      </c>
      <c r="G925" t="s">
        <v>436</v>
      </c>
      <c r="H925" t="s">
        <v>438</v>
      </c>
      <c r="I925" t="s">
        <v>415</v>
      </c>
      <c r="J925" t="s">
        <v>438</v>
      </c>
      <c r="K925" t="s">
        <v>37</v>
      </c>
      <c r="L925" t="s">
        <v>415</v>
      </c>
      <c r="M925" t="s">
        <v>45</v>
      </c>
      <c r="N925">
        <v>8</v>
      </c>
      <c r="O925">
        <v>144</v>
      </c>
      <c r="P925">
        <v>20</v>
      </c>
      <c r="Q925" t="s">
        <v>28</v>
      </c>
      <c r="R925" t="s">
        <v>29</v>
      </c>
      <c r="S925" t="s">
        <v>449</v>
      </c>
      <c r="T925" t="s">
        <v>333</v>
      </c>
    </row>
    <row r="926" spans="1:20" x14ac:dyDescent="0.3">
      <c r="A926">
        <v>1304095</v>
      </c>
      <c r="B926">
        <f>YEAR(matches[[#This Row],[date]])</f>
        <v>2022</v>
      </c>
      <c r="C926" t="s">
        <v>250</v>
      </c>
      <c r="D926" s="1">
        <v>44685</v>
      </c>
      <c r="E926" t="s">
        <v>21</v>
      </c>
      <c r="F926" t="s">
        <v>371</v>
      </c>
      <c r="G926" t="s">
        <v>439</v>
      </c>
      <c r="H926" t="s">
        <v>24</v>
      </c>
      <c r="I926" t="s">
        <v>36</v>
      </c>
      <c r="J926" t="s">
        <v>36</v>
      </c>
      <c r="K926" t="s">
        <v>26</v>
      </c>
      <c r="L926" t="s">
        <v>24</v>
      </c>
      <c r="M926" t="s">
        <v>27</v>
      </c>
      <c r="N926">
        <v>13</v>
      </c>
      <c r="O926">
        <v>174</v>
      </c>
      <c r="P926">
        <v>20</v>
      </c>
      <c r="Q926" t="s">
        <v>28</v>
      </c>
      <c r="R926" t="s">
        <v>29</v>
      </c>
      <c r="S926" t="s">
        <v>346</v>
      </c>
      <c r="T926" t="s">
        <v>427</v>
      </c>
    </row>
    <row r="927" spans="1:20" x14ac:dyDescent="0.3">
      <c r="A927">
        <v>1304096</v>
      </c>
      <c r="B927">
        <f>YEAR(matches[[#This Row],[date]])</f>
        <v>2022</v>
      </c>
      <c r="C927" t="s">
        <v>48</v>
      </c>
      <c r="D927" s="1">
        <v>44686</v>
      </c>
      <c r="E927" t="s">
        <v>21</v>
      </c>
      <c r="F927" t="s">
        <v>186</v>
      </c>
      <c r="G927" t="s">
        <v>183</v>
      </c>
      <c r="H927" t="s">
        <v>390</v>
      </c>
      <c r="I927" t="s">
        <v>271</v>
      </c>
      <c r="J927" t="s">
        <v>271</v>
      </c>
      <c r="K927" t="s">
        <v>26</v>
      </c>
      <c r="L927" t="s">
        <v>390</v>
      </c>
      <c r="M927" t="s">
        <v>27</v>
      </c>
      <c r="N927">
        <v>21</v>
      </c>
      <c r="O927">
        <v>208</v>
      </c>
      <c r="P927">
        <v>20</v>
      </c>
      <c r="Q927" t="s">
        <v>28</v>
      </c>
      <c r="R927" t="s">
        <v>29</v>
      </c>
      <c r="S927" t="s">
        <v>420</v>
      </c>
      <c r="T927" t="s">
        <v>451</v>
      </c>
    </row>
    <row r="928" spans="1:20" x14ac:dyDescent="0.3">
      <c r="A928">
        <v>1304097</v>
      </c>
      <c r="B928">
        <f>YEAR(matches[[#This Row],[date]])</f>
        <v>2022</v>
      </c>
      <c r="C928" t="s">
        <v>48</v>
      </c>
      <c r="D928" s="1">
        <v>44687</v>
      </c>
      <c r="E928" t="s">
        <v>21</v>
      </c>
      <c r="F928" t="s">
        <v>459</v>
      </c>
      <c r="G928" t="s">
        <v>183</v>
      </c>
      <c r="H928" t="s">
        <v>51</v>
      </c>
      <c r="I928" t="s">
        <v>438</v>
      </c>
      <c r="J928" t="s">
        <v>438</v>
      </c>
      <c r="K928" t="s">
        <v>26</v>
      </c>
      <c r="L928" t="s">
        <v>51</v>
      </c>
      <c r="M928" t="s">
        <v>27</v>
      </c>
      <c r="N928">
        <v>5</v>
      </c>
      <c r="O928">
        <v>178</v>
      </c>
      <c r="P928">
        <v>20</v>
      </c>
      <c r="Q928" t="s">
        <v>28</v>
      </c>
      <c r="R928" t="s">
        <v>29</v>
      </c>
      <c r="S928" t="s">
        <v>419</v>
      </c>
      <c r="T928" t="s">
        <v>450</v>
      </c>
    </row>
    <row r="929" spans="1:20" x14ac:dyDescent="0.3">
      <c r="A929">
        <v>1304098</v>
      </c>
      <c r="B929">
        <f>YEAR(matches[[#This Row],[date]])</f>
        <v>2022</v>
      </c>
      <c r="C929" t="s">
        <v>48</v>
      </c>
      <c r="D929" s="1">
        <v>44688</v>
      </c>
      <c r="E929" t="s">
        <v>21</v>
      </c>
      <c r="F929" t="s">
        <v>460</v>
      </c>
      <c r="G929" t="s">
        <v>414</v>
      </c>
      <c r="H929" t="s">
        <v>415</v>
      </c>
      <c r="I929" t="s">
        <v>44</v>
      </c>
      <c r="J929" t="s">
        <v>415</v>
      </c>
      <c r="K929" t="s">
        <v>37</v>
      </c>
      <c r="L929" t="s">
        <v>44</v>
      </c>
      <c r="M929" t="s">
        <v>45</v>
      </c>
      <c r="N929">
        <v>6</v>
      </c>
      <c r="O929">
        <v>190</v>
      </c>
      <c r="P929">
        <v>20</v>
      </c>
      <c r="Q929" t="s">
        <v>28</v>
      </c>
      <c r="R929" t="s">
        <v>29</v>
      </c>
      <c r="S929" t="s">
        <v>446</v>
      </c>
      <c r="T929" t="s">
        <v>363</v>
      </c>
    </row>
    <row r="930" spans="1:20" x14ac:dyDescent="0.3">
      <c r="A930">
        <v>1304099</v>
      </c>
      <c r="B930">
        <f>YEAR(matches[[#This Row],[date]])</f>
        <v>2022</v>
      </c>
      <c r="C930" t="s">
        <v>250</v>
      </c>
      <c r="D930" s="1">
        <v>44688</v>
      </c>
      <c r="E930" t="s">
        <v>21</v>
      </c>
      <c r="F930" t="s">
        <v>443</v>
      </c>
      <c r="G930" t="s">
        <v>439</v>
      </c>
      <c r="H930" t="s">
        <v>437</v>
      </c>
      <c r="I930" t="s">
        <v>25</v>
      </c>
      <c r="J930" t="s">
        <v>25</v>
      </c>
      <c r="K930" t="s">
        <v>26</v>
      </c>
      <c r="L930" t="s">
        <v>437</v>
      </c>
      <c r="M930" t="s">
        <v>27</v>
      </c>
      <c r="N930">
        <v>75</v>
      </c>
      <c r="O930">
        <v>177</v>
      </c>
      <c r="P930">
        <v>20</v>
      </c>
      <c r="Q930" t="s">
        <v>28</v>
      </c>
      <c r="R930" t="s">
        <v>29</v>
      </c>
      <c r="S930" t="s">
        <v>244</v>
      </c>
      <c r="T930" t="s">
        <v>427</v>
      </c>
    </row>
    <row r="931" spans="1:20" x14ac:dyDescent="0.3">
      <c r="A931">
        <v>1304100</v>
      </c>
      <c r="B931">
        <f>YEAR(matches[[#This Row],[date]])</f>
        <v>2022</v>
      </c>
      <c r="C931" t="s">
        <v>48</v>
      </c>
      <c r="D931" s="1">
        <v>44689</v>
      </c>
      <c r="E931" t="s">
        <v>21</v>
      </c>
      <c r="F931" t="s">
        <v>440</v>
      </c>
      <c r="G931" t="s">
        <v>414</v>
      </c>
      <c r="H931" t="s">
        <v>24</v>
      </c>
      <c r="I931" t="s">
        <v>271</v>
      </c>
      <c r="J931" t="s">
        <v>24</v>
      </c>
      <c r="K931" t="s">
        <v>37</v>
      </c>
      <c r="L931" t="s">
        <v>24</v>
      </c>
      <c r="M931" t="s">
        <v>27</v>
      </c>
      <c r="N931">
        <v>67</v>
      </c>
      <c r="O931">
        <v>193</v>
      </c>
      <c r="P931">
        <v>20</v>
      </c>
      <c r="Q931" t="s">
        <v>28</v>
      </c>
      <c r="R931" t="s">
        <v>29</v>
      </c>
      <c r="S931" t="s">
        <v>254</v>
      </c>
      <c r="T931" t="s">
        <v>448</v>
      </c>
    </row>
    <row r="932" spans="1:20" x14ac:dyDescent="0.3">
      <c r="A932">
        <v>1304101</v>
      </c>
      <c r="B932">
        <f>YEAR(matches[[#This Row],[date]])</f>
        <v>2022</v>
      </c>
      <c r="C932" t="s">
        <v>453</v>
      </c>
      <c r="D932" s="1">
        <v>44689</v>
      </c>
      <c r="E932" t="s">
        <v>21</v>
      </c>
      <c r="F932" t="s">
        <v>461</v>
      </c>
      <c r="G932" t="s">
        <v>436</v>
      </c>
      <c r="H932" t="s">
        <v>36</v>
      </c>
      <c r="I932" t="s">
        <v>390</v>
      </c>
      <c r="J932" t="s">
        <v>390</v>
      </c>
      <c r="K932" t="s">
        <v>26</v>
      </c>
      <c r="L932" t="s">
        <v>36</v>
      </c>
      <c r="M932" t="s">
        <v>27</v>
      </c>
      <c r="N932">
        <v>91</v>
      </c>
      <c r="O932">
        <v>209</v>
      </c>
      <c r="P932">
        <v>20</v>
      </c>
      <c r="Q932" t="s">
        <v>28</v>
      </c>
      <c r="R932" t="s">
        <v>29</v>
      </c>
      <c r="S932" t="s">
        <v>334</v>
      </c>
      <c r="T932" t="s">
        <v>449</v>
      </c>
    </row>
    <row r="933" spans="1:20" x14ac:dyDescent="0.3">
      <c r="A933">
        <v>1304102</v>
      </c>
      <c r="B933">
        <f>YEAR(matches[[#This Row],[date]])</f>
        <v>2022</v>
      </c>
      <c r="C933" t="s">
        <v>453</v>
      </c>
      <c r="D933" s="1">
        <v>44690</v>
      </c>
      <c r="E933" t="s">
        <v>21</v>
      </c>
      <c r="F933" t="s">
        <v>361</v>
      </c>
      <c r="G933" t="s">
        <v>436</v>
      </c>
      <c r="H933" t="s">
        <v>25</v>
      </c>
      <c r="I933" t="s">
        <v>51</v>
      </c>
      <c r="J933" t="s">
        <v>51</v>
      </c>
      <c r="K933" t="s">
        <v>26</v>
      </c>
      <c r="L933" t="s">
        <v>25</v>
      </c>
      <c r="M933" t="s">
        <v>27</v>
      </c>
      <c r="N933">
        <v>52</v>
      </c>
      <c r="O933">
        <v>166</v>
      </c>
      <c r="P933">
        <v>20</v>
      </c>
      <c r="Q933" t="s">
        <v>28</v>
      </c>
      <c r="R933" t="s">
        <v>29</v>
      </c>
      <c r="S933" t="s">
        <v>314</v>
      </c>
      <c r="T933" t="s">
        <v>450</v>
      </c>
    </row>
    <row r="934" spans="1:20" x14ac:dyDescent="0.3">
      <c r="A934">
        <v>1304103</v>
      </c>
      <c r="B934">
        <f>YEAR(matches[[#This Row],[date]])</f>
        <v>2022</v>
      </c>
      <c r="C934" t="s">
        <v>250</v>
      </c>
      <c r="D934" s="1">
        <v>44691</v>
      </c>
      <c r="E934" t="s">
        <v>21</v>
      </c>
      <c r="F934" t="s">
        <v>403</v>
      </c>
      <c r="G934" t="s">
        <v>439</v>
      </c>
      <c r="H934" t="s">
        <v>438</v>
      </c>
      <c r="I934" t="s">
        <v>437</v>
      </c>
      <c r="J934" t="s">
        <v>438</v>
      </c>
      <c r="K934" t="s">
        <v>37</v>
      </c>
      <c r="L934" t="s">
        <v>438</v>
      </c>
      <c r="M934" t="s">
        <v>27</v>
      </c>
      <c r="N934">
        <v>62</v>
      </c>
      <c r="O934">
        <v>145</v>
      </c>
      <c r="P934">
        <v>20</v>
      </c>
      <c r="Q934" t="s">
        <v>28</v>
      </c>
      <c r="R934" t="s">
        <v>29</v>
      </c>
      <c r="S934" t="s">
        <v>346</v>
      </c>
      <c r="T934" t="s">
        <v>427</v>
      </c>
    </row>
    <row r="935" spans="1:20" x14ac:dyDescent="0.3">
      <c r="A935">
        <v>1304104</v>
      </c>
      <c r="B935">
        <f>YEAR(matches[[#This Row],[date]])</f>
        <v>2022</v>
      </c>
      <c r="C935" t="s">
        <v>453</v>
      </c>
      <c r="D935" s="1">
        <v>44692</v>
      </c>
      <c r="E935" t="s">
        <v>21</v>
      </c>
      <c r="F935" t="s">
        <v>229</v>
      </c>
      <c r="G935" t="s">
        <v>436</v>
      </c>
      <c r="H935" t="s">
        <v>44</v>
      </c>
      <c r="I935" t="s">
        <v>390</v>
      </c>
      <c r="J935" t="s">
        <v>390</v>
      </c>
      <c r="K935" t="s">
        <v>26</v>
      </c>
      <c r="L935" t="s">
        <v>390</v>
      </c>
      <c r="M935" t="s">
        <v>45</v>
      </c>
      <c r="N935">
        <v>8</v>
      </c>
      <c r="O935">
        <v>161</v>
      </c>
      <c r="P935">
        <v>20</v>
      </c>
      <c r="Q935" t="s">
        <v>28</v>
      </c>
      <c r="R935" t="s">
        <v>29</v>
      </c>
      <c r="S935" t="s">
        <v>451</v>
      </c>
      <c r="T935" t="s">
        <v>334</v>
      </c>
    </row>
    <row r="936" spans="1:20" x14ac:dyDescent="0.3">
      <c r="A936">
        <v>1304105</v>
      </c>
      <c r="B936">
        <f>YEAR(matches[[#This Row],[date]])</f>
        <v>2022</v>
      </c>
      <c r="C936" t="s">
        <v>48</v>
      </c>
      <c r="D936" s="1">
        <v>44693</v>
      </c>
      <c r="E936" t="s">
        <v>21</v>
      </c>
      <c r="F936" t="s">
        <v>462</v>
      </c>
      <c r="G936" t="s">
        <v>414</v>
      </c>
      <c r="H936" t="s">
        <v>36</v>
      </c>
      <c r="I936" t="s">
        <v>51</v>
      </c>
      <c r="J936" t="s">
        <v>51</v>
      </c>
      <c r="K936" t="s">
        <v>26</v>
      </c>
      <c r="L936" t="s">
        <v>51</v>
      </c>
      <c r="M936" t="s">
        <v>45</v>
      </c>
      <c r="N936">
        <v>5</v>
      </c>
      <c r="O936">
        <v>98</v>
      </c>
      <c r="P936">
        <v>20</v>
      </c>
      <c r="Q936" t="s">
        <v>28</v>
      </c>
      <c r="R936" t="s">
        <v>29</v>
      </c>
      <c r="S936" t="s">
        <v>446</v>
      </c>
      <c r="T936" t="s">
        <v>314</v>
      </c>
    </row>
    <row r="937" spans="1:20" x14ac:dyDescent="0.3">
      <c r="A937">
        <v>1304106</v>
      </c>
      <c r="B937">
        <f>YEAR(matches[[#This Row],[date]])</f>
        <v>2022</v>
      </c>
      <c r="C937" t="s">
        <v>48</v>
      </c>
      <c r="D937" s="1">
        <v>44694</v>
      </c>
      <c r="E937" t="s">
        <v>21</v>
      </c>
      <c r="F937" t="s">
        <v>392</v>
      </c>
      <c r="G937" t="s">
        <v>183</v>
      </c>
      <c r="H937" t="s">
        <v>415</v>
      </c>
      <c r="I937" t="s">
        <v>24</v>
      </c>
      <c r="J937" t="s">
        <v>24</v>
      </c>
      <c r="K937" t="s">
        <v>26</v>
      </c>
      <c r="L937" t="s">
        <v>415</v>
      </c>
      <c r="M937" t="s">
        <v>27</v>
      </c>
      <c r="N937">
        <v>54</v>
      </c>
      <c r="O937">
        <v>210</v>
      </c>
      <c r="P937">
        <v>20</v>
      </c>
      <c r="Q937" t="s">
        <v>28</v>
      </c>
      <c r="R937" t="s">
        <v>29</v>
      </c>
      <c r="S937" t="s">
        <v>419</v>
      </c>
      <c r="T937" t="s">
        <v>448</v>
      </c>
    </row>
    <row r="938" spans="1:20" x14ac:dyDescent="0.3">
      <c r="A938">
        <v>1304107</v>
      </c>
      <c r="B938">
        <f>YEAR(matches[[#This Row],[date]])</f>
        <v>2022</v>
      </c>
      <c r="C938" t="s">
        <v>250</v>
      </c>
      <c r="D938" s="1">
        <v>44695</v>
      </c>
      <c r="E938" t="s">
        <v>21</v>
      </c>
      <c r="F938" t="s">
        <v>319</v>
      </c>
      <c r="G938" t="s">
        <v>439</v>
      </c>
      <c r="H938" t="s">
        <v>25</v>
      </c>
      <c r="I938" t="s">
        <v>271</v>
      </c>
      <c r="J938" t="s">
        <v>25</v>
      </c>
      <c r="K938" t="s">
        <v>37</v>
      </c>
      <c r="L938" t="s">
        <v>25</v>
      </c>
      <c r="M938" t="s">
        <v>27</v>
      </c>
      <c r="N938">
        <v>54</v>
      </c>
      <c r="O938">
        <v>178</v>
      </c>
      <c r="P938">
        <v>20</v>
      </c>
      <c r="Q938" t="s">
        <v>28</v>
      </c>
      <c r="R938" t="s">
        <v>29</v>
      </c>
      <c r="S938" t="s">
        <v>244</v>
      </c>
      <c r="T938" t="s">
        <v>346</v>
      </c>
    </row>
    <row r="939" spans="1:20" x14ac:dyDescent="0.3">
      <c r="A939">
        <v>1304108</v>
      </c>
      <c r="B939">
        <f>YEAR(matches[[#This Row],[date]])</f>
        <v>2022</v>
      </c>
      <c r="C939" t="s">
        <v>48</v>
      </c>
      <c r="D939" s="1">
        <v>44696</v>
      </c>
      <c r="E939" t="s">
        <v>21</v>
      </c>
      <c r="F939" t="s">
        <v>234</v>
      </c>
      <c r="G939" t="s">
        <v>414</v>
      </c>
      <c r="H939" t="s">
        <v>36</v>
      </c>
      <c r="I939" t="s">
        <v>438</v>
      </c>
      <c r="J939" t="s">
        <v>36</v>
      </c>
      <c r="K939" t="s">
        <v>37</v>
      </c>
      <c r="L939" t="s">
        <v>438</v>
      </c>
      <c r="M939" t="s">
        <v>45</v>
      </c>
      <c r="N939">
        <v>7</v>
      </c>
      <c r="O939">
        <v>134</v>
      </c>
      <c r="P939">
        <v>20</v>
      </c>
      <c r="Q939" t="s">
        <v>28</v>
      </c>
      <c r="R939" t="s">
        <v>29</v>
      </c>
      <c r="S939" t="s">
        <v>449</v>
      </c>
      <c r="T939" t="s">
        <v>333</v>
      </c>
    </row>
    <row r="940" spans="1:20" x14ac:dyDescent="0.3">
      <c r="A940">
        <v>1304109</v>
      </c>
      <c r="B940">
        <f>YEAR(matches[[#This Row],[date]])</f>
        <v>2022</v>
      </c>
      <c r="C940" t="s">
        <v>48</v>
      </c>
      <c r="D940" s="1">
        <v>44696</v>
      </c>
      <c r="E940" t="s">
        <v>21</v>
      </c>
      <c r="F940" t="s">
        <v>323</v>
      </c>
      <c r="G940" t="s">
        <v>183</v>
      </c>
      <c r="H940" t="s">
        <v>44</v>
      </c>
      <c r="I940" t="s">
        <v>437</v>
      </c>
      <c r="J940" t="s">
        <v>44</v>
      </c>
      <c r="K940" t="s">
        <v>37</v>
      </c>
      <c r="L940" t="s">
        <v>44</v>
      </c>
      <c r="M940" t="s">
        <v>27</v>
      </c>
      <c r="N940">
        <v>24</v>
      </c>
      <c r="O940">
        <v>179</v>
      </c>
      <c r="P940">
        <v>20</v>
      </c>
      <c r="Q940" t="s">
        <v>28</v>
      </c>
      <c r="R940" t="s">
        <v>29</v>
      </c>
      <c r="S940" t="s">
        <v>310</v>
      </c>
      <c r="T940" t="s">
        <v>430</v>
      </c>
    </row>
    <row r="941" spans="1:20" x14ac:dyDescent="0.3">
      <c r="A941">
        <v>1304110</v>
      </c>
      <c r="B941">
        <f>YEAR(matches[[#This Row],[date]])</f>
        <v>2022</v>
      </c>
      <c r="C941" t="s">
        <v>453</v>
      </c>
      <c r="D941" s="1">
        <v>44697</v>
      </c>
      <c r="E941" t="s">
        <v>21</v>
      </c>
      <c r="F941" t="s">
        <v>463</v>
      </c>
      <c r="G941" t="s">
        <v>436</v>
      </c>
      <c r="H941" t="s">
        <v>390</v>
      </c>
      <c r="I941" t="s">
        <v>415</v>
      </c>
      <c r="J941" t="s">
        <v>415</v>
      </c>
      <c r="K941" t="s">
        <v>26</v>
      </c>
      <c r="L941" t="s">
        <v>390</v>
      </c>
      <c r="M941" t="s">
        <v>27</v>
      </c>
      <c r="N941">
        <v>17</v>
      </c>
      <c r="O941">
        <v>160</v>
      </c>
      <c r="P941">
        <v>20</v>
      </c>
      <c r="Q941" t="s">
        <v>28</v>
      </c>
      <c r="R941" t="s">
        <v>29</v>
      </c>
      <c r="S941" t="s">
        <v>450</v>
      </c>
      <c r="T941" t="s">
        <v>334</v>
      </c>
    </row>
    <row r="942" spans="1:20" x14ac:dyDescent="0.3">
      <c r="A942">
        <v>1304111</v>
      </c>
      <c r="B942">
        <f>YEAR(matches[[#This Row],[date]])</f>
        <v>2022</v>
      </c>
      <c r="C942" t="s">
        <v>48</v>
      </c>
      <c r="D942" s="1">
        <v>44698</v>
      </c>
      <c r="E942" t="s">
        <v>21</v>
      </c>
      <c r="F942" t="s">
        <v>369</v>
      </c>
      <c r="G942" t="s">
        <v>414</v>
      </c>
      <c r="H942" t="s">
        <v>271</v>
      </c>
      <c r="I942" t="s">
        <v>51</v>
      </c>
      <c r="J942" t="s">
        <v>51</v>
      </c>
      <c r="K942" t="s">
        <v>26</v>
      </c>
      <c r="L942" t="s">
        <v>271</v>
      </c>
      <c r="M942" t="s">
        <v>27</v>
      </c>
      <c r="N942">
        <v>3</v>
      </c>
      <c r="O942">
        <v>194</v>
      </c>
      <c r="P942">
        <v>20</v>
      </c>
      <c r="Q942" t="s">
        <v>28</v>
      </c>
      <c r="R942" t="s">
        <v>29</v>
      </c>
      <c r="S942" t="s">
        <v>314</v>
      </c>
      <c r="T942" t="s">
        <v>448</v>
      </c>
    </row>
    <row r="943" spans="1:20" x14ac:dyDescent="0.3">
      <c r="A943">
        <v>1304112</v>
      </c>
      <c r="B943">
        <f>YEAR(matches[[#This Row],[date]])</f>
        <v>2022</v>
      </c>
      <c r="C943" t="s">
        <v>453</v>
      </c>
      <c r="D943" s="1">
        <v>44699</v>
      </c>
      <c r="E943" t="s">
        <v>21</v>
      </c>
      <c r="F943" t="s">
        <v>337</v>
      </c>
      <c r="G943" t="s">
        <v>436</v>
      </c>
      <c r="H943" t="s">
        <v>437</v>
      </c>
      <c r="I943" t="s">
        <v>25</v>
      </c>
      <c r="J943" t="s">
        <v>437</v>
      </c>
      <c r="K943" t="s">
        <v>37</v>
      </c>
      <c r="L943" t="s">
        <v>437</v>
      </c>
      <c r="M943" t="s">
        <v>27</v>
      </c>
      <c r="N943">
        <v>2</v>
      </c>
      <c r="O943">
        <v>211</v>
      </c>
      <c r="P943">
        <v>20</v>
      </c>
      <c r="Q943" t="s">
        <v>28</v>
      </c>
      <c r="R943" t="s">
        <v>29</v>
      </c>
      <c r="S943" t="s">
        <v>449</v>
      </c>
      <c r="T943" t="s">
        <v>363</v>
      </c>
    </row>
    <row r="944" spans="1:20" x14ac:dyDescent="0.3">
      <c r="A944">
        <v>1304113</v>
      </c>
      <c r="B944">
        <f>YEAR(matches[[#This Row],[date]])</f>
        <v>2022</v>
      </c>
      <c r="C944" t="s">
        <v>48</v>
      </c>
      <c r="D944" s="1">
        <v>44700</v>
      </c>
      <c r="E944" t="s">
        <v>21</v>
      </c>
      <c r="F944" t="s">
        <v>223</v>
      </c>
      <c r="G944" t="s">
        <v>414</v>
      </c>
      <c r="H944" t="s">
        <v>438</v>
      </c>
      <c r="I944" t="s">
        <v>24</v>
      </c>
      <c r="J944" t="s">
        <v>438</v>
      </c>
      <c r="K944" t="s">
        <v>37</v>
      </c>
      <c r="L944" t="s">
        <v>24</v>
      </c>
      <c r="M944" t="s">
        <v>45</v>
      </c>
      <c r="N944">
        <v>8</v>
      </c>
      <c r="O944">
        <v>169</v>
      </c>
      <c r="P944">
        <v>20</v>
      </c>
      <c r="Q944" t="s">
        <v>28</v>
      </c>
      <c r="R944" t="s">
        <v>29</v>
      </c>
      <c r="S944" t="s">
        <v>346</v>
      </c>
      <c r="T944" t="s">
        <v>450</v>
      </c>
    </row>
    <row r="945" spans="1:20" x14ac:dyDescent="0.3">
      <c r="A945">
        <v>1304114</v>
      </c>
      <c r="B945">
        <f>YEAR(matches[[#This Row],[date]])</f>
        <v>2022</v>
      </c>
      <c r="C945" t="s">
        <v>48</v>
      </c>
      <c r="D945" s="1">
        <v>44701</v>
      </c>
      <c r="E945" t="s">
        <v>21</v>
      </c>
      <c r="F945" t="s">
        <v>200</v>
      </c>
      <c r="G945" t="s">
        <v>183</v>
      </c>
      <c r="H945" t="s">
        <v>36</v>
      </c>
      <c r="I945" t="s">
        <v>44</v>
      </c>
      <c r="J945" t="s">
        <v>36</v>
      </c>
      <c r="K945" t="s">
        <v>37</v>
      </c>
      <c r="L945" t="s">
        <v>44</v>
      </c>
      <c r="M945" t="s">
        <v>45</v>
      </c>
      <c r="N945">
        <v>5</v>
      </c>
      <c r="O945">
        <v>151</v>
      </c>
      <c r="P945">
        <v>20</v>
      </c>
      <c r="Q945" t="s">
        <v>28</v>
      </c>
      <c r="R945" t="s">
        <v>29</v>
      </c>
      <c r="S945" t="s">
        <v>314</v>
      </c>
      <c r="T945" t="s">
        <v>451</v>
      </c>
    </row>
    <row r="946" spans="1:20" x14ac:dyDescent="0.3">
      <c r="A946">
        <v>1304115</v>
      </c>
      <c r="B946">
        <f>YEAR(matches[[#This Row],[date]])</f>
        <v>2022</v>
      </c>
      <c r="C946" t="s">
        <v>48</v>
      </c>
      <c r="D946" s="1">
        <v>44702</v>
      </c>
      <c r="E946" t="s">
        <v>21</v>
      </c>
      <c r="F946" t="s">
        <v>361</v>
      </c>
      <c r="G946" t="s">
        <v>414</v>
      </c>
      <c r="H946" t="s">
        <v>390</v>
      </c>
      <c r="I946" t="s">
        <v>51</v>
      </c>
      <c r="J946" t="s">
        <v>51</v>
      </c>
      <c r="K946" t="s">
        <v>26</v>
      </c>
      <c r="L946" t="s">
        <v>51</v>
      </c>
      <c r="M946" t="s">
        <v>45</v>
      </c>
      <c r="N946">
        <v>5</v>
      </c>
      <c r="O946">
        <v>160</v>
      </c>
      <c r="P946">
        <v>20</v>
      </c>
      <c r="Q946" t="s">
        <v>28</v>
      </c>
      <c r="R946" t="s">
        <v>29</v>
      </c>
      <c r="S946" t="s">
        <v>334</v>
      </c>
      <c r="T946" t="s">
        <v>430</v>
      </c>
    </row>
    <row r="947" spans="1:20" x14ac:dyDescent="0.3">
      <c r="A947">
        <v>1304116</v>
      </c>
      <c r="B947">
        <f>YEAR(matches[[#This Row],[date]])</f>
        <v>2022</v>
      </c>
      <c r="C947" t="s">
        <v>48</v>
      </c>
      <c r="D947" s="1">
        <v>44703</v>
      </c>
      <c r="E947" t="s">
        <v>21</v>
      </c>
      <c r="F947" t="s">
        <v>423</v>
      </c>
      <c r="G947" t="s">
        <v>414</v>
      </c>
      <c r="H947" t="s">
        <v>271</v>
      </c>
      <c r="I947" t="s">
        <v>415</v>
      </c>
      <c r="J947" t="s">
        <v>271</v>
      </c>
      <c r="K947" t="s">
        <v>37</v>
      </c>
      <c r="L947" t="s">
        <v>415</v>
      </c>
      <c r="M947" t="s">
        <v>45</v>
      </c>
      <c r="N947">
        <v>5</v>
      </c>
      <c r="O947">
        <v>158</v>
      </c>
      <c r="P947">
        <v>20</v>
      </c>
      <c r="Q947" t="s">
        <v>28</v>
      </c>
      <c r="R947" t="s">
        <v>29</v>
      </c>
      <c r="S947" t="s">
        <v>244</v>
      </c>
      <c r="T947" t="s">
        <v>451</v>
      </c>
    </row>
    <row r="948" spans="1:20" x14ac:dyDescent="0.3">
      <c r="A948">
        <v>1312197</v>
      </c>
      <c r="B948">
        <f>YEAR(matches[[#This Row],[date]])</f>
        <v>2022</v>
      </c>
      <c r="C948" t="s">
        <v>54</v>
      </c>
      <c r="D948" s="1">
        <v>44705</v>
      </c>
      <c r="E948" t="s">
        <v>238</v>
      </c>
      <c r="F948" t="s">
        <v>281</v>
      </c>
      <c r="G948" t="s">
        <v>464</v>
      </c>
      <c r="H948" t="s">
        <v>44</v>
      </c>
      <c r="I948" t="s">
        <v>438</v>
      </c>
      <c r="J948" t="s">
        <v>438</v>
      </c>
      <c r="K948" t="s">
        <v>26</v>
      </c>
      <c r="L948" t="s">
        <v>438</v>
      </c>
      <c r="M948" t="s">
        <v>45</v>
      </c>
      <c r="N948">
        <v>7</v>
      </c>
      <c r="O948">
        <v>189</v>
      </c>
      <c r="P948">
        <v>20</v>
      </c>
      <c r="Q948" t="s">
        <v>28</v>
      </c>
      <c r="R948" t="s">
        <v>29</v>
      </c>
      <c r="S948" t="s">
        <v>254</v>
      </c>
      <c r="T948" t="s">
        <v>333</v>
      </c>
    </row>
    <row r="949" spans="1:20" x14ac:dyDescent="0.3">
      <c r="A949">
        <v>1312198</v>
      </c>
      <c r="B949">
        <f>YEAR(matches[[#This Row],[date]])</f>
        <v>2022</v>
      </c>
      <c r="C949" t="s">
        <v>54</v>
      </c>
      <c r="D949" s="1">
        <v>44706</v>
      </c>
      <c r="E949" t="s">
        <v>294</v>
      </c>
      <c r="F949" t="s">
        <v>465</v>
      </c>
      <c r="G949" t="s">
        <v>464</v>
      </c>
      <c r="H949" t="s">
        <v>24</v>
      </c>
      <c r="I949" t="s">
        <v>437</v>
      </c>
      <c r="J949" t="s">
        <v>437</v>
      </c>
      <c r="K949" t="s">
        <v>26</v>
      </c>
      <c r="L949" t="s">
        <v>24</v>
      </c>
      <c r="M949" t="s">
        <v>27</v>
      </c>
      <c r="N949">
        <v>14</v>
      </c>
      <c r="O949">
        <v>208</v>
      </c>
      <c r="P949">
        <v>20</v>
      </c>
      <c r="Q949" t="s">
        <v>28</v>
      </c>
      <c r="R949" t="s">
        <v>29</v>
      </c>
      <c r="S949" t="s">
        <v>419</v>
      </c>
      <c r="T949" t="s">
        <v>427</v>
      </c>
    </row>
    <row r="950" spans="1:20" x14ac:dyDescent="0.3">
      <c r="A950">
        <v>1312199</v>
      </c>
      <c r="B950">
        <f>YEAR(matches[[#This Row],[date]])</f>
        <v>2022</v>
      </c>
      <c r="C950" t="s">
        <v>173</v>
      </c>
      <c r="D950" s="1">
        <v>44708</v>
      </c>
      <c r="E950" t="s">
        <v>240</v>
      </c>
      <c r="F950" t="s">
        <v>366</v>
      </c>
      <c r="G950" t="s">
        <v>421</v>
      </c>
      <c r="H950" t="s">
        <v>24</v>
      </c>
      <c r="I950" t="s">
        <v>44</v>
      </c>
      <c r="J950" t="s">
        <v>44</v>
      </c>
      <c r="K950" t="s">
        <v>26</v>
      </c>
      <c r="L950" t="s">
        <v>44</v>
      </c>
      <c r="M950" t="s">
        <v>45</v>
      </c>
      <c r="N950">
        <v>7</v>
      </c>
      <c r="O950">
        <v>158</v>
      </c>
      <c r="P950">
        <v>20</v>
      </c>
      <c r="Q950" t="s">
        <v>28</v>
      </c>
      <c r="R950" t="s">
        <v>29</v>
      </c>
      <c r="S950" t="s">
        <v>314</v>
      </c>
      <c r="T950" t="s">
        <v>334</v>
      </c>
    </row>
    <row r="951" spans="1:20" x14ac:dyDescent="0.3">
      <c r="A951">
        <v>1312200</v>
      </c>
      <c r="B951">
        <f>YEAR(matches[[#This Row],[date]])</f>
        <v>2022</v>
      </c>
      <c r="C951" t="s">
        <v>173</v>
      </c>
      <c r="D951" s="1">
        <v>44710</v>
      </c>
      <c r="E951" t="s">
        <v>111</v>
      </c>
      <c r="F951" t="s">
        <v>326</v>
      </c>
      <c r="G951" t="s">
        <v>421</v>
      </c>
      <c r="H951" t="s">
        <v>44</v>
      </c>
      <c r="I951" t="s">
        <v>438</v>
      </c>
      <c r="J951" t="s">
        <v>44</v>
      </c>
      <c r="K951" t="s">
        <v>37</v>
      </c>
      <c r="L951" t="s">
        <v>438</v>
      </c>
      <c r="M951" t="s">
        <v>45</v>
      </c>
      <c r="N951">
        <v>7</v>
      </c>
      <c r="O951">
        <v>131</v>
      </c>
      <c r="P951">
        <v>20</v>
      </c>
      <c r="Q951" t="s">
        <v>28</v>
      </c>
      <c r="R951" t="s">
        <v>29</v>
      </c>
      <c r="S951" t="s">
        <v>314</v>
      </c>
      <c r="T951" t="s">
        <v>334</v>
      </c>
    </row>
    <row r="952" spans="1:20" x14ac:dyDescent="0.3">
      <c r="A952">
        <v>1359475</v>
      </c>
      <c r="B952">
        <f>YEAR(matches[[#This Row],[date]])</f>
        <v>2023</v>
      </c>
      <c r="C952" t="s">
        <v>173</v>
      </c>
      <c r="D952" s="1">
        <v>45016</v>
      </c>
      <c r="E952" t="s">
        <v>21</v>
      </c>
      <c r="F952" t="s">
        <v>358</v>
      </c>
      <c r="G952" t="s">
        <v>421</v>
      </c>
      <c r="H952" t="s">
        <v>36</v>
      </c>
      <c r="I952" t="s">
        <v>438</v>
      </c>
      <c r="J952" t="s">
        <v>438</v>
      </c>
      <c r="K952" t="s">
        <v>26</v>
      </c>
      <c r="L952" t="s">
        <v>438</v>
      </c>
      <c r="M952" t="s">
        <v>45</v>
      </c>
      <c r="N952">
        <v>5</v>
      </c>
      <c r="O952">
        <v>179</v>
      </c>
      <c r="P952">
        <v>20</v>
      </c>
      <c r="Q952" t="s">
        <v>28</v>
      </c>
      <c r="R952" t="s">
        <v>29</v>
      </c>
      <c r="S952" t="s">
        <v>334</v>
      </c>
      <c r="T952" t="s">
        <v>431</v>
      </c>
    </row>
    <row r="953" spans="1:20" x14ac:dyDescent="0.3">
      <c r="A953">
        <v>1359476</v>
      </c>
      <c r="B953">
        <f>YEAR(matches[[#This Row],[date]])</f>
        <v>2023</v>
      </c>
      <c r="C953" t="s">
        <v>32</v>
      </c>
      <c r="D953" s="1">
        <v>45017</v>
      </c>
      <c r="E953" t="s">
        <v>21</v>
      </c>
      <c r="F953" t="s">
        <v>466</v>
      </c>
      <c r="G953" t="s">
        <v>467</v>
      </c>
      <c r="H953" t="s">
        <v>415</v>
      </c>
      <c r="I953" t="s">
        <v>25</v>
      </c>
      <c r="J953" t="s">
        <v>25</v>
      </c>
      <c r="K953" t="s">
        <v>26</v>
      </c>
      <c r="L953" t="s">
        <v>415</v>
      </c>
      <c r="M953" t="s">
        <v>27</v>
      </c>
      <c r="N953">
        <v>7</v>
      </c>
      <c r="O953">
        <v>154</v>
      </c>
      <c r="P953">
        <v>16</v>
      </c>
      <c r="Q953" t="s">
        <v>28</v>
      </c>
      <c r="R953" t="s">
        <v>98</v>
      </c>
      <c r="S953" t="s">
        <v>254</v>
      </c>
      <c r="T953" t="s">
        <v>363</v>
      </c>
    </row>
    <row r="954" spans="1:20" x14ac:dyDescent="0.3">
      <c r="A954">
        <v>1359477</v>
      </c>
      <c r="B954">
        <f>YEAR(matches[[#This Row],[date]])</f>
        <v>2023</v>
      </c>
      <c r="C954" t="s">
        <v>468</v>
      </c>
      <c r="D954" s="1">
        <v>45017</v>
      </c>
      <c r="E954" t="s">
        <v>21</v>
      </c>
      <c r="F954" t="s">
        <v>469</v>
      </c>
      <c r="G954" t="s">
        <v>470</v>
      </c>
      <c r="H954" t="s">
        <v>437</v>
      </c>
      <c r="I954" t="s">
        <v>390</v>
      </c>
      <c r="J954" t="s">
        <v>390</v>
      </c>
      <c r="K954" t="s">
        <v>26</v>
      </c>
      <c r="L954" t="s">
        <v>437</v>
      </c>
      <c r="M954" t="s">
        <v>27</v>
      </c>
      <c r="N954">
        <v>50</v>
      </c>
      <c r="O954">
        <v>194</v>
      </c>
      <c r="P954">
        <v>20</v>
      </c>
      <c r="Q954" t="s">
        <v>28</v>
      </c>
      <c r="R954" t="s">
        <v>29</v>
      </c>
      <c r="S954" t="s">
        <v>244</v>
      </c>
      <c r="T954" t="s">
        <v>451</v>
      </c>
    </row>
    <row r="955" spans="1:20" x14ac:dyDescent="0.3">
      <c r="A955">
        <v>1359478</v>
      </c>
      <c r="B955">
        <f>YEAR(matches[[#This Row],[date]])</f>
        <v>2023</v>
      </c>
      <c r="C955" t="s">
        <v>64</v>
      </c>
      <c r="D955" s="1">
        <v>45018</v>
      </c>
      <c r="E955" t="s">
        <v>21</v>
      </c>
      <c r="F955" t="s">
        <v>366</v>
      </c>
      <c r="G955" t="s">
        <v>471</v>
      </c>
      <c r="H955" t="s">
        <v>44</v>
      </c>
      <c r="I955" t="s">
        <v>271</v>
      </c>
      <c r="J955" t="s">
        <v>271</v>
      </c>
      <c r="K955" t="s">
        <v>26</v>
      </c>
      <c r="L955" t="s">
        <v>44</v>
      </c>
      <c r="M955" t="s">
        <v>27</v>
      </c>
      <c r="N955">
        <v>72</v>
      </c>
      <c r="O955">
        <v>204</v>
      </c>
      <c r="P955">
        <v>20</v>
      </c>
      <c r="Q955" t="s">
        <v>28</v>
      </c>
      <c r="R955" t="s">
        <v>29</v>
      </c>
      <c r="S955" t="s">
        <v>346</v>
      </c>
      <c r="T955" t="s">
        <v>449</v>
      </c>
    </row>
    <row r="956" spans="1:20" x14ac:dyDescent="0.3">
      <c r="A956">
        <v>1359479</v>
      </c>
      <c r="B956">
        <f>YEAR(matches[[#This Row],[date]])</f>
        <v>2023</v>
      </c>
      <c r="C956" t="s">
        <v>356</v>
      </c>
      <c r="D956" s="1">
        <v>45018</v>
      </c>
      <c r="E956" t="s">
        <v>21</v>
      </c>
      <c r="F956" t="s">
        <v>255</v>
      </c>
      <c r="G956" t="s">
        <v>472</v>
      </c>
      <c r="H956" t="s">
        <v>51</v>
      </c>
      <c r="I956" t="s">
        <v>24</v>
      </c>
      <c r="J956" t="s">
        <v>24</v>
      </c>
      <c r="K956" t="s">
        <v>26</v>
      </c>
      <c r="L956" t="s">
        <v>24</v>
      </c>
      <c r="M956" t="s">
        <v>45</v>
      </c>
      <c r="N956">
        <v>8</v>
      </c>
      <c r="O956">
        <v>172</v>
      </c>
      <c r="P956">
        <v>20</v>
      </c>
      <c r="Q956" t="s">
        <v>28</v>
      </c>
      <c r="R956" t="s">
        <v>29</v>
      </c>
      <c r="S956" t="s">
        <v>334</v>
      </c>
      <c r="T956" t="s">
        <v>430</v>
      </c>
    </row>
    <row r="957" spans="1:20" x14ac:dyDescent="0.3">
      <c r="A957">
        <v>1359480</v>
      </c>
      <c r="B957">
        <f>YEAR(matches[[#This Row],[date]])</f>
        <v>2023</v>
      </c>
      <c r="C957" t="s">
        <v>69</v>
      </c>
      <c r="D957" s="1">
        <v>45019</v>
      </c>
      <c r="E957" t="s">
        <v>21</v>
      </c>
      <c r="F957" t="s">
        <v>417</v>
      </c>
      <c r="G957" t="s">
        <v>413</v>
      </c>
      <c r="H957" t="s">
        <v>36</v>
      </c>
      <c r="I957" t="s">
        <v>437</v>
      </c>
      <c r="J957" t="s">
        <v>437</v>
      </c>
      <c r="K957" t="s">
        <v>26</v>
      </c>
      <c r="L957" t="s">
        <v>36</v>
      </c>
      <c r="M957" t="s">
        <v>27</v>
      </c>
      <c r="N957">
        <v>12</v>
      </c>
      <c r="O957">
        <v>218</v>
      </c>
      <c r="P957">
        <v>20</v>
      </c>
      <c r="Q957" t="s">
        <v>28</v>
      </c>
      <c r="R957" t="s">
        <v>29</v>
      </c>
      <c r="S957" t="s">
        <v>473</v>
      </c>
      <c r="T957" t="s">
        <v>254</v>
      </c>
    </row>
    <row r="958" spans="1:20" x14ac:dyDescent="0.3">
      <c r="A958">
        <v>1359481</v>
      </c>
      <c r="B958">
        <f>YEAR(matches[[#This Row],[date]])</f>
        <v>2023</v>
      </c>
      <c r="C958" t="s">
        <v>40</v>
      </c>
      <c r="D958" s="1">
        <v>45020</v>
      </c>
      <c r="E958" t="s">
        <v>21</v>
      </c>
      <c r="F958" t="s">
        <v>474</v>
      </c>
      <c r="G958" t="s">
        <v>422</v>
      </c>
      <c r="H958" t="s">
        <v>390</v>
      </c>
      <c r="I958" t="s">
        <v>438</v>
      </c>
      <c r="J958" t="s">
        <v>438</v>
      </c>
      <c r="K958" t="s">
        <v>26</v>
      </c>
      <c r="L958" t="s">
        <v>438</v>
      </c>
      <c r="M958" t="s">
        <v>45</v>
      </c>
      <c r="N958">
        <v>6</v>
      </c>
      <c r="O958">
        <v>163</v>
      </c>
      <c r="P958">
        <v>20</v>
      </c>
      <c r="Q958" t="s">
        <v>28</v>
      </c>
      <c r="R958" t="s">
        <v>29</v>
      </c>
      <c r="S958" t="s">
        <v>338</v>
      </c>
      <c r="T958" t="s">
        <v>450</v>
      </c>
    </row>
    <row r="959" spans="1:20" x14ac:dyDescent="0.3">
      <c r="A959">
        <v>1359482</v>
      </c>
      <c r="B959">
        <f>YEAR(matches[[#This Row],[date]])</f>
        <v>2023</v>
      </c>
      <c r="C959" t="s">
        <v>475</v>
      </c>
      <c r="D959" s="1">
        <v>45021</v>
      </c>
      <c r="E959" t="s">
        <v>21</v>
      </c>
      <c r="F959" t="s">
        <v>476</v>
      </c>
      <c r="G959" t="s">
        <v>477</v>
      </c>
      <c r="H959" t="s">
        <v>415</v>
      </c>
      <c r="I959" t="s">
        <v>44</v>
      </c>
      <c r="J959" t="s">
        <v>44</v>
      </c>
      <c r="K959" t="s">
        <v>26</v>
      </c>
      <c r="L959" t="s">
        <v>415</v>
      </c>
      <c r="M959" t="s">
        <v>27</v>
      </c>
      <c r="N959">
        <v>5</v>
      </c>
      <c r="O959">
        <v>198</v>
      </c>
      <c r="P959">
        <v>20</v>
      </c>
      <c r="Q959" t="s">
        <v>28</v>
      </c>
      <c r="R959" t="s">
        <v>29</v>
      </c>
      <c r="S959" t="s">
        <v>346</v>
      </c>
      <c r="T959" t="s">
        <v>478</v>
      </c>
    </row>
    <row r="960" spans="1:20" x14ac:dyDescent="0.3">
      <c r="A960">
        <v>1359483</v>
      </c>
      <c r="B960">
        <f>YEAR(matches[[#This Row],[date]])</f>
        <v>2023</v>
      </c>
      <c r="C960" t="s">
        <v>54</v>
      </c>
      <c r="D960" s="1">
        <v>45022</v>
      </c>
      <c r="E960" t="s">
        <v>21</v>
      </c>
      <c r="F960" t="s">
        <v>463</v>
      </c>
      <c r="G960" t="s">
        <v>464</v>
      </c>
      <c r="H960" t="s">
        <v>25</v>
      </c>
      <c r="I960" t="s">
        <v>24</v>
      </c>
      <c r="J960" t="s">
        <v>24</v>
      </c>
      <c r="K960" t="s">
        <v>26</v>
      </c>
      <c r="L960" t="s">
        <v>25</v>
      </c>
      <c r="M960" t="s">
        <v>27</v>
      </c>
      <c r="N960">
        <v>81</v>
      </c>
      <c r="O960">
        <v>205</v>
      </c>
      <c r="P960">
        <v>20</v>
      </c>
      <c r="Q960" t="s">
        <v>28</v>
      </c>
      <c r="R960" t="s">
        <v>29</v>
      </c>
      <c r="S960" t="s">
        <v>479</v>
      </c>
      <c r="T960" t="s">
        <v>333</v>
      </c>
    </row>
    <row r="961" spans="1:20" x14ac:dyDescent="0.3">
      <c r="A961">
        <v>1359484</v>
      </c>
      <c r="B961">
        <f>YEAR(matches[[#This Row],[date]])</f>
        <v>2023</v>
      </c>
      <c r="C961" t="s">
        <v>468</v>
      </c>
      <c r="D961" s="1">
        <v>45023</v>
      </c>
      <c r="E961" t="s">
        <v>21</v>
      </c>
      <c r="F961" t="s">
        <v>350</v>
      </c>
      <c r="G961" t="s">
        <v>470</v>
      </c>
      <c r="H961" t="s">
        <v>271</v>
      </c>
      <c r="I961" t="s">
        <v>437</v>
      </c>
      <c r="J961" t="s">
        <v>271</v>
      </c>
      <c r="K961" t="s">
        <v>37</v>
      </c>
      <c r="L961" t="s">
        <v>437</v>
      </c>
      <c r="M961" t="s">
        <v>45</v>
      </c>
      <c r="N961">
        <v>5</v>
      </c>
      <c r="O961">
        <v>122</v>
      </c>
      <c r="P961">
        <v>20</v>
      </c>
      <c r="Q961" t="s">
        <v>28</v>
      </c>
      <c r="R961" t="s">
        <v>29</v>
      </c>
      <c r="S961" t="s">
        <v>419</v>
      </c>
      <c r="T961" t="s">
        <v>363</v>
      </c>
    </row>
    <row r="962" spans="1:20" x14ac:dyDescent="0.3">
      <c r="A962">
        <v>1359485</v>
      </c>
      <c r="B962">
        <f>YEAR(matches[[#This Row],[date]])</f>
        <v>2023</v>
      </c>
      <c r="C962" t="s">
        <v>475</v>
      </c>
      <c r="D962" s="1">
        <v>45024</v>
      </c>
      <c r="E962" t="s">
        <v>21</v>
      </c>
      <c r="F962" t="s">
        <v>460</v>
      </c>
      <c r="G962" t="s">
        <v>477</v>
      </c>
      <c r="H962" t="s">
        <v>44</v>
      </c>
      <c r="I962" t="s">
        <v>390</v>
      </c>
      <c r="J962" t="s">
        <v>390</v>
      </c>
      <c r="K962" t="s">
        <v>26</v>
      </c>
      <c r="L962" t="s">
        <v>44</v>
      </c>
      <c r="M962" t="s">
        <v>27</v>
      </c>
      <c r="N962">
        <v>57</v>
      </c>
      <c r="O962">
        <v>200</v>
      </c>
      <c r="P962">
        <v>20</v>
      </c>
      <c r="Q962" t="s">
        <v>28</v>
      </c>
      <c r="R962" t="s">
        <v>29</v>
      </c>
      <c r="S962" t="s">
        <v>420</v>
      </c>
      <c r="T962" t="s">
        <v>478</v>
      </c>
    </row>
    <row r="963" spans="1:20" x14ac:dyDescent="0.3">
      <c r="A963">
        <v>1359486</v>
      </c>
      <c r="B963">
        <f>YEAR(matches[[#This Row],[date]])</f>
        <v>2023</v>
      </c>
      <c r="C963" t="s">
        <v>48</v>
      </c>
      <c r="D963" s="1">
        <v>45024</v>
      </c>
      <c r="E963" t="s">
        <v>21</v>
      </c>
      <c r="F963" t="s">
        <v>247</v>
      </c>
      <c r="G963" t="s">
        <v>414</v>
      </c>
      <c r="H963" t="s">
        <v>51</v>
      </c>
      <c r="I963" t="s">
        <v>36</v>
      </c>
      <c r="J963" t="s">
        <v>36</v>
      </c>
      <c r="K963" t="s">
        <v>26</v>
      </c>
      <c r="L963" t="s">
        <v>36</v>
      </c>
      <c r="M963" t="s">
        <v>45</v>
      </c>
      <c r="N963">
        <v>7</v>
      </c>
      <c r="O963">
        <v>158</v>
      </c>
      <c r="P963">
        <v>20</v>
      </c>
      <c r="Q963" t="s">
        <v>28</v>
      </c>
      <c r="R963" t="s">
        <v>29</v>
      </c>
      <c r="S963" t="s">
        <v>314</v>
      </c>
      <c r="T963" t="s">
        <v>451</v>
      </c>
    </row>
    <row r="964" spans="1:20" x14ac:dyDescent="0.3">
      <c r="A964">
        <v>1359487</v>
      </c>
      <c r="B964">
        <f>YEAR(matches[[#This Row],[date]])</f>
        <v>2023</v>
      </c>
      <c r="C964" t="s">
        <v>173</v>
      </c>
      <c r="D964" s="1">
        <v>45025</v>
      </c>
      <c r="E964" t="s">
        <v>21</v>
      </c>
      <c r="F964" t="s">
        <v>458</v>
      </c>
      <c r="G964" t="s">
        <v>421</v>
      </c>
      <c r="H964" t="s">
        <v>438</v>
      </c>
      <c r="I964" t="s">
        <v>25</v>
      </c>
      <c r="J964" t="s">
        <v>438</v>
      </c>
      <c r="K964" t="s">
        <v>37</v>
      </c>
      <c r="L964" t="s">
        <v>25</v>
      </c>
      <c r="M964" t="s">
        <v>45</v>
      </c>
      <c r="N964">
        <v>3</v>
      </c>
      <c r="O964">
        <v>205</v>
      </c>
      <c r="P964">
        <v>20</v>
      </c>
      <c r="Q964" t="s">
        <v>28</v>
      </c>
      <c r="R964" t="s">
        <v>29</v>
      </c>
      <c r="S964" t="s">
        <v>334</v>
      </c>
      <c r="T964" t="s">
        <v>430</v>
      </c>
    </row>
    <row r="965" spans="1:20" x14ac:dyDescent="0.3">
      <c r="A965">
        <v>1359488</v>
      </c>
      <c r="B965">
        <f>YEAR(matches[[#This Row],[date]])</f>
        <v>2023</v>
      </c>
      <c r="C965" t="s">
        <v>64</v>
      </c>
      <c r="D965" s="1">
        <v>45025</v>
      </c>
      <c r="E965" t="s">
        <v>21</v>
      </c>
      <c r="F965" t="s">
        <v>235</v>
      </c>
      <c r="G965" t="s">
        <v>471</v>
      </c>
      <c r="H965" t="s">
        <v>415</v>
      </c>
      <c r="I965" t="s">
        <v>271</v>
      </c>
      <c r="J965" t="s">
        <v>271</v>
      </c>
      <c r="K965" t="s">
        <v>26</v>
      </c>
      <c r="L965" t="s">
        <v>271</v>
      </c>
      <c r="M965" t="s">
        <v>45</v>
      </c>
      <c r="N965">
        <v>8</v>
      </c>
      <c r="O965">
        <v>144</v>
      </c>
      <c r="P965">
        <v>20</v>
      </c>
      <c r="Q965" t="s">
        <v>28</v>
      </c>
      <c r="R965" t="s">
        <v>29</v>
      </c>
      <c r="S965" t="s">
        <v>254</v>
      </c>
      <c r="T965" t="s">
        <v>398</v>
      </c>
    </row>
    <row r="966" spans="1:20" x14ac:dyDescent="0.3">
      <c r="A966">
        <v>1359489</v>
      </c>
      <c r="B966">
        <f>YEAR(matches[[#This Row],[date]])</f>
        <v>2023</v>
      </c>
      <c r="C966" t="s">
        <v>356</v>
      </c>
      <c r="D966" s="1">
        <v>45026</v>
      </c>
      <c r="E966" t="s">
        <v>21</v>
      </c>
      <c r="F966" t="s">
        <v>480</v>
      </c>
      <c r="G966" t="s">
        <v>472</v>
      </c>
      <c r="H966" t="s">
        <v>24</v>
      </c>
      <c r="I966" t="s">
        <v>437</v>
      </c>
      <c r="J966" t="s">
        <v>437</v>
      </c>
      <c r="K966" t="s">
        <v>26</v>
      </c>
      <c r="L966" t="s">
        <v>437</v>
      </c>
      <c r="M966" t="s">
        <v>45</v>
      </c>
      <c r="N966">
        <v>1</v>
      </c>
      <c r="O966">
        <v>213</v>
      </c>
      <c r="P966">
        <v>20</v>
      </c>
      <c r="Q966" t="s">
        <v>28</v>
      </c>
      <c r="R966" t="s">
        <v>29</v>
      </c>
      <c r="S966" t="s">
        <v>244</v>
      </c>
      <c r="T966" t="s">
        <v>338</v>
      </c>
    </row>
    <row r="967" spans="1:20" x14ac:dyDescent="0.3">
      <c r="A967">
        <v>1359490</v>
      </c>
      <c r="B967">
        <f>YEAR(matches[[#This Row],[date]])</f>
        <v>2023</v>
      </c>
      <c r="C967" t="s">
        <v>40</v>
      </c>
      <c r="D967" s="1">
        <v>45027</v>
      </c>
      <c r="E967" t="s">
        <v>21</v>
      </c>
      <c r="F967" t="s">
        <v>153</v>
      </c>
      <c r="G967" t="s">
        <v>422</v>
      </c>
      <c r="H967" t="s">
        <v>390</v>
      </c>
      <c r="I967" t="s">
        <v>51</v>
      </c>
      <c r="J967" t="s">
        <v>51</v>
      </c>
      <c r="K967" t="s">
        <v>26</v>
      </c>
      <c r="L967" t="s">
        <v>51</v>
      </c>
      <c r="M967" t="s">
        <v>45</v>
      </c>
      <c r="N967">
        <v>6</v>
      </c>
      <c r="O967">
        <v>173</v>
      </c>
      <c r="P967">
        <v>20</v>
      </c>
      <c r="Q967" t="s">
        <v>28</v>
      </c>
      <c r="R967" t="s">
        <v>29</v>
      </c>
      <c r="S967" t="s">
        <v>427</v>
      </c>
      <c r="T967" t="s">
        <v>449</v>
      </c>
    </row>
    <row r="968" spans="1:20" x14ac:dyDescent="0.3">
      <c r="A968">
        <v>1359491</v>
      </c>
      <c r="B968">
        <f>YEAR(matches[[#This Row],[date]])</f>
        <v>2023</v>
      </c>
      <c r="C968" t="s">
        <v>69</v>
      </c>
      <c r="D968" s="1">
        <v>45028</v>
      </c>
      <c r="E968" t="s">
        <v>21</v>
      </c>
      <c r="F968" t="s">
        <v>200</v>
      </c>
      <c r="G968" t="s">
        <v>413</v>
      </c>
      <c r="H968" t="s">
        <v>44</v>
      </c>
      <c r="I968" t="s">
        <v>36</v>
      </c>
      <c r="J968" t="s">
        <v>36</v>
      </c>
      <c r="K968" t="s">
        <v>26</v>
      </c>
      <c r="L968" t="s">
        <v>44</v>
      </c>
      <c r="M968" t="s">
        <v>27</v>
      </c>
      <c r="N968">
        <v>3</v>
      </c>
      <c r="O968">
        <v>176</v>
      </c>
      <c r="P968">
        <v>20</v>
      </c>
      <c r="Q968" t="s">
        <v>28</v>
      </c>
      <c r="R968" t="s">
        <v>29</v>
      </c>
      <c r="S968" t="s">
        <v>479</v>
      </c>
      <c r="T968" t="s">
        <v>333</v>
      </c>
    </row>
    <row r="969" spans="1:20" x14ac:dyDescent="0.3">
      <c r="A969">
        <v>1359492</v>
      </c>
      <c r="B969">
        <f>YEAR(matches[[#This Row],[date]])</f>
        <v>2023</v>
      </c>
      <c r="C969" t="s">
        <v>32</v>
      </c>
      <c r="D969" s="1">
        <v>45029</v>
      </c>
      <c r="E969" t="s">
        <v>21</v>
      </c>
      <c r="F969" t="s">
        <v>303</v>
      </c>
      <c r="G969" t="s">
        <v>467</v>
      </c>
      <c r="H969" t="s">
        <v>415</v>
      </c>
      <c r="I969" t="s">
        <v>438</v>
      </c>
      <c r="J969" t="s">
        <v>438</v>
      </c>
      <c r="K969" t="s">
        <v>26</v>
      </c>
      <c r="L969" t="s">
        <v>438</v>
      </c>
      <c r="M969" t="s">
        <v>45</v>
      </c>
      <c r="N969">
        <v>6</v>
      </c>
      <c r="O969">
        <v>154</v>
      </c>
      <c r="P969">
        <v>20</v>
      </c>
      <c r="Q969" t="s">
        <v>28</v>
      </c>
      <c r="R969" t="s">
        <v>29</v>
      </c>
      <c r="S969" t="s">
        <v>473</v>
      </c>
      <c r="T969" t="s">
        <v>419</v>
      </c>
    </row>
    <row r="970" spans="1:20" x14ac:dyDescent="0.3">
      <c r="A970">
        <v>1359493</v>
      </c>
      <c r="B970">
        <f>YEAR(matches[[#This Row],[date]])</f>
        <v>2023</v>
      </c>
      <c r="C970" t="s">
        <v>54</v>
      </c>
      <c r="D970" s="1">
        <v>45030</v>
      </c>
      <c r="E970" t="s">
        <v>21</v>
      </c>
      <c r="F970" t="s">
        <v>481</v>
      </c>
      <c r="G970" t="s">
        <v>464</v>
      </c>
      <c r="H970" t="s">
        <v>271</v>
      </c>
      <c r="I970" t="s">
        <v>25</v>
      </c>
      <c r="J970" t="s">
        <v>25</v>
      </c>
      <c r="K970" t="s">
        <v>26</v>
      </c>
      <c r="L970" t="s">
        <v>271</v>
      </c>
      <c r="M970" t="s">
        <v>27</v>
      </c>
      <c r="N970">
        <v>23</v>
      </c>
      <c r="O970">
        <v>229</v>
      </c>
      <c r="P970">
        <v>20</v>
      </c>
      <c r="Q970" t="s">
        <v>28</v>
      </c>
      <c r="R970" t="s">
        <v>29</v>
      </c>
      <c r="S970" t="s">
        <v>314</v>
      </c>
      <c r="T970" t="s">
        <v>450</v>
      </c>
    </row>
    <row r="971" spans="1:20" x14ac:dyDescent="0.3">
      <c r="A971">
        <v>1359494</v>
      </c>
      <c r="B971">
        <f>YEAR(matches[[#This Row],[date]])</f>
        <v>2023</v>
      </c>
      <c r="C971" t="s">
        <v>356</v>
      </c>
      <c r="D971" s="1">
        <v>45031</v>
      </c>
      <c r="E971" t="s">
        <v>21</v>
      </c>
      <c r="F971" t="s">
        <v>223</v>
      </c>
      <c r="G971" t="s">
        <v>472</v>
      </c>
      <c r="H971" t="s">
        <v>24</v>
      </c>
      <c r="I971" t="s">
        <v>390</v>
      </c>
      <c r="J971" t="s">
        <v>390</v>
      </c>
      <c r="K971" t="s">
        <v>26</v>
      </c>
      <c r="L971" t="s">
        <v>24</v>
      </c>
      <c r="M971" t="s">
        <v>27</v>
      </c>
      <c r="N971">
        <v>23</v>
      </c>
      <c r="O971">
        <v>175</v>
      </c>
      <c r="P971">
        <v>20</v>
      </c>
      <c r="Q971" t="s">
        <v>28</v>
      </c>
      <c r="R971" t="s">
        <v>29</v>
      </c>
      <c r="S971" t="s">
        <v>346</v>
      </c>
      <c r="T971" t="s">
        <v>478</v>
      </c>
    </row>
    <row r="972" spans="1:20" x14ac:dyDescent="0.3">
      <c r="A972">
        <v>1359495</v>
      </c>
      <c r="B972">
        <f>YEAR(matches[[#This Row],[date]])</f>
        <v>2023</v>
      </c>
      <c r="C972" t="s">
        <v>468</v>
      </c>
      <c r="D972" s="1">
        <v>45031</v>
      </c>
      <c r="E972" t="s">
        <v>21</v>
      </c>
      <c r="F972" t="s">
        <v>482</v>
      </c>
      <c r="G972" t="s">
        <v>470</v>
      </c>
      <c r="H972" t="s">
        <v>437</v>
      </c>
      <c r="I972" t="s">
        <v>415</v>
      </c>
      <c r="J972" t="s">
        <v>415</v>
      </c>
      <c r="K972" t="s">
        <v>26</v>
      </c>
      <c r="L972" t="s">
        <v>415</v>
      </c>
      <c r="M972" t="s">
        <v>45</v>
      </c>
      <c r="N972">
        <v>2</v>
      </c>
      <c r="O972">
        <v>160</v>
      </c>
      <c r="P972">
        <v>20</v>
      </c>
      <c r="Q972" t="s">
        <v>28</v>
      </c>
      <c r="R972" t="s">
        <v>29</v>
      </c>
      <c r="S972" t="s">
        <v>431</v>
      </c>
      <c r="T972" t="s">
        <v>333</v>
      </c>
    </row>
    <row r="973" spans="1:20" x14ac:dyDescent="0.3">
      <c r="A973">
        <v>1359496</v>
      </c>
      <c r="B973">
        <f>YEAR(matches[[#This Row],[date]])</f>
        <v>2023</v>
      </c>
      <c r="C973" t="s">
        <v>48</v>
      </c>
      <c r="D973" s="1">
        <v>45032</v>
      </c>
      <c r="E973" t="s">
        <v>21</v>
      </c>
      <c r="F973" t="s">
        <v>434</v>
      </c>
      <c r="G973" t="s">
        <v>414</v>
      </c>
      <c r="H973" t="s">
        <v>25</v>
      </c>
      <c r="I973" t="s">
        <v>51</v>
      </c>
      <c r="J973" t="s">
        <v>51</v>
      </c>
      <c r="K973" t="s">
        <v>26</v>
      </c>
      <c r="L973" t="s">
        <v>51</v>
      </c>
      <c r="M973" t="s">
        <v>45</v>
      </c>
      <c r="N973">
        <v>5</v>
      </c>
      <c r="O973">
        <v>186</v>
      </c>
      <c r="P973">
        <v>20</v>
      </c>
      <c r="Q973" t="s">
        <v>28</v>
      </c>
      <c r="R973" t="s">
        <v>29</v>
      </c>
      <c r="S973" t="s">
        <v>254</v>
      </c>
      <c r="T973" t="s">
        <v>398</v>
      </c>
    </row>
    <row r="974" spans="1:20" x14ac:dyDescent="0.3">
      <c r="A974">
        <v>1359497</v>
      </c>
      <c r="B974">
        <f>YEAR(matches[[#This Row],[date]])</f>
        <v>2023</v>
      </c>
      <c r="C974" t="s">
        <v>173</v>
      </c>
      <c r="D974" s="1">
        <v>45032</v>
      </c>
      <c r="E974" t="s">
        <v>21</v>
      </c>
      <c r="F974" t="s">
        <v>404</v>
      </c>
      <c r="G974" t="s">
        <v>421</v>
      </c>
      <c r="H974" t="s">
        <v>438</v>
      </c>
      <c r="I974" t="s">
        <v>44</v>
      </c>
      <c r="J974" t="s">
        <v>44</v>
      </c>
      <c r="K974" t="s">
        <v>26</v>
      </c>
      <c r="L974" t="s">
        <v>44</v>
      </c>
      <c r="M974" t="s">
        <v>45</v>
      </c>
      <c r="N974">
        <v>3</v>
      </c>
      <c r="O974">
        <v>178</v>
      </c>
      <c r="P974">
        <v>20</v>
      </c>
      <c r="Q974" t="s">
        <v>28</v>
      </c>
      <c r="R974" t="s">
        <v>29</v>
      </c>
      <c r="S974" t="s">
        <v>244</v>
      </c>
      <c r="T974" t="s">
        <v>314</v>
      </c>
    </row>
    <row r="975" spans="1:20" x14ac:dyDescent="0.3">
      <c r="A975">
        <v>1359498</v>
      </c>
      <c r="B975">
        <f>YEAR(matches[[#This Row],[date]])</f>
        <v>2023</v>
      </c>
      <c r="C975" t="s">
        <v>356</v>
      </c>
      <c r="D975" s="1">
        <v>45033</v>
      </c>
      <c r="E975" t="s">
        <v>21</v>
      </c>
      <c r="F975" t="s">
        <v>461</v>
      </c>
      <c r="G975" t="s">
        <v>472</v>
      </c>
      <c r="H975" t="s">
        <v>36</v>
      </c>
      <c r="I975" t="s">
        <v>24</v>
      </c>
      <c r="J975" t="s">
        <v>24</v>
      </c>
      <c r="K975" t="s">
        <v>26</v>
      </c>
      <c r="L975" t="s">
        <v>36</v>
      </c>
      <c r="M975" t="s">
        <v>27</v>
      </c>
      <c r="N975">
        <v>8</v>
      </c>
      <c r="O975">
        <v>227</v>
      </c>
      <c r="P975">
        <v>20</v>
      </c>
      <c r="Q975" t="s">
        <v>28</v>
      </c>
      <c r="R975" t="s">
        <v>29</v>
      </c>
      <c r="S975" t="s">
        <v>346</v>
      </c>
      <c r="T975" t="s">
        <v>420</v>
      </c>
    </row>
    <row r="976" spans="1:20" x14ac:dyDescent="0.3">
      <c r="A976">
        <v>1359499</v>
      </c>
      <c r="B976">
        <f>YEAR(matches[[#This Row],[date]])</f>
        <v>2023</v>
      </c>
      <c r="C976" t="s">
        <v>64</v>
      </c>
      <c r="D976" s="1">
        <v>45034</v>
      </c>
      <c r="E976" t="s">
        <v>21</v>
      </c>
      <c r="F976" t="s">
        <v>483</v>
      </c>
      <c r="G976" t="s">
        <v>471</v>
      </c>
      <c r="H976" t="s">
        <v>51</v>
      </c>
      <c r="I976" t="s">
        <v>271</v>
      </c>
      <c r="J976" t="s">
        <v>271</v>
      </c>
      <c r="K976" t="s">
        <v>26</v>
      </c>
      <c r="L976" t="s">
        <v>51</v>
      </c>
      <c r="M976" t="s">
        <v>27</v>
      </c>
      <c r="N976">
        <v>14</v>
      </c>
      <c r="O976">
        <v>193</v>
      </c>
      <c r="P976">
        <v>20</v>
      </c>
      <c r="Q976" t="s">
        <v>28</v>
      </c>
      <c r="R976" t="s">
        <v>29</v>
      </c>
      <c r="S976" t="s">
        <v>334</v>
      </c>
      <c r="T976" t="s">
        <v>479</v>
      </c>
    </row>
    <row r="977" spans="1:20" x14ac:dyDescent="0.3">
      <c r="A977">
        <v>1359500</v>
      </c>
      <c r="B977">
        <f>YEAR(matches[[#This Row],[date]])</f>
        <v>2023</v>
      </c>
      <c r="C977" t="s">
        <v>60</v>
      </c>
      <c r="D977" s="1">
        <v>45035</v>
      </c>
      <c r="E977" t="s">
        <v>21</v>
      </c>
      <c r="F977" t="s">
        <v>348</v>
      </c>
      <c r="G977" t="s">
        <v>484</v>
      </c>
      <c r="H977" t="s">
        <v>437</v>
      </c>
      <c r="I977" t="s">
        <v>44</v>
      </c>
      <c r="J977" t="s">
        <v>44</v>
      </c>
      <c r="K977" t="s">
        <v>26</v>
      </c>
      <c r="L977" t="s">
        <v>437</v>
      </c>
      <c r="M977" t="s">
        <v>27</v>
      </c>
      <c r="N977">
        <v>10</v>
      </c>
      <c r="O977">
        <v>155</v>
      </c>
      <c r="P977">
        <v>20</v>
      </c>
      <c r="Q977" t="s">
        <v>28</v>
      </c>
      <c r="R977" t="s">
        <v>29</v>
      </c>
      <c r="S977" t="s">
        <v>419</v>
      </c>
      <c r="T977" t="s">
        <v>363</v>
      </c>
    </row>
    <row r="978" spans="1:20" x14ac:dyDescent="0.3">
      <c r="A978">
        <v>1359501</v>
      </c>
      <c r="B978">
        <f>YEAR(matches[[#This Row],[date]])</f>
        <v>2023</v>
      </c>
      <c r="C978" t="s">
        <v>32</v>
      </c>
      <c r="D978" s="1">
        <v>45036</v>
      </c>
      <c r="E978" t="s">
        <v>21</v>
      </c>
      <c r="F978" t="s">
        <v>370</v>
      </c>
      <c r="G978" t="s">
        <v>467</v>
      </c>
      <c r="H978" t="s">
        <v>24</v>
      </c>
      <c r="I978" t="s">
        <v>415</v>
      </c>
      <c r="J978" t="s">
        <v>415</v>
      </c>
      <c r="K978" t="s">
        <v>26</v>
      </c>
      <c r="L978" t="s">
        <v>24</v>
      </c>
      <c r="M978" t="s">
        <v>27</v>
      </c>
      <c r="N978">
        <v>24</v>
      </c>
      <c r="O978">
        <v>175</v>
      </c>
      <c r="P978">
        <v>20</v>
      </c>
      <c r="Q978" t="s">
        <v>28</v>
      </c>
      <c r="R978" t="s">
        <v>29</v>
      </c>
      <c r="S978" t="s">
        <v>244</v>
      </c>
      <c r="T978" t="s">
        <v>450</v>
      </c>
    </row>
    <row r="979" spans="1:20" x14ac:dyDescent="0.3">
      <c r="A979">
        <v>1359502</v>
      </c>
      <c r="B979">
        <f>YEAR(matches[[#This Row],[date]])</f>
        <v>2023</v>
      </c>
      <c r="C979" t="s">
        <v>40</v>
      </c>
      <c r="D979" s="1">
        <v>45036</v>
      </c>
      <c r="E979" t="s">
        <v>21</v>
      </c>
      <c r="F979" t="s">
        <v>224</v>
      </c>
      <c r="G979" t="s">
        <v>422</v>
      </c>
      <c r="H979" t="s">
        <v>25</v>
      </c>
      <c r="I979" t="s">
        <v>390</v>
      </c>
      <c r="J979" t="s">
        <v>390</v>
      </c>
      <c r="K979" t="s">
        <v>26</v>
      </c>
      <c r="L979" t="s">
        <v>390</v>
      </c>
      <c r="M979" t="s">
        <v>45</v>
      </c>
      <c r="N979">
        <v>4</v>
      </c>
      <c r="O979">
        <v>128</v>
      </c>
      <c r="P979">
        <v>20</v>
      </c>
      <c r="Q979" t="s">
        <v>28</v>
      </c>
      <c r="R979" t="s">
        <v>29</v>
      </c>
      <c r="S979" t="s">
        <v>427</v>
      </c>
      <c r="T979" t="s">
        <v>449</v>
      </c>
    </row>
    <row r="980" spans="1:20" x14ac:dyDescent="0.3">
      <c r="A980">
        <v>1359503</v>
      </c>
      <c r="B980">
        <f>YEAR(matches[[#This Row],[date]])</f>
        <v>2023</v>
      </c>
      <c r="C980" t="s">
        <v>69</v>
      </c>
      <c r="D980" s="1">
        <v>45037</v>
      </c>
      <c r="E980" t="s">
        <v>21</v>
      </c>
      <c r="F980" t="s">
        <v>247</v>
      </c>
      <c r="G980" t="s">
        <v>413</v>
      </c>
      <c r="H980" t="s">
        <v>271</v>
      </c>
      <c r="I980" t="s">
        <v>36</v>
      </c>
      <c r="J980" t="s">
        <v>36</v>
      </c>
      <c r="K980" t="s">
        <v>26</v>
      </c>
      <c r="L980" t="s">
        <v>36</v>
      </c>
      <c r="M980" t="s">
        <v>45</v>
      </c>
      <c r="N980">
        <v>7</v>
      </c>
      <c r="O980">
        <v>135</v>
      </c>
      <c r="P980">
        <v>20</v>
      </c>
      <c r="Q980" t="s">
        <v>28</v>
      </c>
      <c r="R980" t="s">
        <v>29</v>
      </c>
      <c r="S980" t="s">
        <v>431</v>
      </c>
      <c r="T980" t="s">
        <v>333</v>
      </c>
    </row>
    <row r="981" spans="1:20" x14ac:dyDescent="0.3">
      <c r="A981">
        <v>1359504</v>
      </c>
      <c r="B981">
        <f>YEAR(matches[[#This Row],[date]])</f>
        <v>2023</v>
      </c>
      <c r="C981" t="s">
        <v>468</v>
      </c>
      <c r="D981" s="1">
        <v>45038</v>
      </c>
      <c r="E981" t="s">
        <v>21</v>
      </c>
      <c r="F981" t="s">
        <v>303</v>
      </c>
      <c r="G981" t="s">
        <v>470</v>
      </c>
      <c r="H981" t="s">
        <v>438</v>
      </c>
      <c r="I981" t="s">
        <v>437</v>
      </c>
      <c r="J981" t="s">
        <v>438</v>
      </c>
      <c r="K981" t="s">
        <v>37</v>
      </c>
      <c r="L981" t="s">
        <v>438</v>
      </c>
      <c r="M981" t="s">
        <v>27</v>
      </c>
      <c r="N981">
        <v>7</v>
      </c>
      <c r="O981">
        <v>136</v>
      </c>
      <c r="P981">
        <v>20</v>
      </c>
      <c r="Q981" t="s">
        <v>28</v>
      </c>
      <c r="R981" t="s">
        <v>29</v>
      </c>
      <c r="S981" t="s">
        <v>473</v>
      </c>
      <c r="T981" t="s">
        <v>221</v>
      </c>
    </row>
    <row r="982" spans="1:20" x14ac:dyDescent="0.3">
      <c r="A982">
        <v>1359505</v>
      </c>
      <c r="B982">
        <f>YEAR(matches[[#This Row],[date]])</f>
        <v>2023</v>
      </c>
      <c r="C982" t="s">
        <v>48</v>
      </c>
      <c r="D982" s="1">
        <v>45038</v>
      </c>
      <c r="E982" t="s">
        <v>21</v>
      </c>
      <c r="F982" t="s">
        <v>393</v>
      </c>
      <c r="G982" t="s">
        <v>414</v>
      </c>
      <c r="H982" t="s">
        <v>415</v>
      </c>
      <c r="I982" t="s">
        <v>51</v>
      </c>
      <c r="J982" t="s">
        <v>51</v>
      </c>
      <c r="K982" t="s">
        <v>26</v>
      </c>
      <c r="L982" t="s">
        <v>415</v>
      </c>
      <c r="M982" t="s">
        <v>27</v>
      </c>
      <c r="N982">
        <v>13</v>
      </c>
      <c r="O982">
        <v>215</v>
      </c>
      <c r="P982">
        <v>20</v>
      </c>
      <c r="Q982" t="s">
        <v>28</v>
      </c>
      <c r="R982" t="s">
        <v>29</v>
      </c>
      <c r="S982" t="s">
        <v>314</v>
      </c>
      <c r="T982" t="s">
        <v>450</v>
      </c>
    </row>
    <row r="983" spans="1:20" x14ac:dyDescent="0.3">
      <c r="A983">
        <v>1359506</v>
      </c>
      <c r="B983">
        <f>YEAR(matches[[#This Row],[date]])</f>
        <v>2023</v>
      </c>
      <c r="C983" t="s">
        <v>356</v>
      </c>
      <c r="D983" s="1">
        <v>45039</v>
      </c>
      <c r="E983" t="s">
        <v>21</v>
      </c>
      <c r="F983" t="s">
        <v>300</v>
      </c>
      <c r="G983" t="s">
        <v>472</v>
      </c>
      <c r="H983" t="s">
        <v>24</v>
      </c>
      <c r="I983" t="s">
        <v>44</v>
      </c>
      <c r="J983" t="s">
        <v>44</v>
      </c>
      <c r="K983" t="s">
        <v>26</v>
      </c>
      <c r="L983" t="s">
        <v>24</v>
      </c>
      <c r="M983" t="s">
        <v>27</v>
      </c>
      <c r="N983">
        <v>7</v>
      </c>
      <c r="O983">
        <v>190</v>
      </c>
      <c r="P983">
        <v>20</v>
      </c>
      <c r="Q983" t="s">
        <v>28</v>
      </c>
      <c r="R983" t="s">
        <v>29</v>
      </c>
      <c r="S983" t="s">
        <v>427</v>
      </c>
      <c r="T983" t="s">
        <v>478</v>
      </c>
    </row>
    <row r="984" spans="1:20" x14ac:dyDescent="0.3">
      <c r="A984">
        <v>1359507</v>
      </c>
      <c r="B984">
        <f>YEAR(matches[[#This Row],[date]])</f>
        <v>2023</v>
      </c>
      <c r="C984" t="s">
        <v>54</v>
      </c>
      <c r="D984" s="1">
        <v>45039</v>
      </c>
      <c r="E984" t="s">
        <v>21</v>
      </c>
      <c r="F984" t="s">
        <v>245</v>
      </c>
      <c r="G984" t="s">
        <v>464</v>
      </c>
      <c r="H984" t="s">
        <v>36</v>
      </c>
      <c r="I984" t="s">
        <v>25</v>
      </c>
      <c r="J984" t="s">
        <v>25</v>
      </c>
      <c r="K984" t="s">
        <v>26</v>
      </c>
      <c r="L984" t="s">
        <v>36</v>
      </c>
      <c r="M984" t="s">
        <v>27</v>
      </c>
      <c r="N984">
        <v>49</v>
      </c>
      <c r="O984">
        <v>236</v>
      </c>
      <c r="P984">
        <v>20</v>
      </c>
      <c r="Q984" t="s">
        <v>28</v>
      </c>
      <c r="R984" t="s">
        <v>29</v>
      </c>
      <c r="S984" t="s">
        <v>334</v>
      </c>
      <c r="T984" t="s">
        <v>430</v>
      </c>
    </row>
    <row r="985" spans="1:20" x14ac:dyDescent="0.3">
      <c r="A985">
        <v>1359508</v>
      </c>
      <c r="B985">
        <f>YEAR(matches[[#This Row],[date]])</f>
        <v>2023</v>
      </c>
      <c r="C985" t="s">
        <v>64</v>
      </c>
      <c r="D985" s="1">
        <v>45040</v>
      </c>
      <c r="E985" t="s">
        <v>21</v>
      </c>
      <c r="F985" t="s">
        <v>311</v>
      </c>
      <c r="G985" t="s">
        <v>471</v>
      </c>
      <c r="H985" t="s">
        <v>390</v>
      </c>
      <c r="I985" t="s">
        <v>271</v>
      </c>
      <c r="J985" t="s">
        <v>390</v>
      </c>
      <c r="K985" t="s">
        <v>37</v>
      </c>
      <c r="L985" t="s">
        <v>390</v>
      </c>
      <c r="M985" t="s">
        <v>27</v>
      </c>
      <c r="N985">
        <v>7</v>
      </c>
      <c r="O985">
        <v>145</v>
      </c>
      <c r="P985">
        <v>20</v>
      </c>
      <c r="Q985" t="s">
        <v>28</v>
      </c>
      <c r="R985" t="s">
        <v>29</v>
      </c>
      <c r="S985" t="s">
        <v>419</v>
      </c>
      <c r="T985" t="s">
        <v>221</v>
      </c>
    </row>
    <row r="986" spans="1:20" x14ac:dyDescent="0.3">
      <c r="A986">
        <v>1359509</v>
      </c>
      <c r="B986">
        <f>YEAR(matches[[#This Row],[date]])</f>
        <v>2023</v>
      </c>
      <c r="C986" t="s">
        <v>173</v>
      </c>
      <c r="D986" s="1">
        <v>45041</v>
      </c>
      <c r="E986" t="s">
        <v>21</v>
      </c>
      <c r="F986" t="s">
        <v>485</v>
      </c>
      <c r="G986" t="s">
        <v>421</v>
      </c>
      <c r="H986" t="s">
        <v>438</v>
      </c>
      <c r="I986" t="s">
        <v>51</v>
      </c>
      <c r="J986" t="s">
        <v>51</v>
      </c>
      <c r="K986" t="s">
        <v>26</v>
      </c>
      <c r="L986" t="s">
        <v>438</v>
      </c>
      <c r="M986" t="s">
        <v>27</v>
      </c>
      <c r="N986">
        <v>55</v>
      </c>
      <c r="O986">
        <v>208</v>
      </c>
      <c r="P986">
        <v>20</v>
      </c>
      <c r="Q986" t="s">
        <v>28</v>
      </c>
      <c r="R986" t="s">
        <v>29</v>
      </c>
      <c r="S986" t="s">
        <v>244</v>
      </c>
      <c r="T986" t="s">
        <v>338</v>
      </c>
    </row>
    <row r="987" spans="1:20" x14ac:dyDescent="0.3">
      <c r="A987">
        <v>1359510</v>
      </c>
      <c r="B987">
        <f>YEAR(matches[[#This Row],[date]])</f>
        <v>2023</v>
      </c>
      <c r="C987" t="s">
        <v>356</v>
      </c>
      <c r="D987" s="1">
        <v>45042</v>
      </c>
      <c r="E987" t="s">
        <v>21</v>
      </c>
      <c r="F987" t="s">
        <v>409</v>
      </c>
      <c r="G987" t="s">
        <v>472</v>
      </c>
      <c r="H987" t="s">
        <v>25</v>
      </c>
      <c r="I987" t="s">
        <v>24</v>
      </c>
      <c r="J987" t="s">
        <v>24</v>
      </c>
      <c r="K987" t="s">
        <v>26</v>
      </c>
      <c r="L987" t="s">
        <v>25</v>
      </c>
      <c r="M987" t="s">
        <v>27</v>
      </c>
      <c r="N987">
        <v>21</v>
      </c>
      <c r="O987">
        <v>201</v>
      </c>
      <c r="P987">
        <v>20</v>
      </c>
      <c r="Q987" t="s">
        <v>28</v>
      </c>
      <c r="R987" t="s">
        <v>29</v>
      </c>
      <c r="S987" t="s">
        <v>346</v>
      </c>
      <c r="T987" t="s">
        <v>449</v>
      </c>
    </row>
    <row r="988" spans="1:20" x14ac:dyDescent="0.3">
      <c r="A988">
        <v>1359511</v>
      </c>
      <c r="B988">
        <f>YEAR(matches[[#This Row],[date]])</f>
        <v>2023</v>
      </c>
      <c r="C988" t="s">
        <v>60</v>
      </c>
      <c r="D988" s="1">
        <v>45043</v>
      </c>
      <c r="E988" t="s">
        <v>21</v>
      </c>
      <c r="F988" t="s">
        <v>460</v>
      </c>
      <c r="G988" t="s">
        <v>484</v>
      </c>
      <c r="H988" t="s">
        <v>44</v>
      </c>
      <c r="I988" t="s">
        <v>36</v>
      </c>
      <c r="J988" t="s">
        <v>44</v>
      </c>
      <c r="K988" t="s">
        <v>37</v>
      </c>
      <c r="L988" t="s">
        <v>44</v>
      </c>
      <c r="M988" t="s">
        <v>27</v>
      </c>
      <c r="N988">
        <v>32</v>
      </c>
      <c r="O988">
        <v>203</v>
      </c>
      <c r="P988">
        <v>20</v>
      </c>
      <c r="Q988" t="s">
        <v>28</v>
      </c>
      <c r="R988" t="s">
        <v>29</v>
      </c>
      <c r="S988" t="s">
        <v>473</v>
      </c>
      <c r="T988" t="s">
        <v>363</v>
      </c>
    </row>
    <row r="989" spans="1:20" x14ac:dyDescent="0.3">
      <c r="A989">
        <v>1359512</v>
      </c>
      <c r="B989">
        <f>YEAR(matches[[#This Row],[date]])</f>
        <v>2023</v>
      </c>
      <c r="C989" t="s">
        <v>32</v>
      </c>
      <c r="D989" s="1">
        <v>45044</v>
      </c>
      <c r="E989" t="s">
        <v>21</v>
      </c>
      <c r="F989" t="s">
        <v>348</v>
      </c>
      <c r="G989" t="s">
        <v>467</v>
      </c>
      <c r="H989" t="s">
        <v>437</v>
      </c>
      <c r="I989" t="s">
        <v>415</v>
      </c>
      <c r="J989" t="s">
        <v>415</v>
      </c>
      <c r="K989" t="s">
        <v>26</v>
      </c>
      <c r="L989" t="s">
        <v>437</v>
      </c>
      <c r="M989" t="s">
        <v>27</v>
      </c>
      <c r="N989">
        <v>56</v>
      </c>
      <c r="O989">
        <v>258</v>
      </c>
      <c r="P989">
        <v>20</v>
      </c>
      <c r="Q989" t="s">
        <v>28</v>
      </c>
      <c r="R989" t="s">
        <v>29</v>
      </c>
      <c r="S989" t="s">
        <v>334</v>
      </c>
      <c r="T989" t="s">
        <v>479</v>
      </c>
    </row>
    <row r="990" spans="1:20" x14ac:dyDescent="0.3">
      <c r="A990">
        <v>1359513</v>
      </c>
      <c r="B990">
        <f>YEAR(matches[[#This Row],[date]])</f>
        <v>2023</v>
      </c>
      <c r="C990" t="s">
        <v>54</v>
      </c>
      <c r="D990" s="1">
        <v>45045</v>
      </c>
      <c r="E990" t="s">
        <v>21</v>
      </c>
      <c r="F990" t="s">
        <v>486</v>
      </c>
      <c r="G990" t="s">
        <v>464</v>
      </c>
      <c r="H990" t="s">
        <v>25</v>
      </c>
      <c r="I990" t="s">
        <v>438</v>
      </c>
      <c r="J990" t="s">
        <v>438</v>
      </c>
      <c r="K990" t="s">
        <v>26</v>
      </c>
      <c r="L990" t="s">
        <v>438</v>
      </c>
      <c r="M990" t="s">
        <v>45</v>
      </c>
      <c r="N990">
        <v>7</v>
      </c>
      <c r="O990">
        <v>180</v>
      </c>
      <c r="P990">
        <v>20</v>
      </c>
      <c r="Q990" t="s">
        <v>28</v>
      </c>
      <c r="R990" t="s">
        <v>29</v>
      </c>
      <c r="S990" t="s">
        <v>451</v>
      </c>
      <c r="T990" t="s">
        <v>450</v>
      </c>
    </row>
    <row r="991" spans="1:20" x14ac:dyDescent="0.3">
      <c r="A991">
        <v>1359514</v>
      </c>
      <c r="B991">
        <f>YEAR(matches[[#This Row],[date]])</f>
        <v>2023</v>
      </c>
      <c r="C991" t="s">
        <v>40</v>
      </c>
      <c r="D991" s="1">
        <v>45045</v>
      </c>
      <c r="E991" t="s">
        <v>21</v>
      </c>
      <c r="F991" t="s">
        <v>229</v>
      </c>
      <c r="G991" t="s">
        <v>422</v>
      </c>
      <c r="H991" t="s">
        <v>271</v>
      </c>
      <c r="I991" t="s">
        <v>390</v>
      </c>
      <c r="J991" t="s">
        <v>271</v>
      </c>
      <c r="K991" t="s">
        <v>37</v>
      </c>
      <c r="L991" t="s">
        <v>271</v>
      </c>
      <c r="M991" t="s">
        <v>27</v>
      </c>
      <c r="N991">
        <v>9</v>
      </c>
      <c r="O991">
        <v>198</v>
      </c>
      <c r="P991">
        <v>20</v>
      </c>
      <c r="Q991" t="s">
        <v>28</v>
      </c>
      <c r="R991" t="s">
        <v>29</v>
      </c>
      <c r="S991" t="s">
        <v>427</v>
      </c>
      <c r="T991" t="s">
        <v>420</v>
      </c>
    </row>
    <row r="992" spans="1:20" x14ac:dyDescent="0.3">
      <c r="A992">
        <v>1359515</v>
      </c>
      <c r="B992">
        <f>YEAR(matches[[#This Row],[date]])</f>
        <v>2023</v>
      </c>
      <c r="C992" t="s">
        <v>69</v>
      </c>
      <c r="D992" s="1">
        <v>45046</v>
      </c>
      <c r="E992" t="s">
        <v>21</v>
      </c>
      <c r="F992" t="s">
        <v>461</v>
      </c>
      <c r="G992" t="s">
        <v>413</v>
      </c>
      <c r="H992" t="s">
        <v>36</v>
      </c>
      <c r="I992" t="s">
        <v>415</v>
      </c>
      <c r="J992" t="s">
        <v>36</v>
      </c>
      <c r="K992" t="s">
        <v>37</v>
      </c>
      <c r="L992" t="s">
        <v>415</v>
      </c>
      <c r="M992" t="s">
        <v>45</v>
      </c>
      <c r="N992">
        <v>4</v>
      </c>
      <c r="O992">
        <v>201</v>
      </c>
      <c r="P992">
        <v>20</v>
      </c>
      <c r="Q992" t="s">
        <v>28</v>
      </c>
      <c r="R992" t="s">
        <v>29</v>
      </c>
      <c r="S992" t="s">
        <v>221</v>
      </c>
      <c r="T992" t="s">
        <v>398</v>
      </c>
    </row>
    <row r="993" spans="1:20" x14ac:dyDescent="0.3">
      <c r="A993">
        <v>1359516</v>
      </c>
      <c r="B993">
        <f>YEAR(matches[[#This Row],[date]])</f>
        <v>2023</v>
      </c>
      <c r="C993" t="s">
        <v>48</v>
      </c>
      <c r="D993" s="1">
        <v>45046</v>
      </c>
      <c r="E993" t="s">
        <v>21</v>
      </c>
      <c r="F993" t="s">
        <v>460</v>
      </c>
      <c r="G993" t="s">
        <v>414</v>
      </c>
      <c r="H993" t="s">
        <v>44</v>
      </c>
      <c r="I993" t="s">
        <v>51</v>
      </c>
      <c r="J993" t="s">
        <v>44</v>
      </c>
      <c r="K993" t="s">
        <v>37</v>
      </c>
      <c r="L993" t="s">
        <v>51</v>
      </c>
      <c r="M993" t="s">
        <v>45</v>
      </c>
      <c r="N993">
        <v>6</v>
      </c>
      <c r="O993">
        <v>213</v>
      </c>
      <c r="P993">
        <v>20</v>
      </c>
      <c r="Q993" t="s">
        <v>28</v>
      </c>
      <c r="R993" t="s">
        <v>29</v>
      </c>
      <c r="S993" t="s">
        <v>479</v>
      </c>
      <c r="T993" t="s">
        <v>333</v>
      </c>
    </row>
    <row r="994" spans="1:20" x14ac:dyDescent="0.3">
      <c r="A994">
        <v>1359517</v>
      </c>
      <c r="B994">
        <f>YEAR(matches[[#This Row],[date]])</f>
        <v>2023</v>
      </c>
      <c r="C994" t="s">
        <v>468</v>
      </c>
      <c r="D994" s="1">
        <v>45047</v>
      </c>
      <c r="E994" t="s">
        <v>21</v>
      </c>
      <c r="F994" t="s">
        <v>255</v>
      </c>
      <c r="G994" t="s">
        <v>470</v>
      </c>
      <c r="H994" t="s">
        <v>24</v>
      </c>
      <c r="I994" t="s">
        <v>437</v>
      </c>
      <c r="J994" t="s">
        <v>24</v>
      </c>
      <c r="K994" t="s">
        <v>37</v>
      </c>
      <c r="L994" t="s">
        <v>24</v>
      </c>
      <c r="M994" t="s">
        <v>27</v>
      </c>
      <c r="N994">
        <v>18</v>
      </c>
      <c r="O994">
        <v>127</v>
      </c>
      <c r="P994">
        <v>20</v>
      </c>
      <c r="Q994" t="s">
        <v>28</v>
      </c>
      <c r="R994" t="s">
        <v>29</v>
      </c>
      <c r="S994" t="s">
        <v>244</v>
      </c>
      <c r="T994" t="s">
        <v>450</v>
      </c>
    </row>
    <row r="995" spans="1:20" x14ac:dyDescent="0.3">
      <c r="A995">
        <v>1359518</v>
      </c>
      <c r="B995">
        <f>YEAR(matches[[#This Row],[date]])</f>
        <v>2023</v>
      </c>
      <c r="C995" t="s">
        <v>173</v>
      </c>
      <c r="D995" s="1">
        <v>45048</v>
      </c>
      <c r="E995" t="s">
        <v>21</v>
      </c>
      <c r="F995" t="s">
        <v>368</v>
      </c>
      <c r="G995" t="s">
        <v>421</v>
      </c>
      <c r="H995" t="s">
        <v>390</v>
      </c>
      <c r="I995" t="s">
        <v>438</v>
      </c>
      <c r="J995" t="s">
        <v>390</v>
      </c>
      <c r="K995" t="s">
        <v>37</v>
      </c>
      <c r="L995" t="s">
        <v>390</v>
      </c>
      <c r="M995" t="s">
        <v>27</v>
      </c>
      <c r="N995">
        <v>5</v>
      </c>
      <c r="O995">
        <v>131</v>
      </c>
      <c r="P995">
        <v>20</v>
      </c>
      <c r="Q995" t="s">
        <v>28</v>
      </c>
      <c r="R995" t="s">
        <v>29</v>
      </c>
      <c r="S995" t="s">
        <v>427</v>
      </c>
      <c r="T995" t="s">
        <v>449</v>
      </c>
    </row>
    <row r="996" spans="1:20" x14ac:dyDescent="0.3">
      <c r="A996">
        <v>1359519</v>
      </c>
      <c r="B996">
        <f>YEAR(matches[[#This Row],[date]])</f>
        <v>2023</v>
      </c>
      <c r="C996" t="s">
        <v>468</v>
      </c>
      <c r="D996" s="1">
        <v>45049</v>
      </c>
      <c r="E996" t="s">
        <v>21</v>
      </c>
      <c r="F996" t="s">
        <v>29</v>
      </c>
      <c r="G996" t="s">
        <v>470</v>
      </c>
      <c r="H996" t="s">
        <v>437</v>
      </c>
      <c r="I996" t="s">
        <v>36</v>
      </c>
      <c r="J996" t="s">
        <v>36</v>
      </c>
      <c r="K996" t="s">
        <v>26</v>
      </c>
      <c r="L996" t="s">
        <v>29</v>
      </c>
      <c r="M996" t="s">
        <v>236</v>
      </c>
      <c r="N996" t="s">
        <v>29</v>
      </c>
      <c r="Q996" t="s">
        <v>28</v>
      </c>
      <c r="R996" t="s">
        <v>29</v>
      </c>
      <c r="S996" t="s">
        <v>244</v>
      </c>
      <c r="T996" t="s">
        <v>451</v>
      </c>
    </row>
    <row r="997" spans="1:20" x14ac:dyDescent="0.3">
      <c r="A997">
        <v>1359520</v>
      </c>
      <c r="B997">
        <f>YEAR(matches[[#This Row],[date]])</f>
        <v>2023</v>
      </c>
      <c r="C997" t="s">
        <v>32</v>
      </c>
      <c r="D997" s="1">
        <v>45049</v>
      </c>
      <c r="E997" t="s">
        <v>21</v>
      </c>
      <c r="F997" t="s">
        <v>386</v>
      </c>
      <c r="G997" t="s">
        <v>467</v>
      </c>
      <c r="H997" t="s">
        <v>415</v>
      </c>
      <c r="I997" t="s">
        <v>51</v>
      </c>
      <c r="J997" t="s">
        <v>51</v>
      </c>
      <c r="K997" t="s">
        <v>26</v>
      </c>
      <c r="L997" t="s">
        <v>51</v>
      </c>
      <c r="M997" t="s">
        <v>45</v>
      </c>
      <c r="N997">
        <v>6</v>
      </c>
      <c r="O997">
        <v>215</v>
      </c>
      <c r="P997">
        <v>20</v>
      </c>
      <c r="Q997" t="s">
        <v>28</v>
      </c>
      <c r="R997" t="s">
        <v>29</v>
      </c>
      <c r="S997" t="s">
        <v>419</v>
      </c>
      <c r="T997" t="s">
        <v>221</v>
      </c>
    </row>
    <row r="998" spans="1:20" x14ac:dyDescent="0.3">
      <c r="A998">
        <v>1359521</v>
      </c>
      <c r="B998">
        <f>YEAR(matches[[#This Row],[date]])</f>
        <v>2023</v>
      </c>
      <c r="C998" t="s">
        <v>64</v>
      </c>
      <c r="D998" s="1">
        <v>45050</v>
      </c>
      <c r="E998" t="s">
        <v>21</v>
      </c>
      <c r="F998" t="s">
        <v>409</v>
      </c>
      <c r="G998" t="s">
        <v>471</v>
      </c>
      <c r="H998" t="s">
        <v>25</v>
      </c>
      <c r="I998" t="s">
        <v>271</v>
      </c>
      <c r="J998" t="s">
        <v>25</v>
      </c>
      <c r="K998" t="s">
        <v>37</v>
      </c>
      <c r="L998" t="s">
        <v>25</v>
      </c>
      <c r="M998" t="s">
        <v>27</v>
      </c>
      <c r="N998">
        <v>5</v>
      </c>
      <c r="O998">
        <v>172</v>
      </c>
      <c r="P998">
        <v>20</v>
      </c>
      <c r="Q998" t="s">
        <v>28</v>
      </c>
      <c r="R998" t="s">
        <v>29</v>
      </c>
      <c r="S998" t="s">
        <v>346</v>
      </c>
      <c r="T998" t="s">
        <v>427</v>
      </c>
    </row>
    <row r="999" spans="1:20" x14ac:dyDescent="0.3">
      <c r="A999">
        <v>1359522</v>
      </c>
      <c r="B999">
        <f>YEAR(matches[[#This Row],[date]])</f>
        <v>2023</v>
      </c>
      <c r="C999" t="s">
        <v>60</v>
      </c>
      <c r="D999" s="1">
        <v>45051</v>
      </c>
      <c r="E999" t="s">
        <v>21</v>
      </c>
      <c r="F999" t="s">
        <v>358</v>
      </c>
      <c r="G999" t="s">
        <v>484</v>
      </c>
      <c r="H999" t="s">
        <v>44</v>
      </c>
      <c r="I999" t="s">
        <v>438</v>
      </c>
      <c r="J999" t="s">
        <v>44</v>
      </c>
      <c r="K999" t="s">
        <v>37</v>
      </c>
      <c r="L999" t="s">
        <v>438</v>
      </c>
      <c r="M999" t="s">
        <v>45</v>
      </c>
      <c r="N999">
        <v>9</v>
      </c>
      <c r="O999">
        <v>119</v>
      </c>
      <c r="P999">
        <v>20</v>
      </c>
      <c r="Q999" t="s">
        <v>28</v>
      </c>
      <c r="R999" t="s">
        <v>29</v>
      </c>
      <c r="S999" t="s">
        <v>431</v>
      </c>
      <c r="T999" t="s">
        <v>333</v>
      </c>
    </row>
    <row r="1000" spans="1:20" x14ac:dyDescent="0.3">
      <c r="A1000">
        <v>1359523</v>
      </c>
      <c r="B1000">
        <f>YEAR(matches[[#This Row],[date]])</f>
        <v>2023</v>
      </c>
      <c r="C1000" t="s">
        <v>69</v>
      </c>
      <c r="D1000" s="1">
        <v>45052</v>
      </c>
      <c r="E1000" t="s">
        <v>21</v>
      </c>
      <c r="F1000" t="s">
        <v>487</v>
      </c>
      <c r="G1000" t="s">
        <v>413</v>
      </c>
      <c r="H1000" t="s">
        <v>51</v>
      </c>
      <c r="I1000" t="s">
        <v>36</v>
      </c>
      <c r="J1000" t="s">
        <v>36</v>
      </c>
      <c r="K1000" t="s">
        <v>26</v>
      </c>
      <c r="L1000" t="s">
        <v>36</v>
      </c>
      <c r="M1000" t="s">
        <v>45</v>
      </c>
      <c r="N1000">
        <v>6</v>
      </c>
      <c r="O1000">
        <v>140</v>
      </c>
      <c r="P1000">
        <v>20</v>
      </c>
      <c r="Q1000" t="s">
        <v>28</v>
      </c>
      <c r="R1000" t="s">
        <v>29</v>
      </c>
      <c r="S1000" t="s">
        <v>254</v>
      </c>
      <c r="T1000" t="s">
        <v>420</v>
      </c>
    </row>
    <row r="1001" spans="1:20" x14ac:dyDescent="0.3">
      <c r="A1001">
        <v>1359524</v>
      </c>
      <c r="B1001">
        <f>YEAR(matches[[#This Row],[date]])</f>
        <v>2023</v>
      </c>
      <c r="C1001" t="s">
        <v>40</v>
      </c>
      <c r="D1001" s="1">
        <v>45052</v>
      </c>
      <c r="E1001" t="s">
        <v>21</v>
      </c>
      <c r="F1001" t="s">
        <v>488</v>
      </c>
      <c r="G1001" t="s">
        <v>422</v>
      </c>
      <c r="H1001" t="s">
        <v>24</v>
      </c>
      <c r="I1001" t="s">
        <v>390</v>
      </c>
      <c r="J1001" t="s">
        <v>24</v>
      </c>
      <c r="K1001" t="s">
        <v>37</v>
      </c>
      <c r="L1001" t="s">
        <v>390</v>
      </c>
      <c r="M1001" t="s">
        <v>45</v>
      </c>
      <c r="N1001">
        <v>7</v>
      </c>
      <c r="O1001">
        <v>182</v>
      </c>
      <c r="P1001">
        <v>20</v>
      </c>
      <c r="Q1001" t="s">
        <v>28</v>
      </c>
      <c r="R1001" t="s">
        <v>29</v>
      </c>
      <c r="S1001" t="s">
        <v>221</v>
      </c>
      <c r="T1001" t="s">
        <v>363</v>
      </c>
    </row>
    <row r="1002" spans="1:20" x14ac:dyDescent="0.3">
      <c r="A1002">
        <v>1359525</v>
      </c>
      <c r="B1002">
        <f>YEAR(matches[[#This Row],[date]])</f>
        <v>2023</v>
      </c>
      <c r="C1002" t="s">
        <v>173</v>
      </c>
      <c r="D1002" s="1">
        <v>45053</v>
      </c>
      <c r="E1002" t="s">
        <v>21</v>
      </c>
      <c r="F1002" t="s">
        <v>403</v>
      </c>
      <c r="G1002" t="s">
        <v>421</v>
      </c>
      <c r="H1002" t="s">
        <v>438</v>
      </c>
      <c r="I1002" t="s">
        <v>437</v>
      </c>
      <c r="J1002" t="s">
        <v>437</v>
      </c>
      <c r="K1002" t="s">
        <v>26</v>
      </c>
      <c r="L1002" t="s">
        <v>438</v>
      </c>
      <c r="M1002" t="s">
        <v>27</v>
      </c>
      <c r="N1002">
        <v>56</v>
      </c>
      <c r="O1002">
        <v>228</v>
      </c>
      <c r="P1002">
        <v>20</v>
      </c>
      <c r="Q1002" t="s">
        <v>28</v>
      </c>
      <c r="R1002" t="s">
        <v>29</v>
      </c>
      <c r="S1002" t="s">
        <v>244</v>
      </c>
      <c r="T1002" t="s">
        <v>338</v>
      </c>
    </row>
    <row r="1003" spans="1:20" x14ac:dyDescent="0.3">
      <c r="A1003">
        <v>1359526</v>
      </c>
      <c r="B1003">
        <f>YEAR(matches[[#This Row],[date]])</f>
        <v>2023</v>
      </c>
      <c r="C1003" t="s">
        <v>60</v>
      </c>
      <c r="D1003" s="1">
        <v>45053</v>
      </c>
      <c r="E1003" t="s">
        <v>21</v>
      </c>
      <c r="F1003" t="s">
        <v>489</v>
      </c>
      <c r="G1003" t="s">
        <v>484</v>
      </c>
      <c r="H1003" t="s">
        <v>44</v>
      </c>
      <c r="I1003" t="s">
        <v>271</v>
      </c>
      <c r="J1003" t="s">
        <v>44</v>
      </c>
      <c r="K1003" t="s">
        <v>37</v>
      </c>
      <c r="L1003" t="s">
        <v>271</v>
      </c>
      <c r="M1003" t="s">
        <v>45</v>
      </c>
      <c r="N1003">
        <v>4</v>
      </c>
      <c r="O1003">
        <v>215</v>
      </c>
      <c r="P1003">
        <v>20</v>
      </c>
      <c r="Q1003" t="s">
        <v>28</v>
      </c>
      <c r="R1003" t="s">
        <v>29</v>
      </c>
      <c r="S1003" t="s">
        <v>334</v>
      </c>
      <c r="T1003" t="s">
        <v>479</v>
      </c>
    </row>
    <row r="1004" spans="1:20" x14ac:dyDescent="0.3">
      <c r="A1004">
        <v>1359527</v>
      </c>
      <c r="B1004">
        <f>YEAR(matches[[#This Row],[date]])</f>
        <v>2023</v>
      </c>
      <c r="C1004" t="s">
        <v>54</v>
      </c>
      <c r="D1004" s="1">
        <v>45054</v>
      </c>
      <c r="E1004" t="s">
        <v>21</v>
      </c>
      <c r="F1004" t="s">
        <v>319</v>
      </c>
      <c r="G1004" t="s">
        <v>464</v>
      </c>
      <c r="H1004" t="s">
        <v>415</v>
      </c>
      <c r="I1004" t="s">
        <v>25</v>
      </c>
      <c r="J1004" t="s">
        <v>415</v>
      </c>
      <c r="K1004" t="s">
        <v>37</v>
      </c>
      <c r="L1004" t="s">
        <v>25</v>
      </c>
      <c r="M1004" t="s">
        <v>45</v>
      </c>
      <c r="N1004">
        <v>5</v>
      </c>
      <c r="O1004">
        <v>180</v>
      </c>
      <c r="P1004">
        <v>20</v>
      </c>
      <c r="Q1004" t="s">
        <v>28</v>
      </c>
      <c r="R1004" t="s">
        <v>29</v>
      </c>
      <c r="S1004" t="s">
        <v>473</v>
      </c>
      <c r="T1004" t="s">
        <v>419</v>
      </c>
    </row>
    <row r="1005" spans="1:20" x14ac:dyDescent="0.3">
      <c r="A1005">
        <v>1359528</v>
      </c>
      <c r="B1005">
        <f>YEAR(matches[[#This Row],[date]])</f>
        <v>2023</v>
      </c>
      <c r="C1005" t="s">
        <v>48</v>
      </c>
      <c r="D1005" s="1">
        <v>45055</v>
      </c>
      <c r="E1005" t="s">
        <v>21</v>
      </c>
      <c r="F1005" t="s">
        <v>341</v>
      </c>
      <c r="G1005" t="s">
        <v>414</v>
      </c>
      <c r="H1005" t="s">
        <v>24</v>
      </c>
      <c r="I1005" t="s">
        <v>51</v>
      </c>
      <c r="J1005" t="s">
        <v>51</v>
      </c>
      <c r="K1005" t="s">
        <v>26</v>
      </c>
      <c r="L1005" t="s">
        <v>51</v>
      </c>
      <c r="M1005" t="s">
        <v>45</v>
      </c>
      <c r="N1005">
        <v>6</v>
      </c>
      <c r="O1005">
        <v>200</v>
      </c>
      <c r="P1005">
        <v>20</v>
      </c>
      <c r="Q1005" t="s">
        <v>28</v>
      </c>
      <c r="R1005" t="s">
        <v>29</v>
      </c>
      <c r="S1005" t="s">
        <v>431</v>
      </c>
      <c r="T1005" t="s">
        <v>333</v>
      </c>
    </row>
    <row r="1006" spans="1:20" x14ac:dyDescent="0.3">
      <c r="A1006">
        <v>1359529</v>
      </c>
      <c r="B1006">
        <f>YEAR(matches[[#This Row],[date]])</f>
        <v>2023</v>
      </c>
      <c r="C1006" t="s">
        <v>69</v>
      </c>
      <c r="D1006" s="1">
        <v>45056</v>
      </c>
      <c r="E1006" t="s">
        <v>21</v>
      </c>
      <c r="F1006" t="s">
        <v>247</v>
      </c>
      <c r="G1006" t="s">
        <v>413</v>
      </c>
      <c r="H1006" t="s">
        <v>36</v>
      </c>
      <c r="I1006" t="s">
        <v>390</v>
      </c>
      <c r="J1006" t="s">
        <v>36</v>
      </c>
      <c r="K1006" t="s">
        <v>37</v>
      </c>
      <c r="L1006" t="s">
        <v>36</v>
      </c>
      <c r="M1006" t="s">
        <v>27</v>
      </c>
      <c r="N1006">
        <v>27</v>
      </c>
      <c r="O1006">
        <v>168</v>
      </c>
      <c r="P1006">
        <v>20</v>
      </c>
      <c r="Q1006" t="s">
        <v>28</v>
      </c>
      <c r="R1006" t="s">
        <v>29</v>
      </c>
      <c r="S1006" t="s">
        <v>314</v>
      </c>
      <c r="T1006" t="s">
        <v>451</v>
      </c>
    </row>
    <row r="1007" spans="1:20" x14ac:dyDescent="0.3">
      <c r="A1007">
        <v>1359530</v>
      </c>
      <c r="B1007">
        <f>YEAR(matches[[#This Row],[date]])</f>
        <v>2023</v>
      </c>
      <c r="C1007" t="s">
        <v>54</v>
      </c>
      <c r="D1007" s="1">
        <v>45057</v>
      </c>
      <c r="E1007" t="s">
        <v>21</v>
      </c>
      <c r="F1007" t="s">
        <v>460</v>
      </c>
      <c r="G1007" t="s">
        <v>464</v>
      </c>
      <c r="H1007" t="s">
        <v>25</v>
      </c>
      <c r="I1007" t="s">
        <v>44</v>
      </c>
      <c r="J1007" t="s">
        <v>44</v>
      </c>
      <c r="K1007" t="s">
        <v>26</v>
      </c>
      <c r="L1007" t="s">
        <v>44</v>
      </c>
      <c r="M1007" t="s">
        <v>45</v>
      </c>
      <c r="N1007">
        <v>9</v>
      </c>
      <c r="O1007">
        <v>150</v>
      </c>
      <c r="P1007">
        <v>20</v>
      </c>
      <c r="Q1007" t="s">
        <v>28</v>
      </c>
      <c r="R1007" t="s">
        <v>29</v>
      </c>
      <c r="S1007" t="s">
        <v>221</v>
      </c>
      <c r="T1007" t="s">
        <v>478</v>
      </c>
    </row>
    <row r="1008" spans="1:20" x14ac:dyDescent="0.3">
      <c r="A1008">
        <v>1359531</v>
      </c>
      <c r="B1008">
        <f>YEAR(matches[[#This Row],[date]])</f>
        <v>2023</v>
      </c>
      <c r="C1008" t="s">
        <v>48</v>
      </c>
      <c r="D1008" s="1">
        <v>45058</v>
      </c>
      <c r="E1008" t="s">
        <v>21</v>
      </c>
      <c r="F1008" t="s">
        <v>341</v>
      </c>
      <c r="G1008" t="s">
        <v>414</v>
      </c>
      <c r="H1008" t="s">
        <v>51</v>
      </c>
      <c r="I1008" t="s">
        <v>438</v>
      </c>
      <c r="J1008" t="s">
        <v>438</v>
      </c>
      <c r="K1008" t="s">
        <v>26</v>
      </c>
      <c r="L1008" t="s">
        <v>51</v>
      </c>
      <c r="M1008" t="s">
        <v>27</v>
      </c>
      <c r="N1008">
        <v>27</v>
      </c>
      <c r="O1008">
        <v>219</v>
      </c>
      <c r="P1008">
        <v>20</v>
      </c>
      <c r="Q1008" t="s">
        <v>28</v>
      </c>
      <c r="R1008" t="s">
        <v>29</v>
      </c>
      <c r="S1008" t="s">
        <v>334</v>
      </c>
      <c r="T1008" t="s">
        <v>430</v>
      </c>
    </row>
    <row r="1009" spans="1:20" x14ac:dyDescent="0.3">
      <c r="A1009">
        <v>1359532</v>
      </c>
      <c r="B1009">
        <f>YEAR(matches[[#This Row],[date]])</f>
        <v>2023</v>
      </c>
      <c r="C1009" t="s">
        <v>64</v>
      </c>
      <c r="D1009" s="1">
        <v>45059</v>
      </c>
      <c r="E1009" t="s">
        <v>21</v>
      </c>
      <c r="F1009" t="s">
        <v>490</v>
      </c>
      <c r="G1009" t="s">
        <v>471</v>
      </c>
      <c r="H1009" t="s">
        <v>271</v>
      </c>
      <c r="I1009" t="s">
        <v>437</v>
      </c>
      <c r="J1009" t="s">
        <v>271</v>
      </c>
      <c r="K1009" t="s">
        <v>37</v>
      </c>
      <c r="L1009" t="s">
        <v>437</v>
      </c>
      <c r="M1009" t="s">
        <v>45</v>
      </c>
      <c r="N1009">
        <v>7</v>
      </c>
      <c r="O1009">
        <v>183</v>
      </c>
      <c r="P1009">
        <v>20</v>
      </c>
      <c r="Q1009" t="s">
        <v>28</v>
      </c>
      <c r="R1009" t="s">
        <v>29</v>
      </c>
      <c r="S1009" t="s">
        <v>473</v>
      </c>
      <c r="T1009" t="s">
        <v>419</v>
      </c>
    </row>
    <row r="1010" spans="1:20" x14ac:dyDescent="0.3">
      <c r="A1010">
        <v>1359533</v>
      </c>
      <c r="B1010">
        <f>YEAR(matches[[#This Row],[date]])</f>
        <v>2023</v>
      </c>
      <c r="C1010" t="s">
        <v>40</v>
      </c>
      <c r="D1010" s="1">
        <v>45059</v>
      </c>
      <c r="E1010" t="s">
        <v>21</v>
      </c>
      <c r="F1010" t="s">
        <v>491</v>
      </c>
      <c r="G1010" t="s">
        <v>422</v>
      </c>
      <c r="H1010" t="s">
        <v>415</v>
      </c>
      <c r="I1010" t="s">
        <v>390</v>
      </c>
      <c r="J1010" t="s">
        <v>390</v>
      </c>
      <c r="K1010" t="s">
        <v>26</v>
      </c>
      <c r="L1010" t="s">
        <v>415</v>
      </c>
      <c r="M1010" t="s">
        <v>27</v>
      </c>
      <c r="N1010">
        <v>31</v>
      </c>
      <c r="O1010">
        <v>168</v>
      </c>
      <c r="P1010">
        <v>20</v>
      </c>
      <c r="Q1010" t="s">
        <v>28</v>
      </c>
      <c r="R1010" t="s">
        <v>29</v>
      </c>
      <c r="S1010" t="s">
        <v>314</v>
      </c>
      <c r="T1010" t="s">
        <v>451</v>
      </c>
    </row>
    <row r="1011" spans="1:20" x14ac:dyDescent="0.3">
      <c r="A1011">
        <v>1359534</v>
      </c>
      <c r="B1011">
        <f>YEAR(matches[[#This Row],[date]])</f>
        <v>2023</v>
      </c>
      <c r="C1011" t="s">
        <v>60</v>
      </c>
      <c r="D1011" s="1">
        <v>45060</v>
      </c>
      <c r="E1011" t="s">
        <v>21</v>
      </c>
      <c r="F1011" t="s">
        <v>492</v>
      </c>
      <c r="G1011" t="s">
        <v>484</v>
      </c>
      <c r="H1011" t="s">
        <v>24</v>
      </c>
      <c r="I1011" t="s">
        <v>44</v>
      </c>
      <c r="J1011" t="s">
        <v>24</v>
      </c>
      <c r="K1011" t="s">
        <v>37</v>
      </c>
      <c r="L1011" t="s">
        <v>24</v>
      </c>
      <c r="M1011" t="s">
        <v>27</v>
      </c>
      <c r="N1011">
        <v>112</v>
      </c>
      <c r="O1011">
        <v>172</v>
      </c>
      <c r="P1011">
        <v>20</v>
      </c>
      <c r="Q1011" t="s">
        <v>28</v>
      </c>
      <c r="R1011" t="s">
        <v>29</v>
      </c>
      <c r="S1011" t="s">
        <v>346</v>
      </c>
      <c r="T1011" t="s">
        <v>420</v>
      </c>
    </row>
    <row r="1012" spans="1:20" x14ac:dyDescent="0.3">
      <c r="A1012">
        <v>1359535</v>
      </c>
      <c r="B1012">
        <f>YEAR(matches[[#This Row],[date]])</f>
        <v>2023</v>
      </c>
      <c r="C1012" t="s">
        <v>69</v>
      </c>
      <c r="D1012" s="1">
        <v>45060</v>
      </c>
      <c r="E1012" t="s">
        <v>21</v>
      </c>
      <c r="F1012" t="s">
        <v>458</v>
      </c>
      <c r="G1012" t="s">
        <v>413</v>
      </c>
      <c r="H1012" t="s">
        <v>36</v>
      </c>
      <c r="I1012" t="s">
        <v>25</v>
      </c>
      <c r="J1012" t="s">
        <v>36</v>
      </c>
      <c r="K1012" t="s">
        <v>37</v>
      </c>
      <c r="L1012" t="s">
        <v>25</v>
      </c>
      <c r="M1012" t="s">
        <v>45</v>
      </c>
      <c r="N1012">
        <v>6</v>
      </c>
      <c r="O1012">
        <v>145</v>
      </c>
      <c r="P1012">
        <v>20</v>
      </c>
      <c r="Q1012" t="s">
        <v>28</v>
      </c>
      <c r="R1012" t="s">
        <v>29</v>
      </c>
      <c r="S1012" t="s">
        <v>430</v>
      </c>
      <c r="T1012" t="s">
        <v>479</v>
      </c>
    </row>
    <row r="1013" spans="1:20" x14ac:dyDescent="0.3">
      <c r="A1013">
        <v>1359536</v>
      </c>
      <c r="B1013">
        <f>YEAR(matches[[#This Row],[date]])</f>
        <v>2023</v>
      </c>
      <c r="C1013" t="s">
        <v>173</v>
      </c>
      <c r="D1013" s="1">
        <v>45061</v>
      </c>
      <c r="E1013" t="s">
        <v>21</v>
      </c>
      <c r="F1013" t="s">
        <v>403</v>
      </c>
      <c r="G1013" t="s">
        <v>421</v>
      </c>
      <c r="H1013" t="s">
        <v>438</v>
      </c>
      <c r="I1013" t="s">
        <v>271</v>
      </c>
      <c r="J1013" t="s">
        <v>271</v>
      </c>
      <c r="K1013" t="s">
        <v>26</v>
      </c>
      <c r="L1013" t="s">
        <v>438</v>
      </c>
      <c r="M1013" t="s">
        <v>27</v>
      </c>
      <c r="N1013">
        <v>34</v>
      </c>
      <c r="O1013">
        <v>189</v>
      </c>
      <c r="P1013">
        <v>20</v>
      </c>
      <c r="Q1013" t="s">
        <v>28</v>
      </c>
      <c r="R1013" t="s">
        <v>29</v>
      </c>
      <c r="S1013" t="s">
        <v>419</v>
      </c>
      <c r="T1013" t="s">
        <v>398</v>
      </c>
    </row>
    <row r="1014" spans="1:20" x14ac:dyDescent="0.3">
      <c r="A1014">
        <v>1359537</v>
      </c>
      <c r="B1014">
        <f>YEAR(matches[[#This Row],[date]])</f>
        <v>2023</v>
      </c>
      <c r="C1014" t="s">
        <v>468</v>
      </c>
      <c r="D1014" s="1">
        <v>45062</v>
      </c>
      <c r="E1014" t="s">
        <v>21</v>
      </c>
      <c r="F1014" t="s">
        <v>348</v>
      </c>
      <c r="G1014" t="s">
        <v>470</v>
      </c>
      <c r="H1014" t="s">
        <v>437</v>
      </c>
      <c r="I1014" t="s">
        <v>51</v>
      </c>
      <c r="J1014" t="s">
        <v>51</v>
      </c>
      <c r="K1014" t="s">
        <v>26</v>
      </c>
      <c r="L1014" t="s">
        <v>437</v>
      </c>
      <c r="M1014" t="s">
        <v>27</v>
      </c>
      <c r="N1014">
        <v>5</v>
      </c>
      <c r="O1014">
        <v>178</v>
      </c>
      <c r="P1014">
        <v>20</v>
      </c>
      <c r="Q1014" t="s">
        <v>28</v>
      </c>
      <c r="R1014" t="s">
        <v>29</v>
      </c>
      <c r="S1014" t="s">
        <v>244</v>
      </c>
      <c r="T1014" t="s">
        <v>338</v>
      </c>
    </row>
    <row r="1015" spans="1:20" x14ac:dyDescent="0.3">
      <c r="A1015">
        <v>1359538</v>
      </c>
      <c r="B1015">
        <f>YEAR(matches[[#This Row],[date]])</f>
        <v>2023</v>
      </c>
      <c r="C1015" t="s">
        <v>201</v>
      </c>
      <c r="D1015" s="1">
        <v>45063</v>
      </c>
      <c r="E1015" t="s">
        <v>21</v>
      </c>
      <c r="F1015" t="s">
        <v>493</v>
      </c>
      <c r="G1015" t="s">
        <v>494</v>
      </c>
      <c r="H1015" t="s">
        <v>390</v>
      </c>
      <c r="I1015" t="s">
        <v>415</v>
      </c>
      <c r="J1015" t="s">
        <v>415</v>
      </c>
      <c r="K1015" t="s">
        <v>26</v>
      </c>
      <c r="L1015" t="s">
        <v>390</v>
      </c>
      <c r="M1015" t="s">
        <v>27</v>
      </c>
      <c r="N1015">
        <v>15</v>
      </c>
      <c r="O1015">
        <v>214</v>
      </c>
      <c r="P1015">
        <v>20</v>
      </c>
      <c r="Q1015" t="s">
        <v>28</v>
      </c>
      <c r="R1015" t="s">
        <v>29</v>
      </c>
      <c r="S1015" t="s">
        <v>346</v>
      </c>
      <c r="T1015" t="s">
        <v>478</v>
      </c>
    </row>
    <row r="1016" spans="1:20" x14ac:dyDescent="0.3">
      <c r="A1016">
        <v>1359539</v>
      </c>
      <c r="B1016">
        <f>YEAR(matches[[#This Row],[date]])</f>
        <v>2023</v>
      </c>
      <c r="C1016" t="s">
        <v>64</v>
      </c>
      <c r="D1016" s="1">
        <v>45064</v>
      </c>
      <c r="E1016" t="s">
        <v>21</v>
      </c>
      <c r="F1016" t="s">
        <v>223</v>
      </c>
      <c r="G1016" t="s">
        <v>471</v>
      </c>
      <c r="H1016" t="s">
        <v>271</v>
      </c>
      <c r="I1016" t="s">
        <v>24</v>
      </c>
      <c r="J1016" t="s">
        <v>24</v>
      </c>
      <c r="K1016" t="s">
        <v>26</v>
      </c>
      <c r="L1016" t="s">
        <v>24</v>
      </c>
      <c r="M1016" t="s">
        <v>45</v>
      </c>
      <c r="N1016">
        <v>8</v>
      </c>
      <c r="O1016">
        <v>187</v>
      </c>
      <c r="P1016">
        <v>20</v>
      </c>
      <c r="Q1016" t="s">
        <v>28</v>
      </c>
      <c r="R1016" t="s">
        <v>29</v>
      </c>
      <c r="S1016" t="s">
        <v>254</v>
      </c>
      <c r="T1016" t="s">
        <v>333</v>
      </c>
    </row>
    <row r="1017" spans="1:20" x14ac:dyDescent="0.3">
      <c r="A1017">
        <v>1359540</v>
      </c>
      <c r="B1017">
        <f>YEAR(matches[[#This Row],[date]])</f>
        <v>2023</v>
      </c>
      <c r="C1017" t="s">
        <v>201</v>
      </c>
      <c r="D1017" s="1">
        <v>45065</v>
      </c>
      <c r="E1017" t="s">
        <v>21</v>
      </c>
      <c r="F1017" t="s">
        <v>418</v>
      </c>
      <c r="G1017" t="s">
        <v>494</v>
      </c>
      <c r="H1017" t="s">
        <v>415</v>
      </c>
      <c r="I1017" t="s">
        <v>44</v>
      </c>
      <c r="J1017" t="s">
        <v>44</v>
      </c>
      <c r="K1017" t="s">
        <v>26</v>
      </c>
      <c r="L1017" t="s">
        <v>44</v>
      </c>
      <c r="M1017" t="s">
        <v>45</v>
      </c>
      <c r="N1017">
        <v>4</v>
      </c>
      <c r="O1017">
        <v>188</v>
      </c>
      <c r="P1017">
        <v>20</v>
      </c>
      <c r="Q1017" t="s">
        <v>28</v>
      </c>
      <c r="R1017" t="s">
        <v>29</v>
      </c>
      <c r="S1017" t="s">
        <v>338</v>
      </c>
      <c r="T1017" t="s">
        <v>221</v>
      </c>
    </row>
    <row r="1018" spans="1:20" x14ac:dyDescent="0.3">
      <c r="A1018">
        <v>1359541</v>
      </c>
      <c r="B1018">
        <f>YEAR(matches[[#This Row],[date]])</f>
        <v>2023</v>
      </c>
      <c r="C1018" t="s">
        <v>40</v>
      </c>
      <c r="D1018" s="1">
        <v>45066</v>
      </c>
      <c r="E1018" t="s">
        <v>21</v>
      </c>
      <c r="F1018" t="s">
        <v>411</v>
      </c>
      <c r="G1018" t="s">
        <v>422</v>
      </c>
      <c r="H1018" t="s">
        <v>36</v>
      </c>
      <c r="I1018" t="s">
        <v>390</v>
      </c>
      <c r="J1018" t="s">
        <v>36</v>
      </c>
      <c r="K1018" t="s">
        <v>37</v>
      </c>
      <c r="L1018" t="s">
        <v>36</v>
      </c>
      <c r="M1018" t="s">
        <v>27</v>
      </c>
      <c r="N1018">
        <v>77</v>
      </c>
      <c r="O1018">
        <v>224</v>
      </c>
      <c r="P1018">
        <v>20</v>
      </c>
      <c r="Q1018" t="s">
        <v>28</v>
      </c>
      <c r="R1018" t="s">
        <v>29</v>
      </c>
      <c r="S1018" t="s">
        <v>314</v>
      </c>
      <c r="T1018" t="s">
        <v>451</v>
      </c>
    </row>
    <row r="1019" spans="1:20" x14ac:dyDescent="0.3">
      <c r="A1019">
        <v>1359542</v>
      </c>
      <c r="B1019">
        <f>YEAR(matches[[#This Row],[date]])</f>
        <v>2023</v>
      </c>
      <c r="C1019" t="s">
        <v>54</v>
      </c>
      <c r="D1019" s="1">
        <v>45066</v>
      </c>
      <c r="E1019" t="s">
        <v>21</v>
      </c>
      <c r="F1019" t="s">
        <v>480</v>
      </c>
      <c r="G1019" t="s">
        <v>464</v>
      </c>
      <c r="H1019" t="s">
        <v>437</v>
      </c>
      <c r="I1019" t="s">
        <v>25</v>
      </c>
      <c r="J1019" t="s">
        <v>25</v>
      </c>
      <c r="K1019" t="s">
        <v>26</v>
      </c>
      <c r="L1019" t="s">
        <v>437</v>
      </c>
      <c r="M1019" t="s">
        <v>27</v>
      </c>
      <c r="N1019">
        <v>1</v>
      </c>
      <c r="O1019">
        <v>177</v>
      </c>
      <c r="P1019">
        <v>20</v>
      </c>
      <c r="Q1019" t="s">
        <v>28</v>
      </c>
      <c r="R1019" t="s">
        <v>29</v>
      </c>
      <c r="S1019" t="s">
        <v>419</v>
      </c>
      <c r="T1019" t="s">
        <v>398</v>
      </c>
    </row>
    <row r="1020" spans="1:20" x14ac:dyDescent="0.3">
      <c r="A1020">
        <v>1359543</v>
      </c>
      <c r="B1020">
        <f>YEAR(matches[[#This Row],[date]])</f>
        <v>2023</v>
      </c>
      <c r="C1020" t="s">
        <v>48</v>
      </c>
      <c r="D1020" s="1">
        <v>45067</v>
      </c>
      <c r="E1020" t="s">
        <v>21</v>
      </c>
      <c r="F1020" t="s">
        <v>483</v>
      </c>
      <c r="G1020" t="s">
        <v>414</v>
      </c>
      <c r="H1020" t="s">
        <v>271</v>
      </c>
      <c r="I1020" t="s">
        <v>51</v>
      </c>
      <c r="J1020" t="s">
        <v>51</v>
      </c>
      <c r="K1020" t="s">
        <v>26</v>
      </c>
      <c r="L1020" t="s">
        <v>51</v>
      </c>
      <c r="M1020" t="s">
        <v>45</v>
      </c>
      <c r="N1020">
        <v>8</v>
      </c>
      <c r="O1020">
        <v>201</v>
      </c>
      <c r="P1020">
        <v>20</v>
      </c>
      <c r="Q1020" t="s">
        <v>28</v>
      </c>
      <c r="R1020" t="s">
        <v>29</v>
      </c>
      <c r="S1020" t="s">
        <v>346</v>
      </c>
      <c r="T1020" t="s">
        <v>221</v>
      </c>
    </row>
    <row r="1021" spans="1:20" x14ac:dyDescent="0.3">
      <c r="A1021">
        <v>1359544</v>
      </c>
      <c r="B1021">
        <f>YEAR(matches[[#This Row],[date]])</f>
        <v>2023</v>
      </c>
      <c r="C1021" t="s">
        <v>356</v>
      </c>
      <c r="D1021" s="1">
        <v>45067</v>
      </c>
      <c r="E1021" t="s">
        <v>21</v>
      </c>
      <c r="F1021" t="s">
        <v>403</v>
      </c>
      <c r="G1021" t="s">
        <v>472</v>
      </c>
      <c r="H1021" t="s">
        <v>24</v>
      </c>
      <c r="I1021" t="s">
        <v>438</v>
      </c>
      <c r="J1021" t="s">
        <v>438</v>
      </c>
      <c r="K1021" t="s">
        <v>26</v>
      </c>
      <c r="L1021" t="s">
        <v>438</v>
      </c>
      <c r="M1021" t="s">
        <v>45</v>
      </c>
      <c r="N1021">
        <v>6</v>
      </c>
      <c r="O1021">
        <v>198</v>
      </c>
      <c r="P1021">
        <v>20</v>
      </c>
      <c r="Q1021" t="s">
        <v>28</v>
      </c>
      <c r="R1021" t="s">
        <v>29</v>
      </c>
      <c r="S1021" t="s">
        <v>334</v>
      </c>
      <c r="T1021" t="s">
        <v>333</v>
      </c>
    </row>
    <row r="1022" spans="1:20" x14ac:dyDescent="0.3">
      <c r="A1022">
        <v>1370350</v>
      </c>
      <c r="B1022">
        <f>YEAR(matches[[#This Row],[date]])</f>
        <v>2023</v>
      </c>
      <c r="C1022" t="s">
        <v>69</v>
      </c>
      <c r="D1022" s="1">
        <v>45069</v>
      </c>
      <c r="E1022" t="s">
        <v>238</v>
      </c>
      <c r="F1022" t="s">
        <v>411</v>
      </c>
      <c r="G1022" t="s">
        <v>413</v>
      </c>
      <c r="H1022" t="s">
        <v>36</v>
      </c>
      <c r="I1022" t="s">
        <v>438</v>
      </c>
      <c r="J1022" t="s">
        <v>438</v>
      </c>
      <c r="K1022" t="s">
        <v>26</v>
      </c>
      <c r="L1022" t="s">
        <v>36</v>
      </c>
      <c r="M1022" t="s">
        <v>27</v>
      </c>
      <c r="N1022">
        <v>15</v>
      </c>
      <c r="O1022">
        <v>173</v>
      </c>
      <c r="P1022">
        <v>20</v>
      </c>
      <c r="Q1022" t="s">
        <v>28</v>
      </c>
      <c r="R1022" t="s">
        <v>29</v>
      </c>
      <c r="S1022" t="s">
        <v>244</v>
      </c>
      <c r="T1022" t="s">
        <v>314</v>
      </c>
    </row>
    <row r="1023" spans="1:20" x14ac:dyDescent="0.3">
      <c r="A1023">
        <v>1370351</v>
      </c>
      <c r="B1023">
        <f>YEAR(matches[[#This Row],[date]])</f>
        <v>2023</v>
      </c>
      <c r="C1023" t="s">
        <v>69</v>
      </c>
      <c r="D1023" s="1">
        <v>45070</v>
      </c>
      <c r="E1023" t="s">
        <v>294</v>
      </c>
      <c r="F1023" t="s">
        <v>495</v>
      </c>
      <c r="G1023" t="s">
        <v>413</v>
      </c>
      <c r="H1023" t="s">
        <v>51</v>
      </c>
      <c r="I1023" t="s">
        <v>437</v>
      </c>
      <c r="J1023" t="s">
        <v>51</v>
      </c>
      <c r="K1023" t="s">
        <v>37</v>
      </c>
      <c r="L1023" t="s">
        <v>51</v>
      </c>
      <c r="M1023" t="s">
        <v>27</v>
      </c>
      <c r="N1023">
        <v>81</v>
      </c>
      <c r="O1023">
        <v>183</v>
      </c>
      <c r="P1023">
        <v>20</v>
      </c>
      <c r="Q1023" t="s">
        <v>28</v>
      </c>
      <c r="R1023" t="s">
        <v>29</v>
      </c>
      <c r="S1023" t="s">
        <v>254</v>
      </c>
      <c r="T1023" t="s">
        <v>333</v>
      </c>
    </row>
    <row r="1024" spans="1:20" x14ac:dyDescent="0.3">
      <c r="A1024">
        <v>1370352</v>
      </c>
      <c r="B1024">
        <f>YEAR(matches[[#This Row],[date]])</f>
        <v>2023</v>
      </c>
      <c r="C1024" t="s">
        <v>173</v>
      </c>
      <c r="D1024" s="1">
        <v>45072</v>
      </c>
      <c r="E1024" t="s">
        <v>240</v>
      </c>
      <c r="F1024" t="s">
        <v>403</v>
      </c>
      <c r="G1024" t="s">
        <v>421</v>
      </c>
      <c r="H1024" t="s">
        <v>438</v>
      </c>
      <c r="I1024" t="s">
        <v>51</v>
      </c>
      <c r="J1024" t="s">
        <v>51</v>
      </c>
      <c r="K1024" t="s">
        <v>26</v>
      </c>
      <c r="L1024" t="s">
        <v>438</v>
      </c>
      <c r="M1024" t="s">
        <v>27</v>
      </c>
      <c r="N1024">
        <v>62</v>
      </c>
      <c r="O1024">
        <v>234</v>
      </c>
      <c r="P1024">
        <v>20</v>
      </c>
      <c r="Q1024" t="s">
        <v>28</v>
      </c>
      <c r="R1024" t="s">
        <v>29</v>
      </c>
      <c r="S1024" t="s">
        <v>334</v>
      </c>
      <c r="T1024" t="s">
        <v>221</v>
      </c>
    </row>
    <row r="1025" spans="1:20" x14ac:dyDescent="0.3">
      <c r="A1025">
        <v>1370353</v>
      </c>
      <c r="B1025">
        <f>YEAR(matches[[#This Row],[date]])</f>
        <v>2023</v>
      </c>
      <c r="C1025" t="s">
        <v>173</v>
      </c>
      <c r="D1025" s="1">
        <v>45075</v>
      </c>
      <c r="E1025" t="s">
        <v>111</v>
      </c>
      <c r="F1025" t="s">
        <v>461</v>
      </c>
      <c r="G1025" t="s">
        <v>421</v>
      </c>
      <c r="H1025" t="s">
        <v>438</v>
      </c>
      <c r="I1025" t="s">
        <v>36</v>
      </c>
      <c r="J1025" t="s">
        <v>36</v>
      </c>
      <c r="K1025" t="s">
        <v>26</v>
      </c>
      <c r="L1025" t="s">
        <v>36</v>
      </c>
      <c r="M1025" t="s">
        <v>45</v>
      </c>
      <c r="N1025">
        <v>5</v>
      </c>
      <c r="O1025">
        <v>171</v>
      </c>
      <c r="P1025">
        <v>15</v>
      </c>
      <c r="Q1025" t="s">
        <v>28</v>
      </c>
      <c r="R1025" t="s">
        <v>98</v>
      </c>
      <c r="S1025" t="s">
        <v>334</v>
      </c>
      <c r="T1025" t="s">
        <v>221</v>
      </c>
    </row>
    <row r="1026" spans="1:20" x14ac:dyDescent="0.3">
      <c r="A1026">
        <v>1422119</v>
      </c>
      <c r="B1026">
        <f>YEAR(matches[[#This Row],[date]])</f>
        <v>2024</v>
      </c>
      <c r="C1026" t="s">
        <v>69</v>
      </c>
      <c r="D1026" s="1">
        <v>45373</v>
      </c>
      <c r="E1026" t="s">
        <v>21</v>
      </c>
      <c r="F1026" t="s">
        <v>340</v>
      </c>
      <c r="G1026" t="s">
        <v>413</v>
      </c>
      <c r="H1026" t="s">
        <v>496</v>
      </c>
      <c r="I1026" t="s">
        <v>36</v>
      </c>
      <c r="J1026" t="s">
        <v>496</v>
      </c>
      <c r="K1026" t="s">
        <v>37</v>
      </c>
      <c r="L1026" t="s">
        <v>36</v>
      </c>
      <c r="M1026" t="s">
        <v>45</v>
      </c>
      <c r="N1026">
        <v>6</v>
      </c>
      <c r="O1026">
        <v>174</v>
      </c>
      <c r="P1026">
        <v>20</v>
      </c>
      <c r="Q1026" t="s">
        <v>28</v>
      </c>
      <c r="R1026" t="s">
        <v>29</v>
      </c>
      <c r="S1026" t="s">
        <v>431</v>
      </c>
      <c r="T1026" t="s">
        <v>333</v>
      </c>
    </row>
    <row r="1027" spans="1:20" x14ac:dyDescent="0.3">
      <c r="A1027">
        <v>1422120</v>
      </c>
      <c r="B1027">
        <f>YEAR(matches[[#This Row],[date]])</f>
        <v>2024</v>
      </c>
      <c r="C1027" t="s">
        <v>497</v>
      </c>
      <c r="D1027" s="1">
        <v>45374</v>
      </c>
      <c r="E1027" t="s">
        <v>21</v>
      </c>
      <c r="F1027" t="s">
        <v>393</v>
      </c>
      <c r="G1027" t="s">
        <v>498</v>
      </c>
      <c r="H1027" t="s">
        <v>390</v>
      </c>
      <c r="I1027" t="s">
        <v>415</v>
      </c>
      <c r="J1027" t="s">
        <v>415</v>
      </c>
      <c r="K1027" t="s">
        <v>26</v>
      </c>
      <c r="L1027" t="s">
        <v>415</v>
      </c>
      <c r="M1027" t="s">
        <v>45</v>
      </c>
      <c r="N1027">
        <v>4</v>
      </c>
      <c r="O1027">
        <v>175</v>
      </c>
      <c r="P1027">
        <v>20</v>
      </c>
      <c r="Q1027" t="s">
        <v>28</v>
      </c>
      <c r="R1027" t="s">
        <v>29</v>
      </c>
      <c r="S1027" t="s">
        <v>419</v>
      </c>
      <c r="T1027" t="s">
        <v>451</v>
      </c>
    </row>
    <row r="1028" spans="1:20" x14ac:dyDescent="0.3">
      <c r="A1028">
        <v>1422121</v>
      </c>
      <c r="B1028">
        <f>YEAR(matches[[#This Row],[date]])</f>
        <v>2024</v>
      </c>
      <c r="C1028" t="s">
        <v>54</v>
      </c>
      <c r="D1028" s="1">
        <v>45374</v>
      </c>
      <c r="E1028" t="s">
        <v>21</v>
      </c>
      <c r="F1028" t="s">
        <v>319</v>
      </c>
      <c r="G1028" t="s">
        <v>464</v>
      </c>
      <c r="H1028" t="s">
        <v>25</v>
      </c>
      <c r="I1028" t="s">
        <v>271</v>
      </c>
      <c r="J1028" t="s">
        <v>271</v>
      </c>
      <c r="K1028" t="s">
        <v>26</v>
      </c>
      <c r="L1028" t="s">
        <v>25</v>
      </c>
      <c r="M1028" t="s">
        <v>27</v>
      </c>
      <c r="N1028">
        <v>4</v>
      </c>
      <c r="O1028">
        <v>209</v>
      </c>
      <c r="P1028">
        <v>20</v>
      </c>
      <c r="Q1028" t="s">
        <v>28</v>
      </c>
      <c r="R1028" t="s">
        <v>29</v>
      </c>
      <c r="S1028" t="s">
        <v>449</v>
      </c>
      <c r="T1028" t="s">
        <v>363</v>
      </c>
    </row>
    <row r="1029" spans="1:20" x14ac:dyDescent="0.3">
      <c r="A1029">
        <v>1422122</v>
      </c>
      <c r="B1029">
        <f>YEAR(matches[[#This Row],[date]])</f>
        <v>2024</v>
      </c>
      <c r="C1029" t="s">
        <v>60</v>
      </c>
      <c r="D1029" s="1">
        <v>45375</v>
      </c>
      <c r="E1029" t="s">
        <v>21</v>
      </c>
      <c r="F1029" t="s">
        <v>284</v>
      </c>
      <c r="G1029" t="s">
        <v>484</v>
      </c>
      <c r="H1029" t="s">
        <v>44</v>
      </c>
      <c r="I1029" t="s">
        <v>437</v>
      </c>
      <c r="J1029" t="s">
        <v>44</v>
      </c>
      <c r="K1029" t="s">
        <v>37</v>
      </c>
      <c r="L1029" t="s">
        <v>44</v>
      </c>
      <c r="M1029" t="s">
        <v>27</v>
      </c>
      <c r="N1029">
        <v>20</v>
      </c>
      <c r="O1029">
        <v>194</v>
      </c>
      <c r="P1029">
        <v>20</v>
      </c>
      <c r="Q1029" t="s">
        <v>28</v>
      </c>
      <c r="R1029" t="s">
        <v>29</v>
      </c>
      <c r="S1029" t="s">
        <v>473</v>
      </c>
      <c r="T1029" t="s">
        <v>133</v>
      </c>
    </row>
    <row r="1030" spans="1:20" x14ac:dyDescent="0.3">
      <c r="A1030">
        <v>1422123</v>
      </c>
      <c r="B1030">
        <f>YEAR(matches[[#This Row],[date]])</f>
        <v>2024</v>
      </c>
      <c r="C1030" t="s">
        <v>173</v>
      </c>
      <c r="D1030" s="1">
        <v>45375</v>
      </c>
      <c r="E1030" t="s">
        <v>21</v>
      </c>
      <c r="F1030" t="s">
        <v>474</v>
      </c>
      <c r="G1030" t="s">
        <v>421</v>
      </c>
      <c r="H1030" t="s">
        <v>438</v>
      </c>
      <c r="I1030" t="s">
        <v>51</v>
      </c>
      <c r="J1030" t="s">
        <v>51</v>
      </c>
      <c r="K1030" t="s">
        <v>26</v>
      </c>
      <c r="L1030" t="s">
        <v>438</v>
      </c>
      <c r="M1030" t="s">
        <v>27</v>
      </c>
      <c r="N1030">
        <v>6</v>
      </c>
      <c r="O1030">
        <v>169</v>
      </c>
      <c r="P1030">
        <v>20</v>
      </c>
      <c r="Q1030" t="s">
        <v>28</v>
      </c>
      <c r="R1030" t="s">
        <v>29</v>
      </c>
      <c r="S1030" t="s">
        <v>249</v>
      </c>
      <c r="T1030" t="s">
        <v>333</v>
      </c>
    </row>
    <row r="1031" spans="1:20" x14ac:dyDescent="0.3">
      <c r="A1031">
        <v>1422124</v>
      </c>
      <c r="B1031">
        <f>YEAR(matches[[#This Row],[date]])</f>
        <v>2024</v>
      </c>
      <c r="C1031" t="s">
        <v>356</v>
      </c>
      <c r="D1031" s="1">
        <v>45376</v>
      </c>
      <c r="E1031" t="s">
        <v>21</v>
      </c>
      <c r="F1031" t="s">
        <v>223</v>
      </c>
      <c r="G1031" t="s">
        <v>472</v>
      </c>
      <c r="H1031" t="s">
        <v>415</v>
      </c>
      <c r="I1031" t="s">
        <v>496</v>
      </c>
      <c r="J1031" t="s">
        <v>496</v>
      </c>
      <c r="K1031" t="s">
        <v>26</v>
      </c>
      <c r="L1031" t="s">
        <v>496</v>
      </c>
      <c r="M1031" t="s">
        <v>45</v>
      </c>
      <c r="N1031">
        <v>4</v>
      </c>
      <c r="O1031">
        <v>177</v>
      </c>
      <c r="P1031">
        <v>20</v>
      </c>
      <c r="Q1031" t="s">
        <v>28</v>
      </c>
      <c r="R1031" t="s">
        <v>29</v>
      </c>
      <c r="S1031" t="s">
        <v>244</v>
      </c>
      <c r="T1031" t="s">
        <v>478</v>
      </c>
    </row>
    <row r="1032" spans="1:20" x14ac:dyDescent="0.3">
      <c r="A1032">
        <v>1422125</v>
      </c>
      <c r="B1032">
        <f>YEAR(matches[[#This Row],[date]])</f>
        <v>2024</v>
      </c>
      <c r="C1032" t="s">
        <v>69</v>
      </c>
      <c r="D1032" s="1">
        <v>45377</v>
      </c>
      <c r="E1032" t="s">
        <v>21</v>
      </c>
      <c r="F1032" t="s">
        <v>447</v>
      </c>
      <c r="G1032" t="s">
        <v>413</v>
      </c>
      <c r="H1032" t="s">
        <v>36</v>
      </c>
      <c r="I1032" t="s">
        <v>438</v>
      </c>
      <c r="J1032" t="s">
        <v>438</v>
      </c>
      <c r="K1032" t="s">
        <v>26</v>
      </c>
      <c r="L1032" t="s">
        <v>36</v>
      </c>
      <c r="M1032" t="s">
        <v>27</v>
      </c>
      <c r="N1032">
        <v>63</v>
      </c>
      <c r="O1032">
        <v>207</v>
      </c>
      <c r="P1032">
        <v>20</v>
      </c>
      <c r="Q1032" t="s">
        <v>28</v>
      </c>
      <c r="R1032" t="s">
        <v>29</v>
      </c>
      <c r="S1032" t="s">
        <v>499</v>
      </c>
      <c r="T1032" t="s">
        <v>430</v>
      </c>
    </row>
    <row r="1033" spans="1:20" x14ac:dyDescent="0.3">
      <c r="A1033">
        <v>1422126</v>
      </c>
      <c r="B1033">
        <f>YEAR(matches[[#This Row],[date]])</f>
        <v>2024</v>
      </c>
      <c r="C1033" t="s">
        <v>64</v>
      </c>
      <c r="D1033" s="1">
        <v>45378</v>
      </c>
      <c r="E1033" t="s">
        <v>21</v>
      </c>
      <c r="F1033" t="s">
        <v>444</v>
      </c>
      <c r="G1033" t="s">
        <v>471</v>
      </c>
      <c r="H1033" t="s">
        <v>271</v>
      </c>
      <c r="I1033" t="s">
        <v>51</v>
      </c>
      <c r="J1033" t="s">
        <v>51</v>
      </c>
      <c r="K1033" t="s">
        <v>26</v>
      </c>
      <c r="L1033" t="s">
        <v>271</v>
      </c>
      <c r="M1033" t="s">
        <v>27</v>
      </c>
      <c r="N1033">
        <v>31</v>
      </c>
      <c r="O1033">
        <v>278</v>
      </c>
      <c r="P1033">
        <v>20</v>
      </c>
      <c r="Q1033" t="s">
        <v>28</v>
      </c>
      <c r="R1033" t="s">
        <v>29</v>
      </c>
      <c r="S1033" t="s">
        <v>346</v>
      </c>
      <c r="T1033" t="s">
        <v>398</v>
      </c>
    </row>
    <row r="1034" spans="1:20" x14ac:dyDescent="0.3">
      <c r="A1034">
        <v>1422127</v>
      </c>
      <c r="B1034">
        <f>YEAR(matches[[#This Row],[date]])</f>
        <v>2024</v>
      </c>
      <c r="C1034" t="s">
        <v>60</v>
      </c>
      <c r="D1034" s="1">
        <v>45379</v>
      </c>
      <c r="E1034" t="s">
        <v>21</v>
      </c>
      <c r="F1034" t="s">
        <v>456</v>
      </c>
      <c r="G1034" t="s">
        <v>484</v>
      </c>
      <c r="H1034" t="s">
        <v>44</v>
      </c>
      <c r="I1034" t="s">
        <v>390</v>
      </c>
      <c r="J1034" t="s">
        <v>390</v>
      </c>
      <c r="K1034" t="s">
        <v>26</v>
      </c>
      <c r="L1034" t="s">
        <v>44</v>
      </c>
      <c r="M1034" t="s">
        <v>27</v>
      </c>
      <c r="N1034">
        <v>12</v>
      </c>
      <c r="O1034">
        <v>186</v>
      </c>
      <c r="P1034">
        <v>20</v>
      </c>
      <c r="Q1034" t="s">
        <v>28</v>
      </c>
      <c r="R1034" t="s">
        <v>29</v>
      </c>
      <c r="S1034" t="s">
        <v>338</v>
      </c>
      <c r="T1034" t="s">
        <v>334</v>
      </c>
    </row>
    <row r="1035" spans="1:20" x14ac:dyDescent="0.3">
      <c r="A1035">
        <v>1422128</v>
      </c>
      <c r="B1035">
        <f>YEAR(matches[[#This Row],[date]])</f>
        <v>2024</v>
      </c>
      <c r="C1035" t="s">
        <v>356</v>
      </c>
      <c r="D1035" s="1">
        <v>45380</v>
      </c>
      <c r="E1035" t="s">
        <v>21</v>
      </c>
      <c r="F1035" t="s">
        <v>259</v>
      </c>
      <c r="G1035" t="s">
        <v>472</v>
      </c>
      <c r="H1035" t="s">
        <v>496</v>
      </c>
      <c r="I1035" t="s">
        <v>25</v>
      </c>
      <c r="J1035" t="s">
        <v>25</v>
      </c>
      <c r="K1035" t="s">
        <v>26</v>
      </c>
      <c r="L1035" t="s">
        <v>25</v>
      </c>
      <c r="M1035" t="s">
        <v>45</v>
      </c>
      <c r="N1035">
        <v>7</v>
      </c>
      <c r="O1035">
        <v>183</v>
      </c>
      <c r="P1035">
        <v>20</v>
      </c>
      <c r="Q1035" t="s">
        <v>28</v>
      </c>
      <c r="R1035" t="s">
        <v>29</v>
      </c>
      <c r="S1035" t="s">
        <v>244</v>
      </c>
      <c r="T1035" t="s">
        <v>449</v>
      </c>
    </row>
    <row r="1036" spans="1:20" x14ac:dyDescent="0.3">
      <c r="A1036">
        <v>1422129</v>
      </c>
      <c r="B1036">
        <f>YEAR(matches[[#This Row],[date]])</f>
        <v>2024</v>
      </c>
      <c r="C1036" t="s">
        <v>468</v>
      </c>
      <c r="D1036" s="1">
        <v>45381</v>
      </c>
      <c r="E1036" t="s">
        <v>21</v>
      </c>
      <c r="F1036" t="s">
        <v>500</v>
      </c>
      <c r="G1036" t="s">
        <v>470</v>
      </c>
      <c r="H1036" t="s">
        <v>437</v>
      </c>
      <c r="I1036" t="s">
        <v>415</v>
      </c>
      <c r="J1036" t="s">
        <v>437</v>
      </c>
      <c r="K1036" t="s">
        <v>37</v>
      </c>
      <c r="L1036" t="s">
        <v>437</v>
      </c>
      <c r="M1036" t="s">
        <v>27</v>
      </c>
      <c r="N1036">
        <v>21</v>
      </c>
      <c r="O1036">
        <v>200</v>
      </c>
      <c r="P1036">
        <v>20</v>
      </c>
      <c r="Q1036" t="s">
        <v>28</v>
      </c>
      <c r="R1036" t="s">
        <v>29</v>
      </c>
      <c r="S1036" t="s">
        <v>419</v>
      </c>
      <c r="T1036" t="s">
        <v>420</v>
      </c>
    </row>
    <row r="1037" spans="1:20" x14ac:dyDescent="0.3">
      <c r="A1037">
        <v>1422130</v>
      </c>
      <c r="B1037">
        <f>YEAR(matches[[#This Row],[date]])</f>
        <v>2024</v>
      </c>
      <c r="C1037" t="s">
        <v>173</v>
      </c>
      <c r="D1037" s="1">
        <v>45382</v>
      </c>
      <c r="E1037" t="s">
        <v>21</v>
      </c>
      <c r="F1037" t="s">
        <v>303</v>
      </c>
      <c r="G1037" t="s">
        <v>421</v>
      </c>
      <c r="H1037" t="s">
        <v>271</v>
      </c>
      <c r="I1037" t="s">
        <v>438</v>
      </c>
      <c r="J1037" t="s">
        <v>271</v>
      </c>
      <c r="K1037" t="s">
        <v>37</v>
      </c>
      <c r="L1037" t="s">
        <v>438</v>
      </c>
      <c r="M1037" t="s">
        <v>45</v>
      </c>
      <c r="N1037">
        <v>7</v>
      </c>
      <c r="O1037">
        <v>163</v>
      </c>
      <c r="P1037">
        <v>20</v>
      </c>
      <c r="Q1037" t="s">
        <v>28</v>
      </c>
      <c r="R1037" t="s">
        <v>29</v>
      </c>
      <c r="S1037" t="s">
        <v>431</v>
      </c>
      <c r="T1037" t="s">
        <v>333</v>
      </c>
    </row>
    <row r="1038" spans="1:20" x14ac:dyDescent="0.3">
      <c r="A1038">
        <v>1422131</v>
      </c>
      <c r="B1038">
        <f>YEAR(matches[[#This Row],[date]])</f>
        <v>2024</v>
      </c>
      <c r="C1038" t="s">
        <v>246</v>
      </c>
      <c r="D1038" s="1">
        <v>45382</v>
      </c>
      <c r="E1038" t="s">
        <v>21</v>
      </c>
      <c r="F1038" t="s">
        <v>402</v>
      </c>
      <c r="G1038" t="s">
        <v>501</v>
      </c>
      <c r="H1038" t="s">
        <v>390</v>
      </c>
      <c r="I1038" t="s">
        <v>36</v>
      </c>
      <c r="J1038" t="s">
        <v>390</v>
      </c>
      <c r="K1038" t="s">
        <v>37</v>
      </c>
      <c r="L1038" t="s">
        <v>390</v>
      </c>
      <c r="M1038" t="s">
        <v>27</v>
      </c>
      <c r="N1038">
        <v>20</v>
      </c>
      <c r="O1038">
        <v>192</v>
      </c>
      <c r="P1038">
        <v>20</v>
      </c>
      <c r="Q1038" t="s">
        <v>28</v>
      </c>
      <c r="R1038" t="s">
        <v>29</v>
      </c>
      <c r="S1038" t="s">
        <v>133</v>
      </c>
      <c r="T1038" t="s">
        <v>479</v>
      </c>
    </row>
    <row r="1039" spans="1:20" x14ac:dyDescent="0.3">
      <c r="A1039">
        <v>1422132</v>
      </c>
      <c r="B1039">
        <f>YEAR(matches[[#This Row],[date]])</f>
        <v>2024</v>
      </c>
      <c r="C1039" t="s">
        <v>48</v>
      </c>
      <c r="D1039" s="1">
        <v>45383</v>
      </c>
      <c r="E1039" t="s">
        <v>21</v>
      </c>
      <c r="F1039" t="s">
        <v>323</v>
      </c>
      <c r="G1039" t="s">
        <v>414</v>
      </c>
      <c r="H1039" t="s">
        <v>51</v>
      </c>
      <c r="I1039" t="s">
        <v>44</v>
      </c>
      <c r="J1039" t="s">
        <v>44</v>
      </c>
      <c r="K1039" t="s">
        <v>26</v>
      </c>
      <c r="L1039" t="s">
        <v>44</v>
      </c>
      <c r="M1039" t="s">
        <v>45</v>
      </c>
      <c r="N1039">
        <v>6</v>
      </c>
      <c r="O1039">
        <v>126</v>
      </c>
      <c r="P1039">
        <v>20</v>
      </c>
      <c r="Q1039" t="s">
        <v>28</v>
      </c>
      <c r="R1039" t="s">
        <v>29</v>
      </c>
      <c r="S1039" t="s">
        <v>478</v>
      </c>
      <c r="T1039" t="s">
        <v>363</v>
      </c>
    </row>
    <row r="1040" spans="1:20" x14ac:dyDescent="0.3">
      <c r="A1040">
        <v>1422133</v>
      </c>
      <c r="B1040">
        <f>YEAR(matches[[#This Row],[date]])</f>
        <v>2024</v>
      </c>
      <c r="C1040" t="s">
        <v>356</v>
      </c>
      <c r="D1040" s="1">
        <v>45384</v>
      </c>
      <c r="E1040" t="s">
        <v>21</v>
      </c>
      <c r="F1040" t="s">
        <v>500</v>
      </c>
      <c r="G1040" t="s">
        <v>472</v>
      </c>
      <c r="H1040" t="s">
        <v>437</v>
      </c>
      <c r="I1040" t="s">
        <v>496</v>
      </c>
      <c r="J1040" t="s">
        <v>496</v>
      </c>
      <c r="K1040" t="s">
        <v>26</v>
      </c>
      <c r="L1040" t="s">
        <v>437</v>
      </c>
      <c r="M1040" t="s">
        <v>27</v>
      </c>
      <c r="N1040">
        <v>28</v>
      </c>
      <c r="O1040">
        <v>182</v>
      </c>
      <c r="P1040">
        <v>20</v>
      </c>
      <c r="Q1040" t="s">
        <v>28</v>
      </c>
      <c r="R1040" t="s">
        <v>29</v>
      </c>
      <c r="S1040" t="s">
        <v>419</v>
      </c>
      <c r="T1040" t="s">
        <v>451</v>
      </c>
    </row>
    <row r="1041" spans="1:20" x14ac:dyDescent="0.3">
      <c r="A1041">
        <v>1422134</v>
      </c>
      <c r="B1041">
        <f>YEAR(matches[[#This Row],[date]])</f>
        <v>2024</v>
      </c>
      <c r="C1041" t="s">
        <v>246</v>
      </c>
      <c r="D1041" s="1">
        <v>45385</v>
      </c>
      <c r="E1041" t="s">
        <v>21</v>
      </c>
      <c r="F1041" t="s">
        <v>259</v>
      </c>
      <c r="G1041" t="s">
        <v>501</v>
      </c>
      <c r="H1041" t="s">
        <v>25</v>
      </c>
      <c r="I1041" t="s">
        <v>390</v>
      </c>
      <c r="J1041" t="s">
        <v>25</v>
      </c>
      <c r="K1041" t="s">
        <v>37</v>
      </c>
      <c r="L1041" t="s">
        <v>25</v>
      </c>
      <c r="M1041" t="s">
        <v>27</v>
      </c>
      <c r="N1041">
        <v>106</v>
      </c>
      <c r="O1041">
        <v>273</v>
      </c>
      <c r="P1041">
        <v>20</v>
      </c>
      <c r="Q1041" t="s">
        <v>28</v>
      </c>
      <c r="R1041" t="s">
        <v>29</v>
      </c>
      <c r="S1041" t="s">
        <v>473</v>
      </c>
      <c r="T1041" t="s">
        <v>398</v>
      </c>
    </row>
    <row r="1042" spans="1:20" x14ac:dyDescent="0.3">
      <c r="A1042">
        <v>1422135</v>
      </c>
      <c r="B1042">
        <f>YEAR(matches[[#This Row],[date]])</f>
        <v>2024</v>
      </c>
      <c r="C1042" t="s">
        <v>173</v>
      </c>
      <c r="D1042" s="1">
        <v>45386</v>
      </c>
      <c r="E1042" t="s">
        <v>21</v>
      </c>
      <c r="F1042" t="s">
        <v>502</v>
      </c>
      <c r="G1042" t="s">
        <v>421</v>
      </c>
      <c r="H1042" t="s">
        <v>438</v>
      </c>
      <c r="I1042" t="s">
        <v>415</v>
      </c>
      <c r="J1042" t="s">
        <v>415</v>
      </c>
      <c r="K1042" t="s">
        <v>26</v>
      </c>
      <c r="L1042" t="s">
        <v>415</v>
      </c>
      <c r="M1042" t="s">
        <v>45</v>
      </c>
      <c r="N1042">
        <v>3</v>
      </c>
      <c r="O1042">
        <v>200</v>
      </c>
      <c r="P1042">
        <v>20</v>
      </c>
      <c r="Q1042" t="s">
        <v>28</v>
      </c>
      <c r="R1042" t="s">
        <v>29</v>
      </c>
      <c r="S1042" t="s">
        <v>334</v>
      </c>
      <c r="T1042" t="s">
        <v>249</v>
      </c>
    </row>
    <row r="1043" spans="1:20" x14ac:dyDescent="0.3">
      <c r="A1043">
        <v>1422136</v>
      </c>
      <c r="B1043">
        <f>YEAR(matches[[#This Row],[date]])</f>
        <v>2024</v>
      </c>
      <c r="C1043" t="s">
        <v>64</v>
      </c>
      <c r="D1043" s="1">
        <v>45387</v>
      </c>
      <c r="E1043" t="s">
        <v>21</v>
      </c>
      <c r="F1043" t="s">
        <v>444</v>
      </c>
      <c r="G1043" t="s">
        <v>471</v>
      </c>
      <c r="H1043" t="s">
        <v>36</v>
      </c>
      <c r="I1043" t="s">
        <v>271</v>
      </c>
      <c r="J1043" t="s">
        <v>271</v>
      </c>
      <c r="K1043" t="s">
        <v>26</v>
      </c>
      <c r="L1043" t="s">
        <v>271</v>
      </c>
      <c r="M1043" t="s">
        <v>45</v>
      </c>
      <c r="N1043">
        <v>6</v>
      </c>
      <c r="O1043">
        <v>166</v>
      </c>
      <c r="P1043">
        <v>20</v>
      </c>
      <c r="Q1043" t="s">
        <v>28</v>
      </c>
      <c r="R1043" t="s">
        <v>29</v>
      </c>
      <c r="S1043" t="s">
        <v>449</v>
      </c>
      <c r="T1043" t="s">
        <v>363</v>
      </c>
    </row>
    <row r="1044" spans="1:20" x14ac:dyDescent="0.3">
      <c r="A1044">
        <v>1422137</v>
      </c>
      <c r="B1044">
        <f>YEAR(matches[[#This Row],[date]])</f>
        <v>2024</v>
      </c>
      <c r="C1044" t="s">
        <v>60</v>
      </c>
      <c r="D1044" s="1">
        <v>45388</v>
      </c>
      <c r="E1044" t="s">
        <v>21</v>
      </c>
      <c r="F1044" t="s">
        <v>366</v>
      </c>
      <c r="G1044" t="s">
        <v>484</v>
      </c>
      <c r="H1044" t="s">
        <v>496</v>
      </c>
      <c r="I1044" t="s">
        <v>44</v>
      </c>
      <c r="J1044" t="s">
        <v>44</v>
      </c>
      <c r="K1044" t="s">
        <v>26</v>
      </c>
      <c r="L1044" t="s">
        <v>44</v>
      </c>
      <c r="M1044" t="s">
        <v>45</v>
      </c>
      <c r="N1044">
        <v>6</v>
      </c>
      <c r="O1044">
        <v>184</v>
      </c>
      <c r="P1044">
        <v>20</v>
      </c>
      <c r="Q1044" t="s">
        <v>28</v>
      </c>
      <c r="R1044" t="s">
        <v>29</v>
      </c>
      <c r="S1044" t="s">
        <v>499</v>
      </c>
      <c r="T1044" t="s">
        <v>430</v>
      </c>
    </row>
    <row r="1045" spans="1:20" x14ac:dyDescent="0.3">
      <c r="A1045">
        <v>1422138</v>
      </c>
      <c r="B1045">
        <f>YEAR(matches[[#This Row],[date]])</f>
        <v>2024</v>
      </c>
      <c r="C1045" t="s">
        <v>48</v>
      </c>
      <c r="D1045" s="1">
        <v>45389</v>
      </c>
      <c r="E1045" t="s">
        <v>21</v>
      </c>
      <c r="F1045" t="s">
        <v>503</v>
      </c>
      <c r="G1045" t="s">
        <v>414</v>
      </c>
      <c r="H1045" t="s">
        <v>51</v>
      </c>
      <c r="I1045" t="s">
        <v>390</v>
      </c>
      <c r="J1045" t="s">
        <v>390</v>
      </c>
      <c r="K1045" t="s">
        <v>26</v>
      </c>
      <c r="L1045" t="s">
        <v>51</v>
      </c>
      <c r="M1045" t="s">
        <v>27</v>
      </c>
      <c r="N1045">
        <v>29</v>
      </c>
      <c r="O1045">
        <v>235</v>
      </c>
      <c r="P1045">
        <v>20</v>
      </c>
      <c r="Q1045" t="s">
        <v>28</v>
      </c>
      <c r="R1045" t="s">
        <v>29</v>
      </c>
      <c r="S1045" t="s">
        <v>133</v>
      </c>
      <c r="T1045" t="s">
        <v>398</v>
      </c>
    </row>
    <row r="1046" spans="1:20" x14ac:dyDescent="0.3">
      <c r="A1046">
        <v>1422139</v>
      </c>
      <c r="B1046">
        <f>YEAR(matches[[#This Row],[date]])</f>
        <v>2024</v>
      </c>
      <c r="C1046" t="s">
        <v>468</v>
      </c>
      <c r="D1046" s="1">
        <v>45389</v>
      </c>
      <c r="E1046" t="s">
        <v>21</v>
      </c>
      <c r="F1046" t="s">
        <v>504</v>
      </c>
      <c r="G1046" t="s">
        <v>470</v>
      </c>
      <c r="H1046" t="s">
        <v>437</v>
      </c>
      <c r="I1046" t="s">
        <v>438</v>
      </c>
      <c r="J1046" t="s">
        <v>437</v>
      </c>
      <c r="K1046" t="s">
        <v>37</v>
      </c>
      <c r="L1046" t="s">
        <v>437</v>
      </c>
      <c r="M1046" t="s">
        <v>27</v>
      </c>
      <c r="N1046">
        <v>33</v>
      </c>
      <c r="O1046">
        <v>164</v>
      </c>
      <c r="P1046">
        <v>20</v>
      </c>
      <c r="Q1046" t="s">
        <v>28</v>
      </c>
      <c r="R1046" t="s">
        <v>29</v>
      </c>
      <c r="S1046" t="s">
        <v>338</v>
      </c>
      <c r="T1046" t="s">
        <v>333</v>
      </c>
    </row>
    <row r="1047" spans="1:20" x14ac:dyDescent="0.3">
      <c r="A1047">
        <v>1426260</v>
      </c>
      <c r="B1047">
        <f>YEAR(matches[[#This Row],[date]])</f>
        <v>2024</v>
      </c>
      <c r="C1047" t="s">
        <v>69</v>
      </c>
      <c r="D1047" s="1">
        <v>45390</v>
      </c>
      <c r="E1047" t="s">
        <v>21</v>
      </c>
      <c r="F1047" t="s">
        <v>247</v>
      </c>
      <c r="G1047" t="s">
        <v>413</v>
      </c>
      <c r="H1047" t="s">
        <v>25</v>
      </c>
      <c r="I1047" t="s">
        <v>36</v>
      </c>
      <c r="J1047" t="s">
        <v>36</v>
      </c>
      <c r="K1047" t="s">
        <v>26</v>
      </c>
      <c r="L1047" t="s">
        <v>36</v>
      </c>
      <c r="M1047" t="s">
        <v>45</v>
      </c>
      <c r="N1047">
        <v>7</v>
      </c>
      <c r="O1047">
        <v>138</v>
      </c>
      <c r="P1047">
        <v>20</v>
      </c>
      <c r="Q1047" t="s">
        <v>28</v>
      </c>
      <c r="R1047" t="s">
        <v>29</v>
      </c>
      <c r="S1047" t="s">
        <v>244</v>
      </c>
      <c r="T1047" t="s">
        <v>478</v>
      </c>
    </row>
    <row r="1048" spans="1:20" x14ac:dyDescent="0.3">
      <c r="A1048">
        <v>1426261</v>
      </c>
      <c r="B1048">
        <f>YEAR(matches[[#This Row],[date]])</f>
        <v>2024</v>
      </c>
      <c r="C1048" t="s">
        <v>497</v>
      </c>
      <c r="D1048" s="1">
        <v>45391</v>
      </c>
      <c r="E1048" t="s">
        <v>21</v>
      </c>
      <c r="F1048" t="s">
        <v>505</v>
      </c>
      <c r="G1048" t="s">
        <v>498</v>
      </c>
      <c r="H1048" t="s">
        <v>271</v>
      </c>
      <c r="I1048" t="s">
        <v>415</v>
      </c>
      <c r="J1048" t="s">
        <v>415</v>
      </c>
      <c r="K1048" t="s">
        <v>26</v>
      </c>
      <c r="L1048" t="s">
        <v>271</v>
      </c>
      <c r="M1048" t="s">
        <v>27</v>
      </c>
      <c r="N1048">
        <v>2</v>
      </c>
      <c r="O1048">
        <v>183</v>
      </c>
      <c r="P1048">
        <v>20</v>
      </c>
      <c r="Q1048" t="s">
        <v>28</v>
      </c>
      <c r="R1048" t="s">
        <v>29</v>
      </c>
      <c r="S1048" t="s">
        <v>420</v>
      </c>
      <c r="T1048" t="s">
        <v>451</v>
      </c>
    </row>
    <row r="1049" spans="1:20" x14ac:dyDescent="0.3">
      <c r="A1049">
        <v>1426262</v>
      </c>
      <c r="B1049">
        <f>YEAR(matches[[#This Row],[date]])</f>
        <v>2024</v>
      </c>
      <c r="C1049" t="s">
        <v>60</v>
      </c>
      <c r="D1049" s="1">
        <v>45392</v>
      </c>
      <c r="E1049" t="s">
        <v>21</v>
      </c>
      <c r="F1049" t="s">
        <v>358</v>
      </c>
      <c r="G1049" t="s">
        <v>484</v>
      </c>
      <c r="H1049" t="s">
        <v>44</v>
      </c>
      <c r="I1049" t="s">
        <v>438</v>
      </c>
      <c r="J1049" t="s">
        <v>438</v>
      </c>
      <c r="K1049" t="s">
        <v>26</v>
      </c>
      <c r="L1049" t="s">
        <v>438</v>
      </c>
      <c r="M1049" t="s">
        <v>45</v>
      </c>
      <c r="N1049">
        <v>3</v>
      </c>
      <c r="O1049">
        <v>197</v>
      </c>
      <c r="P1049">
        <v>20</v>
      </c>
      <c r="Q1049" t="s">
        <v>28</v>
      </c>
      <c r="R1049" t="s">
        <v>29</v>
      </c>
      <c r="S1049" t="s">
        <v>133</v>
      </c>
      <c r="T1049" t="s">
        <v>479</v>
      </c>
    </row>
    <row r="1050" spans="1:20" x14ac:dyDescent="0.3">
      <c r="A1050">
        <v>1426263</v>
      </c>
      <c r="B1050">
        <f>YEAR(matches[[#This Row],[date]])</f>
        <v>2024</v>
      </c>
      <c r="C1050" t="s">
        <v>48</v>
      </c>
      <c r="D1050" s="1">
        <v>45393</v>
      </c>
      <c r="E1050" t="s">
        <v>21</v>
      </c>
      <c r="F1050" t="s">
        <v>361</v>
      </c>
      <c r="G1050" t="s">
        <v>414</v>
      </c>
      <c r="H1050" t="s">
        <v>496</v>
      </c>
      <c r="I1050" t="s">
        <v>51</v>
      </c>
      <c r="J1050" t="s">
        <v>51</v>
      </c>
      <c r="K1050" t="s">
        <v>26</v>
      </c>
      <c r="L1050" t="s">
        <v>51</v>
      </c>
      <c r="M1050" t="s">
        <v>45</v>
      </c>
      <c r="N1050">
        <v>7</v>
      </c>
      <c r="O1050">
        <v>197</v>
      </c>
      <c r="P1050">
        <v>20</v>
      </c>
      <c r="Q1050" t="s">
        <v>28</v>
      </c>
      <c r="R1050" t="s">
        <v>29</v>
      </c>
      <c r="S1050" t="s">
        <v>334</v>
      </c>
      <c r="T1050" t="s">
        <v>249</v>
      </c>
    </row>
    <row r="1051" spans="1:20" x14ac:dyDescent="0.3">
      <c r="A1051">
        <v>1426264</v>
      </c>
      <c r="B1051">
        <f>YEAR(matches[[#This Row],[date]])</f>
        <v>2024</v>
      </c>
      <c r="C1051" t="s">
        <v>468</v>
      </c>
      <c r="D1051" s="1">
        <v>45394</v>
      </c>
      <c r="E1051" t="s">
        <v>21</v>
      </c>
      <c r="F1051" t="s">
        <v>387</v>
      </c>
      <c r="G1051" t="s">
        <v>470</v>
      </c>
      <c r="H1051" t="s">
        <v>437</v>
      </c>
      <c r="I1051" t="s">
        <v>390</v>
      </c>
      <c r="J1051" t="s">
        <v>437</v>
      </c>
      <c r="K1051" t="s">
        <v>37</v>
      </c>
      <c r="L1051" t="s">
        <v>390</v>
      </c>
      <c r="M1051" t="s">
        <v>45</v>
      </c>
      <c r="N1051">
        <v>6</v>
      </c>
      <c r="O1051">
        <v>168</v>
      </c>
      <c r="P1051">
        <v>20</v>
      </c>
      <c r="Q1051" t="s">
        <v>28</v>
      </c>
      <c r="R1051" t="s">
        <v>29</v>
      </c>
      <c r="S1051" t="s">
        <v>449</v>
      </c>
      <c r="T1051" t="s">
        <v>363</v>
      </c>
    </row>
    <row r="1052" spans="1:20" x14ac:dyDescent="0.3">
      <c r="A1052">
        <v>1426265</v>
      </c>
      <c r="B1052">
        <f>YEAR(matches[[#This Row],[date]])</f>
        <v>2024</v>
      </c>
      <c r="C1052" t="s">
        <v>497</v>
      </c>
      <c r="D1052" s="1">
        <v>45395</v>
      </c>
      <c r="E1052" t="s">
        <v>21</v>
      </c>
      <c r="F1052" t="s">
        <v>404</v>
      </c>
      <c r="G1052" t="s">
        <v>498</v>
      </c>
      <c r="H1052" t="s">
        <v>415</v>
      </c>
      <c r="I1052" t="s">
        <v>44</v>
      </c>
      <c r="J1052" t="s">
        <v>44</v>
      </c>
      <c r="K1052" t="s">
        <v>26</v>
      </c>
      <c r="L1052" t="s">
        <v>44</v>
      </c>
      <c r="M1052" t="s">
        <v>45</v>
      </c>
      <c r="N1052">
        <v>3</v>
      </c>
      <c r="O1052">
        <v>148</v>
      </c>
      <c r="P1052">
        <v>20</v>
      </c>
      <c r="Q1052" t="s">
        <v>28</v>
      </c>
      <c r="R1052" t="s">
        <v>29</v>
      </c>
      <c r="S1052" t="s">
        <v>244</v>
      </c>
      <c r="T1052" t="s">
        <v>430</v>
      </c>
    </row>
    <row r="1053" spans="1:20" x14ac:dyDescent="0.3">
      <c r="A1053">
        <v>1426266</v>
      </c>
      <c r="B1053">
        <f>YEAR(matches[[#This Row],[date]])</f>
        <v>2024</v>
      </c>
      <c r="C1053" t="s">
        <v>54</v>
      </c>
      <c r="D1053" s="1">
        <v>45396</v>
      </c>
      <c r="E1053" t="s">
        <v>21</v>
      </c>
      <c r="F1053" t="s">
        <v>488</v>
      </c>
      <c r="G1053" t="s">
        <v>464</v>
      </c>
      <c r="H1053" t="s">
        <v>437</v>
      </c>
      <c r="I1053" t="s">
        <v>25</v>
      </c>
      <c r="J1053" t="s">
        <v>25</v>
      </c>
      <c r="K1053" t="s">
        <v>26</v>
      </c>
      <c r="L1053" t="s">
        <v>25</v>
      </c>
      <c r="M1053" t="s">
        <v>45</v>
      </c>
      <c r="N1053">
        <v>8</v>
      </c>
      <c r="O1053">
        <v>162</v>
      </c>
      <c r="P1053">
        <v>20</v>
      </c>
      <c r="Q1053" t="s">
        <v>28</v>
      </c>
      <c r="R1053" t="s">
        <v>29</v>
      </c>
      <c r="S1053" t="s">
        <v>473</v>
      </c>
      <c r="T1053" t="s">
        <v>479</v>
      </c>
    </row>
    <row r="1054" spans="1:20" x14ac:dyDescent="0.3">
      <c r="A1054">
        <v>1426267</v>
      </c>
      <c r="B1054">
        <f>YEAR(matches[[#This Row],[date]])</f>
        <v>2024</v>
      </c>
      <c r="C1054" t="s">
        <v>48</v>
      </c>
      <c r="D1054" s="1">
        <v>45396</v>
      </c>
      <c r="E1054" t="s">
        <v>21</v>
      </c>
      <c r="F1054" t="s">
        <v>487</v>
      </c>
      <c r="G1054" t="s">
        <v>414</v>
      </c>
      <c r="H1054" t="s">
        <v>36</v>
      </c>
      <c r="I1054" t="s">
        <v>51</v>
      </c>
      <c r="J1054" t="s">
        <v>51</v>
      </c>
      <c r="K1054" t="s">
        <v>26</v>
      </c>
      <c r="L1054" t="s">
        <v>36</v>
      </c>
      <c r="M1054" t="s">
        <v>27</v>
      </c>
      <c r="N1054">
        <v>20</v>
      </c>
      <c r="O1054">
        <v>207</v>
      </c>
      <c r="P1054">
        <v>20</v>
      </c>
      <c r="Q1054" t="s">
        <v>28</v>
      </c>
      <c r="R1054" t="s">
        <v>29</v>
      </c>
      <c r="S1054" t="s">
        <v>334</v>
      </c>
      <c r="T1054" t="s">
        <v>431</v>
      </c>
    </row>
    <row r="1055" spans="1:20" x14ac:dyDescent="0.3">
      <c r="A1055">
        <v>1426268</v>
      </c>
      <c r="B1055">
        <f>YEAR(matches[[#This Row],[date]])</f>
        <v>2024</v>
      </c>
      <c r="C1055" t="s">
        <v>356</v>
      </c>
      <c r="D1055" s="1">
        <v>45397</v>
      </c>
      <c r="E1055" t="s">
        <v>21</v>
      </c>
      <c r="F1055" t="s">
        <v>506</v>
      </c>
      <c r="G1055" t="s">
        <v>472</v>
      </c>
      <c r="H1055" t="s">
        <v>271</v>
      </c>
      <c r="I1055" t="s">
        <v>496</v>
      </c>
      <c r="J1055" t="s">
        <v>496</v>
      </c>
      <c r="K1055" t="s">
        <v>26</v>
      </c>
      <c r="L1055" t="s">
        <v>271</v>
      </c>
      <c r="M1055" t="s">
        <v>27</v>
      </c>
      <c r="N1055">
        <v>25</v>
      </c>
      <c r="O1055">
        <v>288</v>
      </c>
      <c r="P1055">
        <v>20</v>
      </c>
      <c r="Q1055" t="s">
        <v>28</v>
      </c>
      <c r="R1055" t="s">
        <v>29</v>
      </c>
      <c r="S1055" t="s">
        <v>244</v>
      </c>
      <c r="T1055" t="s">
        <v>449</v>
      </c>
    </row>
    <row r="1056" spans="1:20" x14ac:dyDescent="0.3">
      <c r="A1056">
        <v>1426269</v>
      </c>
      <c r="B1056">
        <f>YEAR(matches[[#This Row],[date]])</f>
        <v>2024</v>
      </c>
      <c r="C1056" t="s">
        <v>54</v>
      </c>
      <c r="D1056" s="1">
        <v>45398</v>
      </c>
      <c r="E1056" t="s">
        <v>21</v>
      </c>
      <c r="F1056" t="s">
        <v>366</v>
      </c>
      <c r="G1056" t="s">
        <v>464</v>
      </c>
      <c r="H1056" t="s">
        <v>25</v>
      </c>
      <c r="I1056" t="s">
        <v>44</v>
      </c>
      <c r="J1056" t="s">
        <v>44</v>
      </c>
      <c r="K1056" t="s">
        <v>26</v>
      </c>
      <c r="L1056" t="s">
        <v>44</v>
      </c>
      <c r="M1056" t="s">
        <v>45</v>
      </c>
      <c r="N1056">
        <v>2</v>
      </c>
      <c r="O1056">
        <v>224</v>
      </c>
      <c r="P1056">
        <v>20</v>
      </c>
      <c r="Q1056" t="s">
        <v>28</v>
      </c>
      <c r="R1056" t="s">
        <v>29</v>
      </c>
      <c r="S1056" t="s">
        <v>427</v>
      </c>
      <c r="T1056" t="s">
        <v>398</v>
      </c>
    </row>
    <row r="1057" spans="1:20" x14ac:dyDescent="0.3">
      <c r="A1057">
        <v>1426270</v>
      </c>
      <c r="B1057">
        <f>YEAR(matches[[#This Row],[date]])</f>
        <v>2024</v>
      </c>
      <c r="C1057" t="s">
        <v>173</v>
      </c>
      <c r="D1057" s="1">
        <v>45399</v>
      </c>
      <c r="E1057" t="s">
        <v>21</v>
      </c>
      <c r="F1057" t="s">
        <v>347</v>
      </c>
      <c r="G1057" t="s">
        <v>421</v>
      </c>
      <c r="H1057" t="s">
        <v>438</v>
      </c>
      <c r="I1057" t="s">
        <v>390</v>
      </c>
      <c r="J1057" t="s">
        <v>390</v>
      </c>
      <c r="K1057" t="s">
        <v>26</v>
      </c>
      <c r="L1057" t="s">
        <v>390</v>
      </c>
      <c r="M1057" t="s">
        <v>45</v>
      </c>
      <c r="N1057">
        <v>6</v>
      </c>
      <c r="O1057">
        <v>90</v>
      </c>
      <c r="P1057">
        <v>20</v>
      </c>
      <c r="Q1057" t="s">
        <v>28</v>
      </c>
      <c r="R1057" t="s">
        <v>29</v>
      </c>
      <c r="S1057" t="s">
        <v>451</v>
      </c>
      <c r="T1057" t="s">
        <v>333</v>
      </c>
    </row>
    <row r="1058" spans="1:20" x14ac:dyDescent="0.3">
      <c r="A1058">
        <v>1426271</v>
      </c>
      <c r="B1058">
        <f>YEAR(matches[[#This Row],[date]])</f>
        <v>2024</v>
      </c>
      <c r="C1058" t="s">
        <v>497</v>
      </c>
      <c r="D1058" s="1">
        <v>45400</v>
      </c>
      <c r="E1058" t="s">
        <v>21</v>
      </c>
      <c r="F1058" t="s">
        <v>361</v>
      </c>
      <c r="G1058" t="s">
        <v>498</v>
      </c>
      <c r="H1058" t="s">
        <v>51</v>
      </c>
      <c r="I1058" t="s">
        <v>415</v>
      </c>
      <c r="J1058" t="s">
        <v>415</v>
      </c>
      <c r="K1058" t="s">
        <v>26</v>
      </c>
      <c r="L1058" t="s">
        <v>51</v>
      </c>
      <c r="M1058" t="s">
        <v>27</v>
      </c>
      <c r="N1058">
        <v>9</v>
      </c>
      <c r="O1058">
        <v>193</v>
      </c>
      <c r="P1058">
        <v>20</v>
      </c>
      <c r="Q1058" t="s">
        <v>28</v>
      </c>
      <c r="R1058" t="s">
        <v>29</v>
      </c>
      <c r="S1058" t="s">
        <v>338</v>
      </c>
      <c r="T1058" t="s">
        <v>249</v>
      </c>
    </row>
    <row r="1059" spans="1:20" x14ac:dyDescent="0.3">
      <c r="A1059">
        <v>1426272</v>
      </c>
      <c r="B1059">
        <f>YEAR(matches[[#This Row],[date]])</f>
        <v>2024</v>
      </c>
      <c r="C1059" t="s">
        <v>468</v>
      </c>
      <c r="D1059" s="1">
        <v>45401</v>
      </c>
      <c r="E1059" t="s">
        <v>21</v>
      </c>
      <c r="F1059" t="s">
        <v>374</v>
      </c>
      <c r="G1059" t="s">
        <v>470</v>
      </c>
      <c r="H1059" t="s">
        <v>36</v>
      </c>
      <c r="I1059" t="s">
        <v>437</v>
      </c>
      <c r="J1059" t="s">
        <v>437</v>
      </c>
      <c r="K1059" t="s">
        <v>26</v>
      </c>
      <c r="L1059" t="s">
        <v>437</v>
      </c>
      <c r="M1059" t="s">
        <v>45</v>
      </c>
      <c r="N1059">
        <v>8</v>
      </c>
      <c r="O1059">
        <v>177</v>
      </c>
      <c r="P1059">
        <v>20</v>
      </c>
      <c r="Q1059" t="s">
        <v>28</v>
      </c>
      <c r="R1059" t="s">
        <v>29</v>
      </c>
      <c r="S1059" t="s">
        <v>244</v>
      </c>
      <c r="T1059" t="s">
        <v>449</v>
      </c>
    </row>
    <row r="1060" spans="1:20" x14ac:dyDescent="0.3">
      <c r="A1060">
        <v>1426273</v>
      </c>
      <c r="B1060">
        <f>YEAR(matches[[#This Row],[date]])</f>
        <v>2024</v>
      </c>
      <c r="C1060" t="s">
        <v>40</v>
      </c>
      <c r="D1060" s="1">
        <v>45402</v>
      </c>
      <c r="E1060" t="s">
        <v>21</v>
      </c>
      <c r="F1060" t="s">
        <v>506</v>
      </c>
      <c r="G1060" t="s">
        <v>422</v>
      </c>
      <c r="H1060" t="s">
        <v>271</v>
      </c>
      <c r="I1060" t="s">
        <v>390</v>
      </c>
      <c r="J1060" t="s">
        <v>390</v>
      </c>
      <c r="K1060" t="s">
        <v>26</v>
      </c>
      <c r="L1060" t="s">
        <v>271</v>
      </c>
      <c r="M1060" t="s">
        <v>27</v>
      </c>
      <c r="N1060">
        <v>67</v>
      </c>
      <c r="O1060">
        <v>267</v>
      </c>
      <c r="P1060">
        <v>20</v>
      </c>
      <c r="Q1060" t="s">
        <v>28</v>
      </c>
      <c r="R1060" t="s">
        <v>29</v>
      </c>
      <c r="S1060" t="s">
        <v>419</v>
      </c>
      <c r="T1060" t="s">
        <v>420</v>
      </c>
    </row>
    <row r="1061" spans="1:20" x14ac:dyDescent="0.3">
      <c r="A1061">
        <v>1426274</v>
      </c>
      <c r="B1061">
        <f>YEAR(matches[[#This Row],[date]])</f>
        <v>2024</v>
      </c>
      <c r="C1061" t="s">
        <v>54</v>
      </c>
      <c r="D1061" s="1">
        <v>45403</v>
      </c>
      <c r="E1061" t="s">
        <v>21</v>
      </c>
      <c r="F1061" t="s">
        <v>319</v>
      </c>
      <c r="G1061" t="s">
        <v>464</v>
      </c>
      <c r="H1061" t="s">
        <v>25</v>
      </c>
      <c r="I1061" t="s">
        <v>496</v>
      </c>
      <c r="J1061" t="s">
        <v>496</v>
      </c>
      <c r="K1061" t="s">
        <v>26</v>
      </c>
      <c r="L1061" t="s">
        <v>25</v>
      </c>
      <c r="M1061" t="s">
        <v>27</v>
      </c>
      <c r="N1061">
        <v>1</v>
      </c>
      <c r="O1061">
        <v>223</v>
      </c>
      <c r="P1061">
        <v>20</v>
      </c>
      <c r="Q1061" t="s">
        <v>28</v>
      </c>
      <c r="R1061" t="s">
        <v>29</v>
      </c>
      <c r="S1061" t="s">
        <v>473</v>
      </c>
      <c r="T1061" t="s">
        <v>479</v>
      </c>
    </row>
    <row r="1062" spans="1:20" x14ac:dyDescent="0.3">
      <c r="A1062">
        <v>1426275</v>
      </c>
      <c r="B1062">
        <f>YEAR(matches[[#This Row],[date]])</f>
        <v>2024</v>
      </c>
      <c r="C1062" t="s">
        <v>497</v>
      </c>
      <c r="D1062" s="1">
        <v>45403</v>
      </c>
      <c r="E1062" t="s">
        <v>21</v>
      </c>
      <c r="F1062" t="s">
        <v>507</v>
      </c>
      <c r="G1062" t="s">
        <v>498</v>
      </c>
      <c r="H1062" t="s">
        <v>415</v>
      </c>
      <c r="I1062" t="s">
        <v>438</v>
      </c>
      <c r="J1062" t="s">
        <v>415</v>
      </c>
      <c r="K1062" t="s">
        <v>37</v>
      </c>
      <c r="L1062" t="s">
        <v>438</v>
      </c>
      <c r="M1062" t="s">
        <v>45</v>
      </c>
      <c r="N1062">
        <v>3</v>
      </c>
      <c r="O1062">
        <v>143</v>
      </c>
      <c r="P1062">
        <v>20</v>
      </c>
      <c r="Q1062" t="s">
        <v>28</v>
      </c>
      <c r="R1062" t="s">
        <v>29</v>
      </c>
      <c r="S1062" t="s">
        <v>338</v>
      </c>
      <c r="T1062" t="s">
        <v>249</v>
      </c>
    </row>
    <row r="1063" spans="1:20" x14ac:dyDescent="0.3">
      <c r="A1063">
        <v>1426276</v>
      </c>
      <c r="B1063">
        <f>YEAR(matches[[#This Row],[date]])</f>
        <v>2024</v>
      </c>
      <c r="C1063" t="s">
        <v>60</v>
      </c>
      <c r="D1063" s="1">
        <v>45404</v>
      </c>
      <c r="E1063" t="s">
        <v>21</v>
      </c>
      <c r="F1063" t="s">
        <v>305</v>
      </c>
      <c r="G1063" t="s">
        <v>484</v>
      </c>
      <c r="H1063" t="s">
        <v>51</v>
      </c>
      <c r="I1063" t="s">
        <v>44</v>
      </c>
      <c r="J1063" t="s">
        <v>51</v>
      </c>
      <c r="K1063" t="s">
        <v>37</v>
      </c>
      <c r="L1063" t="s">
        <v>44</v>
      </c>
      <c r="M1063" t="s">
        <v>45</v>
      </c>
      <c r="N1063">
        <v>9</v>
      </c>
      <c r="O1063">
        <v>180</v>
      </c>
      <c r="P1063">
        <v>20</v>
      </c>
      <c r="Q1063" t="s">
        <v>28</v>
      </c>
      <c r="R1063" t="s">
        <v>29</v>
      </c>
      <c r="S1063" t="s">
        <v>244</v>
      </c>
      <c r="T1063" t="s">
        <v>478</v>
      </c>
    </row>
    <row r="1064" spans="1:20" x14ac:dyDescent="0.3">
      <c r="A1064">
        <v>1426277</v>
      </c>
      <c r="B1064">
        <f>YEAR(matches[[#This Row],[date]])</f>
        <v>2024</v>
      </c>
      <c r="C1064" t="s">
        <v>69</v>
      </c>
      <c r="D1064" s="1">
        <v>45405</v>
      </c>
      <c r="E1064" t="s">
        <v>21</v>
      </c>
      <c r="F1064" t="s">
        <v>348</v>
      </c>
      <c r="G1064" t="s">
        <v>413</v>
      </c>
      <c r="H1064" t="s">
        <v>36</v>
      </c>
      <c r="I1064" t="s">
        <v>437</v>
      </c>
      <c r="J1064" t="s">
        <v>437</v>
      </c>
      <c r="K1064" t="s">
        <v>26</v>
      </c>
      <c r="L1064" t="s">
        <v>437</v>
      </c>
      <c r="M1064" t="s">
        <v>45</v>
      </c>
      <c r="N1064">
        <v>6</v>
      </c>
      <c r="O1064">
        <v>211</v>
      </c>
      <c r="P1064">
        <v>20</v>
      </c>
      <c r="Q1064" t="s">
        <v>28</v>
      </c>
      <c r="R1064" t="s">
        <v>29</v>
      </c>
      <c r="S1064" t="s">
        <v>451</v>
      </c>
      <c r="T1064" t="s">
        <v>430</v>
      </c>
    </row>
    <row r="1065" spans="1:20" x14ac:dyDescent="0.3">
      <c r="A1065">
        <v>1426278</v>
      </c>
      <c r="B1065">
        <f>YEAR(matches[[#This Row],[date]])</f>
        <v>2024</v>
      </c>
      <c r="C1065" t="s">
        <v>40</v>
      </c>
      <c r="D1065" s="1">
        <v>45406</v>
      </c>
      <c r="E1065" t="s">
        <v>21</v>
      </c>
      <c r="F1065" t="s">
        <v>347</v>
      </c>
      <c r="G1065" t="s">
        <v>422</v>
      </c>
      <c r="H1065" t="s">
        <v>390</v>
      </c>
      <c r="I1065" t="s">
        <v>438</v>
      </c>
      <c r="J1065" t="s">
        <v>438</v>
      </c>
      <c r="K1065" t="s">
        <v>26</v>
      </c>
      <c r="L1065" t="s">
        <v>390</v>
      </c>
      <c r="M1065" t="s">
        <v>27</v>
      </c>
      <c r="N1065">
        <v>4</v>
      </c>
      <c r="O1065">
        <v>225</v>
      </c>
      <c r="P1065">
        <v>20</v>
      </c>
      <c r="Q1065" t="s">
        <v>28</v>
      </c>
      <c r="R1065" t="s">
        <v>29</v>
      </c>
      <c r="S1065" t="s">
        <v>346</v>
      </c>
      <c r="T1065" t="s">
        <v>398</v>
      </c>
    </row>
    <row r="1066" spans="1:20" x14ac:dyDescent="0.3">
      <c r="A1066">
        <v>1426279</v>
      </c>
      <c r="B1066">
        <f>YEAR(matches[[#This Row],[date]])</f>
        <v>2024</v>
      </c>
      <c r="C1066" t="s">
        <v>64</v>
      </c>
      <c r="D1066" s="1">
        <v>45407</v>
      </c>
      <c r="E1066" t="s">
        <v>21</v>
      </c>
      <c r="F1066" t="s">
        <v>465</v>
      </c>
      <c r="G1066" t="s">
        <v>471</v>
      </c>
      <c r="H1066" t="s">
        <v>496</v>
      </c>
      <c r="I1066" t="s">
        <v>271</v>
      </c>
      <c r="J1066" t="s">
        <v>496</v>
      </c>
      <c r="K1066" t="s">
        <v>37</v>
      </c>
      <c r="L1066" t="s">
        <v>496</v>
      </c>
      <c r="M1066" t="s">
        <v>27</v>
      </c>
      <c r="N1066">
        <v>35</v>
      </c>
      <c r="O1066">
        <v>207</v>
      </c>
      <c r="P1066">
        <v>20</v>
      </c>
      <c r="Q1066" t="s">
        <v>28</v>
      </c>
      <c r="R1066" t="s">
        <v>29</v>
      </c>
      <c r="S1066" t="s">
        <v>334</v>
      </c>
      <c r="T1066" t="s">
        <v>431</v>
      </c>
    </row>
    <row r="1067" spans="1:20" x14ac:dyDescent="0.3">
      <c r="A1067">
        <v>1426280</v>
      </c>
      <c r="B1067">
        <f>YEAR(matches[[#This Row],[date]])</f>
        <v>2024</v>
      </c>
      <c r="C1067" t="s">
        <v>54</v>
      </c>
      <c r="D1067" s="1">
        <v>45408</v>
      </c>
      <c r="E1067" t="s">
        <v>21</v>
      </c>
      <c r="F1067" t="s">
        <v>392</v>
      </c>
      <c r="G1067" t="s">
        <v>464</v>
      </c>
      <c r="H1067" t="s">
        <v>25</v>
      </c>
      <c r="I1067" t="s">
        <v>415</v>
      </c>
      <c r="J1067" t="s">
        <v>415</v>
      </c>
      <c r="K1067" t="s">
        <v>26</v>
      </c>
      <c r="L1067" t="s">
        <v>415</v>
      </c>
      <c r="M1067" t="s">
        <v>45</v>
      </c>
      <c r="N1067">
        <v>8</v>
      </c>
      <c r="O1067">
        <v>262</v>
      </c>
      <c r="P1067">
        <v>20</v>
      </c>
      <c r="Q1067" t="s">
        <v>28</v>
      </c>
      <c r="R1067" t="s">
        <v>29</v>
      </c>
      <c r="S1067" t="s">
        <v>244</v>
      </c>
      <c r="T1067" t="s">
        <v>363</v>
      </c>
    </row>
    <row r="1068" spans="1:20" x14ac:dyDescent="0.3">
      <c r="A1068">
        <v>1426281</v>
      </c>
      <c r="B1068">
        <f>YEAR(matches[[#This Row],[date]])</f>
        <v>2024</v>
      </c>
      <c r="C1068" t="s">
        <v>40</v>
      </c>
      <c r="D1068" s="1">
        <v>45409</v>
      </c>
      <c r="E1068" t="s">
        <v>21</v>
      </c>
      <c r="F1068" t="s">
        <v>508</v>
      </c>
      <c r="G1068" t="s">
        <v>422</v>
      </c>
      <c r="H1068" t="s">
        <v>390</v>
      </c>
      <c r="I1068" t="s">
        <v>51</v>
      </c>
      <c r="J1068" t="s">
        <v>51</v>
      </c>
      <c r="K1068" t="s">
        <v>26</v>
      </c>
      <c r="L1068" t="s">
        <v>390</v>
      </c>
      <c r="M1068" t="s">
        <v>27</v>
      </c>
      <c r="N1068">
        <v>10</v>
      </c>
      <c r="O1068">
        <v>258</v>
      </c>
      <c r="P1068">
        <v>20</v>
      </c>
      <c r="Q1068" t="s">
        <v>28</v>
      </c>
      <c r="R1068" t="s">
        <v>29</v>
      </c>
      <c r="S1068" t="s">
        <v>420</v>
      </c>
      <c r="T1068" t="s">
        <v>451</v>
      </c>
    </row>
    <row r="1069" spans="1:20" x14ac:dyDescent="0.3">
      <c r="A1069">
        <v>1426282</v>
      </c>
      <c r="B1069">
        <f>YEAR(matches[[#This Row],[date]])</f>
        <v>2024</v>
      </c>
      <c r="C1069" t="s">
        <v>468</v>
      </c>
      <c r="D1069" s="1">
        <v>45409</v>
      </c>
      <c r="E1069" t="s">
        <v>21</v>
      </c>
      <c r="F1069" t="s">
        <v>284</v>
      </c>
      <c r="G1069" t="s">
        <v>470</v>
      </c>
      <c r="H1069" t="s">
        <v>437</v>
      </c>
      <c r="I1069" t="s">
        <v>44</v>
      </c>
      <c r="J1069" t="s">
        <v>44</v>
      </c>
      <c r="K1069" t="s">
        <v>26</v>
      </c>
      <c r="L1069" t="s">
        <v>44</v>
      </c>
      <c r="M1069" t="s">
        <v>45</v>
      </c>
      <c r="N1069">
        <v>7</v>
      </c>
      <c r="O1069">
        <v>197</v>
      </c>
      <c r="P1069">
        <v>20</v>
      </c>
      <c r="Q1069" t="s">
        <v>28</v>
      </c>
      <c r="R1069" t="s">
        <v>29</v>
      </c>
      <c r="S1069" t="s">
        <v>346</v>
      </c>
      <c r="T1069" t="s">
        <v>427</v>
      </c>
    </row>
    <row r="1070" spans="1:20" x14ac:dyDescent="0.3">
      <c r="A1070">
        <v>1426283</v>
      </c>
      <c r="B1070">
        <f>YEAR(matches[[#This Row],[date]])</f>
        <v>2024</v>
      </c>
      <c r="C1070" t="s">
        <v>173</v>
      </c>
      <c r="D1070" s="1">
        <v>45410</v>
      </c>
      <c r="E1070" t="s">
        <v>21</v>
      </c>
      <c r="F1070" t="s">
        <v>509</v>
      </c>
      <c r="G1070" t="s">
        <v>421</v>
      </c>
      <c r="H1070" t="s">
        <v>438</v>
      </c>
      <c r="I1070" t="s">
        <v>496</v>
      </c>
      <c r="J1070" t="s">
        <v>496</v>
      </c>
      <c r="K1070" t="s">
        <v>26</v>
      </c>
      <c r="L1070" t="s">
        <v>496</v>
      </c>
      <c r="M1070" t="s">
        <v>45</v>
      </c>
      <c r="N1070">
        <v>9</v>
      </c>
      <c r="O1070">
        <v>201</v>
      </c>
      <c r="P1070">
        <v>20</v>
      </c>
      <c r="Q1070" t="s">
        <v>28</v>
      </c>
      <c r="R1070" t="s">
        <v>29</v>
      </c>
      <c r="S1070" t="s">
        <v>334</v>
      </c>
      <c r="T1070" t="s">
        <v>333</v>
      </c>
    </row>
    <row r="1071" spans="1:20" x14ac:dyDescent="0.3">
      <c r="A1071">
        <v>1426284</v>
      </c>
      <c r="B1071">
        <f>YEAR(matches[[#This Row],[date]])</f>
        <v>2024</v>
      </c>
      <c r="C1071" t="s">
        <v>69</v>
      </c>
      <c r="D1071" s="1">
        <v>45410</v>
      </c>
      <c r="E1071" t="s">
        <v>21</v>
      </c>
      <c r="F1071" t="s">
        <v>411</v>
      </c>
      <c r="G1071" t="s">
        <v>413</v>
      </c>
      <c r="H1071" t="s">
        <v>36</v>
      </c>
      <c r="I1071" t="s">
        <v>271</v>
      </c>
      <c r="J1071" t="s">
        <v>271</v>
      </c>
      <c r="K1071" t="s">
        <v>26</v>
      </c>
      <c r="L1071" t="s">
        <v>36</v>
      </c>
      <c r="M1071" t="s">
        <v>27</v>
      </c>
      <c r="N1071">
        <v>78</v>
      </c>
      <c r="O1071">
        <v>213</v>
      </c>
      <c r="P1071">
        <v>20</v>
      </c>
      <c r="Q1071" t="s">
        <v>28</v>
      </c>
      <c r="R1071" t="s">
        <v>29</v>
      </c>
      <c r="S1071" t="s">
        <v>449</v>
      </c>
      <c r="T1071" t="s">
        <v>478</v>
      </c>
    </row>
    <row r="1072" spans="1:20" x14ac:dyDescent="0.3">
      <c r="A1072">
        <v>1426285</v>
      </c>
      <c r="B1072">
        <f>YEAR(matches[[#This Row],[date]])</f>
        <v>2024</v>
      </c>
      <c r="C1072" t="s">
        <v>54</v>
      </c>
      <c r="D1072" s="1">
        <v>45411</v>
      </c>
      <c r="E1072" t="s">
        <v>21</v>
      </c>
      <c r="F1072" t="s">
        <v>409</v>
      </c>
      <c r="G1072" t="s">
        <v>464</v>
      </c>
      <c r="H1072" t="s">
        <v>390</v>
      </c>
      <c r="I1072" t="s">
        <v>25</v>
      </c>
      <c r="J1072" t="s">
        <v>390</v>
      </c>
      <c r="K1072" t="s">
        <v>37</v>
      </c>
      <c r="L1072" t="s">
        <v>25</v>
      </c>
      <c r="M1072" t="s">
        <v>45</v>
      </c>
      <c r="N1072">
        <v>7</v>
      </c>
      <c r="O1072">
        <v>154</v>
      </c>
      <c r="P1072">
        <v>20</v>
      </c>
      <c r="Q1072" t="s">
        <v>28</v>
      </c>
      <c r="R1072" t="s">
        <v>29</v>
      </c>
      <c r="S1072" t="s">
        <v>420</v>
      </c>
      <c r="T1072" t="s">
        <v>430</v>
      </c>
    </row>
    <row r="1073" spans="1:20" x14ac:dyDescent="0.3">
      <c r="A1073">
        <v>1426286</v>
      </c>
      <c r="B1073">
        <f>YEAR(matches[[#This Row],[date]])</f>
        <v>2024</v>
      </c>
      <c r="C1073" t="s">
        <v>468</v>
      </c>
      <c r="D1073" s="1">
        <v>45412</v>
      </c>
      <c r="E1073" t="s">
        <v>21</v>
      </c>
      <c r="F1073" t="s">
        <v>348</v>
      </c>
      <c r="G1073" t="s">
        <v>470</v>
      </c>
      <c r="H1073" t="s">
        <v>51</v>
      </c>
      <c r="I1073" t="s">
        <v>437</v>
      </c>
      <c r="J1073" t="s">
        <v>437</v>
      </c>
      <c r="K1073" t="s">
        <v>26</v>
      </c>
      <c r="L1073" t="s">
        <v>437</v>
      </c>
      <c r="M1073" t="s">
        <v>45</v>
      </c>
      <c r="N1073">
        <v>4</v>
      </c>
      <c r="O1073">
        <v>145</v>
      </c>
      <c r="P1073">
        <v>20</v>
      </c>
      <c r="Q1073" t="s">
        <v>28</v>
      </c>
      <c r="R1073" t="s">
        <v>29</v>
      </c>
      <c r="S1073" t="s">
        <v>427</v>
      </c>
      <c r="T1073" t="s">
        <v>398</v>
      </c>
    </row>
    <row r="1074" spans="1:20" x14ac:dyDescent="0.3">
      <c r="A1074">
        <v>1426287</v>
      </c>
      <c r="B1074">
        <f>YEAR(matches[[#This Row],[date]])</f>
        <v>2024</v>
      </c>
      <c r="C1074" t="s">
        <v>69</v>
      </c>
      <c r="D1074" s="1">
        <v>45413</v>
      </c>
      <c r="E1074" t="s">
        <v>21</v>
      </c>
      <c r="F1074" t="s">
        <v>423</v>
      </c>
      <c r="G1074" t="s">
        <v>413</v>
      </c>
      <c r="H1074" t="s">
        <v>36</v>
      </c>
      <c r="I1074" t="s">
        <v>415</v>
      </c>
      <c r="J1074" t="s">
        <v>415</v>
      </c>
      <c r="K1074" t="s">
        <v>26</v>
      </c>
      <c r="L1074" t="s">
        <v>415</v>
      </c>
      <c r="M1074" t="s">
        <v>45</v>
      </c>
      <c r="N1074">
        <v>7</v>
      </c>
      <c r="O1074">
        <v>163</v>
      </c>
      <c r="P1074">
        <v>20</v>
      </c>
      <c r="Q1074" t="s">
        <v>28</v>
      </c>
      <c r="R1074" t="s">
        <v>29</v>
      </c>
      <c r="S1074" t="s">
        <v>431</v>
      </c>
      <c r="T1074" t="s">
        <v>333</v>
      </c>
    </row>
    <row r="1075" spans="1:20" x14ac:dyDescent="0.3">
      <c r="A1075">
        <v>1426288</v>
      </c>
      <c r="B1075">
        <f>YEAR(matches[[#This Row],[date]])</f>
        <v>2024</v>
      </c>
      <c r="C1075" t="s">
        <v>64</v>
      </c>
      <c r="D1075" s="1">
        <v>45414</v>
      </c>
      <c r="E1075" t="s">
        <v>21</v>
      </c>
      <c r="F1075" t="s">
        <v>306</v>
      </c>
      <c r="G1075" t="s">
        <v>471</v>
      </c>
      <c r="H1075" t="s">
        <v>271</v>
      </c>
      <c r="I1075" t="s">
        <v>44</v>
      </c>
      <c r="J1075" t="s">
        <v>271</v>
      </c>
      <c r="K1075" t="s">
        <v>37</v>
      </c>
      <c r="L1075" t="s">
        <v>271</v>
      </c>
      <c r="M1075" t="s">
        <v>27</v>
      </c>
      <c r="N1075">
        <v>1</v>
      </c>
      <c r="O1075">
        <v>202</v>
      </c>
      <c r="P1075">
        <v>20</v>
      </c>
      <c r="Q1075" t="s">
        <v>28</v>
      </c>
      <c r="R1075" t="s">
        <v>29</v>
      </c>
      <c r="S1075" t="s">
        <v>244</v>
      </c>
      <c r="T1075" t="s">
        <v>363</v>
      </c>
    </row>
    <row r="1076" spans="1:20" x14ac:dyDescent="0.3">
      <c r="A1076">
        <v>1426289</v>
      </c>
      <c r="B1076">
        <f>YEAR(matches[[#This Row],[date]])</f>
        <v>2024</v>
      </c>
      <c r="C1076" t="s">
        <v>48</v>
      </c>
      <c r="D1076" s="1">
        <v>45415</v>
      </c>
      <c r="E1076" t="s">
        <v>21</v>
      </c>
      <c r="F1076" t="s">
        <v>434</v>
      </c>
      <c r="G1076" t="s">
        <v>414</v>
      </c>
      <c r="H1076" t="s">
        <v>25</v>
      </c>
      <c r="I1076" t="s">
        <v>51</v>
      </c>
      <c r="J1076" t="s">
        <v>51</v>
      </c>
      <c r="K1076" t="s">
        <v>26</v>
      </c>
      <c r="L1076" t="s">
        <v>25</v>
      </c>
      <c r="M1076" t="s">
        <v>27</v>
      </c>
      <c r="N1076">
        <v>24</v>
      </c>
      <c r="O1076">
        <v>170</v>
      </c>
      <c r="P1076">
        <v>20</v>
      </c>
      <c r="Q1076" t="s">
        <v>28</v>
      </c>
      <c r="R1076" t="s">
        <v>29</v>
      </c>
      <c r="S1076" t="s">
        <v>419</v>
      </c>
      <c r="T1076" t="s">
        <v>430</v>
      </c>
    </row>
    <row r="1077" spans="1:20" x14ac:dyDescent="0.3">
      <c r="A1077">
        <v>1426290</v>
      </c>
      <c r="B1077">
        <f>YEAR(matches[[#This Row],[date]])</f>
        <v>2024</v>
      </c>
      <c r="C1077" t="s">
        <v>356</v>
      </c>
      <c r="D1077" s="1">
        <v>45416</v>
      </c>
      <c r="E1077" t="s">
        <v>21</v>
      </c>
      <c r="F1077" t="s">
        <v>370</v>
      </c>
      <c r="G1077" t="s">
        <v>472</v>
      </c>
      <c r="H1077" t="s">
        <v>438</v>
      </c>
      <c r="I1077" t="s">
        <v>496</v>
      </c>
      <c r="J1077" t="s">
        <v>496</v>
      </c>
      <c r="K1077" t="s">
        <v>26</v>
      </c>
      <c r="L1077" t="s">
        <v>496</v>
      </c>
      <c r="M1077" t="s">
        <v>45</v>
      </c>
      <c r="N1077">
        <v>4</v>
      </c>
      <c r="O1077">
        <v>148</v>
      </c>
      <c r="P1077">
        <v>20</v>
      </c>
      <c r="Q1077" t="s">
        <v>28</v>
      </c>
      <c r="R1077" t="s">
        <v>29</v>
      </c>
      <c r="S1077" t="s">
        <v>473</v>
      </c>
      <c r="T1077" t="s">
        <v>479</v>
      </c>
    </row>
    <row r="1078" spans="1:20" x14ac:dyDescent="0.3">
      <c r="A1078">
        <v>1426291</v>
      </c>
      <c r="B1078">
        <f>YEAR(matches[[#This Row],[date]])</f>
        <v>2024</v>
      </c>
      <c r="C1078" t="s">
        <v>201</v>
      </c>
      <c r="D1078" s="1">
        <v>45417</v>
      </c>
      <c r="E1078" t="s">
        <v>21</v>
      </c>
      <c r="F1078" t="s">
        <v>247</v>
      </c>
      <c r="G1078" t="s">
        <v>494</v>
      </c>
      <c r="H1078" t="s">
        <v>36</v>
      </c>
      <c r="I1078" t="s">
        <v>415</v>
      </c>
      <c r="J1078" t="s">
        <v>415</v>
      </c>
      <c r="K1078" t="s">
        <v>26</v>
      </c>
      <c r="L1078" t="s">
        <v>36</v>
      </c>
      <c r="M1078" t="s">
        <v>27</v>
      </c>
      <c r="N1078">
        <v>28</v>
      </c>
      <c r="O1078">
        <v>168</v>
      </c>
      <c r="P1078">
        <v>20</v>
      </c>
      <c r="Q1078" t="s">
        <v>28</v>
      </c>
      <c r="R1078" t="s">
        <v>29</v>
      </c>
      <c r="S1078" t="s">
        <v>338</v>
      </c>
      <c r="T1078" t="s">
        <v>249</v>
      </c>
    </row>
    <row r="1079" spans="1:20" x14ac:dyDescent="0.3">
      <c r="A1079">
        <v>1426292</v>
      </c>
      <c r="B1079">
        <f>YEAR(matches[[#This Row],[date]])</f>
        <v>2024</v>
      </c>
      <c r="C1079" t="s">
        <v>468</v>
      </c>
      <c r="D1079" s="1">
        <v>45417</v>
      </c>
      <c r="E1079" t="s">
        <v>21</v>
      </c>
      <c r="F1079" t="s">
        <v>259</v>
      </c>
      <c r="G1079" t="s">
        <v>470</v>
      </c>
      <c r="H1079" t="s">
        <v>25</v>
      </c>
      <c r="I1079" t="s">
        <v>437</v>
      </c>
      <c r="J1079" t="s">
        <v>437</v>
      </c>
      <c r="K1079" t="s">
        <v>26</v>
      </c>
      <c r="L1079" t="s">
        <v>25</v>
      </c>
      <c r="M1079" t="s">
        <v>27</v>
      </c>
      <c r="N1079">
        <v>98</v>
      </c>
      <c r="O1079">
        <v>236</v>
      </c>
      <c r="P1079">
        <v>20</v>
      </c>
      <c r="Q1079" t="s">
        <v>28</v>
      </c>
      <c r="R1079" t="s">
        <v>29</v>
      </c>
      <c r="S1079" t="s">
        <v>478</v>
      </c>
      <c r="T1079" t="s">
        <v>363</v>
      </c>
    </row>
    <row r="1080" spans="1:20" x14ac:dyDescent="0.3">
      <c r="A1080">
        <v>1426293</v>
      </c>
      <c r="B1080">
        <f>YEAR(matches[[#This Row],[date]])</f>
        <v>2024</v>
      </c>
      <c r="C1080" t="s">
        <v>48</v>
      </c>
      <c r="D1080" s="1">
        <v>45418</v>
      </c>
      <c r="E1080" t="s">
        <v>21</v>
      </c>
      <c r="F1080" t="s">
        <v>341</v>
      </c>
      <c r="G1080" t="s">
        <v>414</v>
      </c>
      <c r="H1080" t="s">
        <v>271</v>
      </c>
      <c r="I1080" t="s">
        <v>51</v>
      </c>
      <c r="J1080" t="s">
        <v>51</v>
      </c>
      <c r="K1080" t="s">
        <v>26</v>
      </c>
      <c r="L1080" t="s">
        <v>51</v>
      </c>
      <c r="M1080" t="s">
        <v>45</v>
      </c>
      <c r="N1080">
        <v>7</v>
      </c>
      <c r="O1080">
        <v>174</v>
      </c>
      <c r="P1080">
        <v>20</v>
      </c>
      <c r="Q1080" t="s">
        <v>28</v>
      </c>
      <c r="R1080" t="s">
        <v>29</v>
      </c>
      <c r="S1080" t="s">
        <v>420</v>
      </c>
      <c r="T1080" t="s">
        <v>430</v>
      </c>
    </row>
    <row r="1081" spans="1:20" x14ac:dyDescent="0.3">
      <c r="A1081">
        <v>1426294</v>
      </c>
      <c r="B1081">
        <f>YEAR(matches[[#This Row],[date]])</f>
        <v>2024</v>
      </c>
      <c r="C1081" t="s">
        <v>40</v>
      </c>
      <c r="D1081" s="1">
        <v>45419</v>
      </c>
      <c r="E1081" t="s">
        <v>21</v>
      </c>
      <c r="F1081" t="s">
        <v>387</v>
      </c>
      <c r="G1081" t="s">
        <v>422</v>
      </c>
      <c r="H1081" t="s">
        <v>390</v>
      </c>
      <c r="I1081" t="s">
        <v>44</v>
      </c>
      <c r="J1081" t="s">
        <v>44</v>
      </c>
      <c r="K1081" t="s">
        <v>26</v>
      </c>
      <c r="L1081" t="s">
        <v>390</v>
      </c>
      <c r="M1081" t="s">
        <v>27</v>
      </c>
      <c r="N1081">
        <v>20</v>
      </c>
      <c r="O1081">
        <v>222</v>
      </c>
      <c r="P1081">
        <v>20</v>
      </c>
      <c r="Q1081" t="s">
        <v>28</v>
      </c>
      <c r="R1081" t="s">
        <v>29</v>
      </c>
      <c r="S1081" t="s">
        <v>346</v>
      </c>
      <c r="T1081" t="s">
        <v>398</v>
      </c>
    </row>
    <row r="1082" spans="1:20" x14ac:dyDescent="0.3">
      <c r="A1082">
        <v>1426295</v>
      </c>
      <c r="B1082">
        <f>YEAR(matches[[#This Row],[date]])</f>
        <v>2024</v>
      </c>
      <c r="C1082" t="s">
        <v>64</v>
      </c>
      <c r="D1082" s="1">
        <v>45420</v>
      </c>
      <c r="E1082" t="s">
        <v>21</v>
      </c>
      <c r="F1082" t="s">
        <v>506</v>
      </c>
      <c r="G1082" t="s">
        <v>471</v>
      </c>
      <c r="H1082" t="s">
        <v>437</v>
      </c>
      <c r="I1082" t="s">
        <v>271</v>
      </c>
      <c r="J1082" t="s">
        <v>437</v>
      </c>
      <c r="K1082" t="s">
        <v>37</v>
      </c>
      <c r="L1082" t="s">
        <v>271</v>
      </c>
      <c r="M1082" t="s">
        <v>45</v>
      </c>
      <c r="N1082">
        <v>10</v>
      </c>
      <c r="O1082">
        <v>166</v>
      </c>
      <c r="P1082">
        <v>20</v>
      </c>
      <c r="Q1082" t="s">
        <v>28</v>
      </c>
      <c r="R1082" t="s">
        <v>29</v>
      </c>
      <c r="S1082" t="s">
        <v>478</v>
      </c>
      <c r="T1082" t="s">
        <v>363</v>
      </c>
    </row>
    <row r="1083" spans="1:20" x14ac:dyDescent="0.3">
      <c r="A1083">
        <v>1426296</v>
      </c>
      <c r="B1083">
        <f>YEAR(matches[[#This Row],[date]])</f>
        <v>2024</v>
      </c>
      <c r="C1083" t="s">
        <v>201</v>
      </c>
      <c r="D1083" s="1">
        <v>45421</v>
      </c>
      <c r="E1083" t="s">
        <v>21</v>
      </c>
      <c r="F1083" t="s">
        <v>223</v>
      </c>
      <c r="G1083" t="s">
        <v>494</v>
      </c>
      <c r="H1083" t="s">
        <v>496</v>
      </c>
      <c r="I1083" t="s">
        <v>415</v>
      </c>
      <c r="J1083" t="s">
        <v>415</v>
      </c>
      <c r="K1083" t="s">
        <v>26</v>
      </c>
      <c r="L1083" t="s">
        <v>496</v>
      </c>
      <c r="M1083" t="s">
        <v>27</v>
      </c>
      <c r="N1083">
        <v>60</v>
      </c>
      <c r="O1083">
        <v>242</v>
      </c>
      <c r="P1083">
        <v>20</v>
      </c>
      <c r="Q1083" t="s">
        <v>28</v>
      </c>
      <c r="R1083" t="s">
        <v>29</v>
      </c>
      <c r="S1083" t="s">
        <v>334</v>
      </c>
      <c r="T1083" t="s">
        <v>431</v>
      </c>
    </row>
    <row r="1084" spans="1:20" x14ac:dyDescent="0.3">
      <c r="A1084">
        <v>1426297</v>
      </c>
      <c r="B1084">
        <f>YEAR(matches[[#This Row],[date]])</f>
        <v>2024</v>
      </c>
      <c r="C1084" t="s">
        <v>173</v>
      </c>
      <c r="D1084" s="1">
        <v>45422</v>
      </c>
      <c r="E1084" t="s">
        <v>21</v>
      </c>
      <c r="F1084" t="s">
        <v>403</v>
      </c>
      <c r="G1084" t="s">
        <v>421</v>
      </c>
      <c r="H1084" t="s">
        <v>438</v>
      </c>
      <c r="I1084" t="s">
        <v>36</v>
      </c>
      <c r="J1084" t="s">
        <v>36</v>
      </c>
      <c r="K1084" t="s">
        <v>26</v>
      </c>
      <c r="L1084" t="s">
        <v>438</v>
      </c>
      <c r="M1084" t="s">
        <v>27</v>
      </c>
      <c r="N1084">
        <v>35</v>
      </c>
      <c r="O1084">
        <v>232</v>
      </c>
      <c r="P1084">
        <v>20</v>
      </c>
      <c r="Q1084" t="s">
        <v>28</v>
      </c>
      <c r="R1084" t="s">
        <v>29</v>
      </c>
      <c r="S1084" t="s">
        <v>346</v>
      </c>
      <c r="T1084" t="s">
        <v>451</v>
      </c>
    </row>
    <row r="1085" spans="1:20" x14ac:dyDescent="0.3">
      <c r="A1085">
        <v>1426298</v>
      </c>
      <c r="B1085">
        <f>YEAR(matches[[#This Row],[date]])</f>
        <v>2024</v>
      </c>
      <c r="C1085" t="s">
        <v>54</v>
      </c>
      <c r="D1085" s="1">
        <v>45423</v>
      </c>
      <c r="E1085" t="s">
        <v>21</v>
      </c>
      <c r="F1085" t="s">
        <v>409</v>
      </c>
      <c r="G1085" t="s">
        <v>464</v>
      </c>
      <c r="H1085" t="s">
        <v>25</v>
      </c>
      <c r="I1085" t="s">
        <v>51</v>
      </c>
      <c r="J1085" t="s">
        <v>51</v>
      </c>
      <c r="K1085" t="s">
        <v>26</v>
      </c>
      <c r="L1085" t="s">
        <v>25</v>
      </c>
      <c r="M1085" t="s">
        <v>27</v>
      </c>
      <c r="N1085">
        <v>18</v>
      </c>
      <c r="O1085">
        <v>158</v>
      </c>
      <c r="P1085">
        <v>16</v>
      </c>
      <c r="Q1085" t="s">
        <v>28</v>
      </c>
      <c r="R1085" t="s">
        <v>29</v>
      </c>
      <c r="S1085" t="s">
        <v>398</v>
      </c>
      <c r="T1085" t="s">
        <v>479</v>
      </c>
    </row>
    <row r="1086" spans="1:20" x14ac:dyDescent="0.3">
      <c r="A1086">
        <v>1426299</v>
      </c>
      <c r="B1086">
        <f>YEAR(matches[[#This Row],[date]])</f>
        <v>2024</v>
      </c>
      <c r="C1086" t="s">
        <v>69</v>
      </c>
      <c r="D1086" s="1">
        <v>45424</v>
      </c>
      <c r="E1086" t="s">
        <v>21</v>
      </c>
      <c r="F1086" t="s">
        <v>510</v>
      </c>
      <c r="G1086" t="s">
        <v>413</v>
      </c>
      <c r="H1086" t="s">
        <v>44</v>
      </c>
      <c r="I1086" t="s">
        <v>36</v>
      </c>
      <c r="J1086" t="s">
        <v>44</v>
      </c>
      <c r="K1086" t="s">
        <v>37</v>
      </c>
      <c r="L1086" t="s">
        <v>36</v>
      </c>
      <c r="M1086" t="s">
        <v>45</v>
      </c>
      <c r="N1086">
        <v>5</v>
      </c>
      <c r="O1086">
        <v>142</v>
      </c>
      <c r="P1086">
        <v>20</v>
      </c>
      <c r="Q1086" t="s">
        <v>28</v>
      </c>
      <c r="R1086" t="s">
        <v>29</v>
      </c>
      <c r="S1086" t="s">
        <v>449</v>
      </c>
      <c r="T1086" t="s">
        <v>363</v>
      </c>
    </row>
    <row r="1087" spans="1:20" x14ac:dyDescent="0.3">
      <c r="A1087">
        <v>1426300</v>
      </c>
      <c r="B1087">
        <f>YEAR(matches[[#This Row],[date]])</f>
        <v>2024</v>
      </c>
      <c r="C1087" t="s">
        <v>356</v>
      </c>
      <c r="D1087" s="1">
        <v>45424</v>
      </c>
      <c r="E1087" t="s">
        <v>21</v>
      </c>
      <c r="F1087" t="s">
        <v>483</v>
      </c>
      <c r="G1087" t="s">
        <v>472</v>
      </c>
      <c r="H1087" t="s">
        <v>496</v>
      </c>
      <c r="I1087" t="s">
        <v>390</v>
      </c>
      <c r="J1087" t="s">
        <v>390</v>
      </c>
      <c r="K1087" t="s">
        <v>26</v>
      </c>
      <c r="L1087" t="s">
        <v>496</v>
      </c>
      <c r="M1087" t="s">
        <v>27</v>
      </c>
      <c r="N1087">
        <v>47</v>
      </c>
      <c r="O1087">
        <v>188</v>
      </c>
      <c r="P1087">
        <v>20</v>
      </c>
      <c r="Q1087" t="s">
        <v>28</v>
      </c>
      <c r="R1087" t="s">
        <v>29</v>
      </c>
      <c r="S1087" t="s">
        <v>338</v>
      </c>
      <c r="T1087" t="s">
        <v>249</v>
      </c>
    </row>
    <row r="1088" spans="1:20" x14ac:dyDescent="0.3">
      <c r="A1088">
        <v>1426302</v>
      </c>
      <c r="B1088">
        <f>YEAR(matches[[#This Row],[date]])</f>
        <v>2024</v>
      </c>
      <c r="C1088" t="s">
        <v>40</v>
      </c>
      <c r="D1088" s="1">
        <v>45426</v>
      </c>
      <c r="E1088" t="s">
        <v>21</v>
      </c>
      <c r="F1088" t="s">
        <v>224</v>
      </c>
      <c r="G1088" t="s">
        <v>422</v>
      </c>
      <c r="H1088" t="s">
        <v>390</v>
      </c>
      <c r="I1088" t="s">
        <v>437</v>
      </c>
      <c r="J1088" t="s">
        <v>437</v>
      </c>
      <c r="K1088" t="s">
        <v>26</v>
      </c>
      <c r="L1088" t="s">
        <v>390</v>
      </c>
      <c r="M1088" t="s">
        <v>27</v>
      </c>
      <c r="N1088">
        <v>19</v>
      </c>
      <c r="O1088">
        <v>209</v>
      </c>
      <c r="P1088">
        <v>20</v>
      </c>
      <c r="Q1088" t="s">
        <v>28</v>
      </c>
      <c r="R1088" t="s">
        <v>29</v>
      </c>
      <c r="S1088" t="s">
        <v>473</v>
      </c>
      <c r="T1088" t="s">
        <v>479</v>
      </c>
    </row>
    <row r="1089" spans="1:20" x14ac:dyDescent="0.3">
      <c r="A1089">
        <v>1426303</v>
      </c>
      <c r="B1089">
        <f>YEAR(matches[[#This Row],[date]])</f>
        <v>2024</v>
      </c>
      <c r="C1089" t="s">
        <v>475</v>
      </c>
      <c r="D1089" s="1">
        <v>45427</v>
      </c>
      <c r="E1089" t="s">
        <v>21</v>
      </c>
      <c r="F1089" t="s">
        <v>393</v>
      </c>
      <c r="G1089" t="s">
        <v>477</v>
      </c>
      <c r="H1089" t="s">
        <v>44</v>
      </c>
      <c r="I1089" t="s">
        <v>415</v>
      </c>
      <c r="J1089" t="s">
        <v>44</v>
      </c>
      <c r="K1089" t="s">
        <v>37</v>
      </c>
      <c r="L1089" t="s">
        <v>415</v>
      </c>
      <c r="M1089" t="s">
        <v>45</v>
      </c>
      <c r="N1089">
        <v>5</v>
      </c>
      <c r="O1089">
        <v>145</v>
      </c>
      <c r="P1089">
        <v>20</v>
      </c>
      <c r="Q1089" t="s">
        <v>28</v>
      </c>
      <c r="R1089" t="s">
        <v>29</v>
      </c>
      <c r="S1089" t="s">
        <v>449</v>
      </c>
      <c r="T1089" t="s">
        <v>478</v>
      </c>
    </row>
    <row r="1090" spans="1:20" x14ac:dyDescent="0.3">
      <c r="A1090">
        <v>1426305</v>
      </c>
      <c r="B1090">
        <f>YEAR(matches[[#This Row],[date]])</f>
        <v>2024</v>
      </c>
      <c r="C1090" t="s">
        <v>48</v>
      </c>
      <c r="D1090" s="1">
        <v>45429</v>
      </c>
      <c r="E1090" t="s">
        <v>21</v>
      </c>
      <c r="F1090" t="s">
        <v>480</v>
      </c>
      <c r="G1090" t="s">
        <v>414</v>
      </c>
      <c r="H1090" t="s">
        <v>437</v>
      </c>
      <c r="I1090" t="s">
        <v>51</v>
      </c>
      <c r="J1090" t="s">
        <v>51</v>
      </c>
      <c r="K1090" t="s">
        <v>26</v>
      </c>
      <c r="L1090" t="s">
        <v>437</v>
      </c>
      <c r="M1090" t="s">
        <v>27</v>
      </c>
      <c r="N1090">
        <v>18</v>
      </c>
      <c r="O1090">
        <v>215</v>
      </c>
      <c r="P1090">
        <v>20</v>
      </c>
      <c r="Q1090" t="s">
        <v>28</v>
      </c>
      <c r="R1090" t="s">
        <v>29</v>
      </c>
      <c r="S1090" t="s">
        <v>420</v>
      </c>
      <c r="T1090" t="s">
        <v>449</v>
      </c>
    </row>
    <row r="1091" spans="1:20" x14ac:dyDescent="0.3">
      <c r="A1091">
        <v>1426306</v>
      </c>
      <c r="B1091">
        <f>YEAR(matches[[#This Row],[date]])</f>
        <v>2024</v>
      </c>
      <c r="C1091" t="s">
        <v>356</v>
      </c>
      <c r="D1091" s="1">
        <v>45430</v>
      </c>
      <c r="E1091" t="s">
        <v>21</v>
      </c>
      <c r="F1091" t="s">
        <v>255</v>
      </c>
      <c r="G1091" t="s">
        <v>472</v>
      </c>
      <c r="H1091" t="s">
        <v>496</v>
      </c>
      <c r="I1091" t="s">
        <v>36</v>
      </c>
      <c r="J1091" t="s">
        <v>36</v>
      </c>
      <c r="K1091" t="s">
        <v>26</v>
      </c>
      <c r="L1091" t="s">
        <v>496</v>
      </c>
      <c r="M1091" t="s">
        <v>27</v>
      </c>
      <c r="N1091">
        <v>27</v>
      </c>
      <c r="O1091">
        <v>219</v>
      </c>
      <c r="P1091">
        <v>20</v>
      </c>
      <c r="Q1091" t="s">
        <v>28</v>
      </c>
      <c r="R1091" t="s">
        <v>29</v>
      </c>
      <c r="S1091" t="s">
        <v>473</v>
      </c>
      <c r="T1091" t="s">
        <v>346</v>
      </c>
    </row>
    <row r="1092" spans="1:20" x14ac:dyDescent="0.3">
      <c r="A1092">
        <v>1426307</v>
      </c>
      <c r="B1092">
        <f>YEAR(matches[[#This Row],[date]])</f>
        <v>2024</v>
      </c>
      <c r="C1092" t="s">
        <v>64</v>
      </c>
      <c r="D1092" s="1">
        <v>45431</v>
      </c>
      <c r="E1092" t="s">
        <v>21</v>
      </c>
      <c r="F1092" t="s">
        <v>444</v>
      </c>
      <c r="G1092" t="s">
        <v>471</v>
      </c>
      <c r="H1092" t="s">
        <v>415</v>
      </c>
      <c r="I1092" t="s">
        <v>271</v>
      </c>
      <c r="J1092" t="s">
        <v>415</v>
      </c>
      <c r="K1092" t="s">
        <v>37</v>
      </c>
      <c r="L1092" t="s">
        <v>271</v>
      </c>
      <c r="M1092" t="s">
        <v>45</v>
      </c>
      <c r="N1092">
        <v>4</v>
      </c>
      <c r="O1092">
        <v>215</v>
      </c>
      <c r="P1092">
        <v>20</v>
      </c>
      <c r="Q1092" t="s">
        <v>28</v>
      </c>
      <c r="R1092" t="s">
        <v>29</v>
      </c>
      <c r="S1092" t="s">
        <v>334</v>
      </c>
      <c r="T1092" t="s">
        <v>333</v>
      </c>
    </row>
    <row r="1093" spans="1:20" x14ac:dyDescent="0.3">
      <c r="A1093">
        <v>1426309</v>
      </c>
      <c r="B1093">
        <f>YEAR(matches[[#This Row],[date]])</f>
        <v>2024</v>
      </c>
      <c r="C1093" t="s">
        <v>173</v>
      </c>
      <c r="D1093" s="1">
        <v>45433</v>
      </c>
      <c r="E1093" t="s">
        <v>238</v>
      </c>
      <c r="F1093" t="s">
        <v>321</v>
      </c>
      <c r="G1093" t="s">
        <v>421</v>
      </c>
      <c r="H1093" t="s">
        <v>271</v>
      </c>
      <c r="I1093" t="s">
        <v>25</v>
      </c>
      <c r="J1093" t="s">
        <v>271</v>
      </c>
      <c r="K1093" t="s">
        <v>37</v>
      </c>
      <c r="L1093" t="s">
        <v>25</v>
      </c>
      <c r="M1093" t="s">
        <v>45</v>
      </c>
      <c r="N1093">
        <v>8</v>
      </c>
      <c r="O1093">
        <v>160</v>
      </c>
      <c r="P1093">
        <v>20</v>
      </c>
      <c r="Q1093" t="s">
        <v>28</v>
      </c>
      <c r="R1093" t="s">
        <v>29</v>
      </c>
      <c r="S1093" t="s">
        <v>244</v>
      </c>
      <c r="T1093" t="s">
        <v>449</v>
      </c>
    </row>
    <row r="1094" spans="1:20" x14ac:dyDescent="0.3">
      <c r="A1094">
        <v>1426310</v>
      </c>
      <c r="B1094">
        <f>YEAR(matches[[#This Row],[date]])</f>
        <v>2024</v>
      </c>
      <c r="C1094" t="s">
        <v>173</v>
      </c>
      <c r="D1094" s="1">
        <v>45434</v>
      </c>
      <c r="E1094" t="s">
        <v>294</v>
      </c>
      <c r="F1094" t="s">
        <v>200</v>
      </c>
      <c r="G1094" t="s">
        <v>421</v>
      </c>
      <c r="H1094" t="s">
        <v>496</v>
      </c>
      <c r="I1094" t="s">
        <v>44</v>
      </c>
      <c r="J1094" t="s">
        <v>44</v>
      </c>
      <c r="K1094" t="s">
        <v>26</v>
      </c>
      <c r="L1094" t="s">
        <v>44</v>
      </c>
      <c r="M1094" t="s">
        <v>45</v>
      </c>
      <c r="N1094">
        <v>4</v>
      </c>
      <c r="O1094">
        <v>173</v>
      </c>
      <c r="P1094">
        <v>20</v>
      </c>
      <c r="Q1094" t="s">
        <v>28</v>
      </c>
      <c r="R1094" t="s">
        <v>29</v>
      </c>
      <c r="S1094" t="s">
        <v>346</v>
      </c>
      <c r="T1094" t="s">
        <v>478</v>
      </c>
    </row>
    <row r="1095" spans="1:20" x14ac:dyDescent="0.3">
      <c r="A1095">
        <v>1426311</v>
      </c>
      <c r="B1095">
        <f>YEAR(matches[[#This Row],[date]])</f>
        <v>2024</v>
      </c>
      <c r="C1095" t="s">
        <v>69</v>
      </c>
      <c r="D1095" s="1">
        <v>45436</v>
      </c>
      <c r="E1095" t="s">
        <v>240</v>
      </c>
      <c r="F1095" t="s">
        <v>511</v>
      </c>
      <c r="G1095" t="s">
        <v>413</v>
      </c>
      <c r="H1095" t="s">
        <v>271</v>
      </c>
      <c r="I1095" t="s">
        <v>44</v>
      </c>
      <c r="J1095" t="s">
        <v>44</v>
      </c>
      <c r="K1095" t="s">
        <v>26</v>
      </c>
      <c r="L1095" t="s">
        <v>271</v>
      </c>
      <c r="M1095" t="s">
        <v>27</v>
      </c>
      <c r="N1095">
        <v>36</v>
      </c>
      <c r="O1095">
        <v>176</v>
      </c>
      <c r="P1095">
        <v>20</v>
      </c>
      <c r="Q1095" t="s">
        <v>28</v>
      </c>
      <c r="R1095" t="s">
        <v>29</v>
      </c>
      <c r="S1095" t="s">
        <v>334</v>
      </c>
      <c r="T1095" t="s">
        <v>333</v>
      </c>
    </row>
    <row r="1096" spans="1:20" x14ac:dyDescent="0.3">
      <c r="A1096">
        <v>1426312</v>
      </c>
      <c r="B1096">
        <f>YEAR(matches[[#This Row],[date]])</f>
        <v>2024</v>
      </c>
      <c r="C1096" t="s">
        <v>69</v>
      </c>
      <c r="D1096" s="1">
        <v>45438</v>
      </c>
      <c r="E1096" t="s">
        <v>111</v>
      </c>
      <c r="F1096" t="s">
        <v>321</v>
      </c>
      <c r="G1096" t="s">
        <v>413</v>
      </c>
      <c r="H1096" t="s">
        <v>271</v>
      </c>
      <c r="I1096" t="s">
        <v>25</v>
      </c>
      <c r="J1096" t="s">
        <v>271</v>
      </c>
      <c r="K1096" t="s">
        <v>37</v>
      </c>
      <c r="L1096" t="s">
        <v>25</v>
      </c>
      <c r="M1096" t="s">
        <v>45</v>
      </c>
      <c r="N1096">
        <v>8</v>
      </c>
      <c r="O1096">
        <v>114</v>
      </c>
      <c r="P1096">
        <v>20</v>
      </c>
      <c r="Q1096" t="s">
        <v>28</v>
      </c>
      <c r="R1096" t="s">
        <v>29</v>
      </c>
      <c r="S1096" t="s">
        <v>419</v>
      </c>
      <c r="T1096" t="s">
        <v>334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4C01A-C680-4F95-A60B-E4EAD1F2367E}">
  <dimension ref="A3:B6"/>
  <sheetViews>
    <sheetView topLeftCell="A4" workbookViewId="0">
      <selection activeCell="G31" sqref="F31:G33"/>
    </sheetView>
  </sheetViews>
  <sheetFormatPr defaultRowHeight="14.4" x14ac:dyDescent="0.3"/>
  <cols>
    <col min="1" max="1" width="12.5546875" bestFit="1" customWidth="1"/>
    <col min="2" max="3" width="14.6640625" bestFit="1" customWidth="1"/>
  </cols>
  <sheetData>
    <row r="3" spans="1:2" x14ac:dyDescent="0.3">
      <c r="A3" s="2" t="s">
        <v>546</v>
      </c>
      <c r="B3" t="s">
        <v>551</v>
      </c>
    </row>
    <row r="4" spans="1:2" x14ac:dyDescent="0.3">
      <c r="A4" s="3" t="s">
        <v>37</v>
      </c>
      <c r="B4" s="5">
        <v>0.20270270270270271</v>
      </c>
    </row>
    <row r="5" spans="1:2" x14ac:dyDescent="0.3">
      <c r="A5" s="3" t="s">
        <v>26</v>
      </c>
      <c r="B5" s="5">
        <v>0.79729729729729726</v>
      </c>
    </row>
    <row r="6" spans="1:2" x14ac:dyDescent="0.3">
      <c r="A6" s="3" t="s">
        <v>547</v>
      </c>
      <c r="B6"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883B1-BACB-4DE5-88CA-3F03E97DD5D4}">
  <dimension ref="E1:H2"/>
  <sheetViews>
    <sheetView showGridLines="0" workbookViewId="0">
      <selection activeCell="R10" sqref="R10"/>
    </sheetView>
  </sheetViews>
  <sheetFormatPr defaultRowHeight="14.4" x14ac:dyDescent="0.3"/>
  <sheetData>
    <row r="1" spans="5:8" x14ac:dyDescent="0.3">
      <c r="E1" s="18"/>
    </row>
    <row r="2" spans="5:8" x14ac:dyDescent="0.3">
      <c r="H2">
        <f>Dash1!C22</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004B-8097-4F84-9CEA-0C745E72D8CE}">
  <dimension ref="A1"/>
  <sheetViews>
    <sheetView workbookViewId="0">
      <selection activeCell="J1" sqref="J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D901-5470-41D0-A8EA-B8C09F098DA2}">
  <dimension ref="A3:D11"/>
  <sheetViews>
    <sheetView workbookViewId="0">
      <selection activeCell="D5" sqref="D5"/>
    </sheetView>
  </sheetViews>
  <sheetFormatPr defaultRowHeight="14.4" x14ac:dyDescent="0.3"/>
  <cols>
    <col min="1" max="1" width="40" bestFit="1" customWidth="1"/>
    <col min="2" max="2" width="15.5546875" bestFit="1" customWidth="1"/>
    <col min="3" max="3" width="4.6640625" bestFit="1" customWidth="1"/>
    <col min="4" max="4" width="10.77734375" bestFit="1" customWidth="1"/>
  </cols>
  <sheetData>
    <row r="3" spans="1:4" x14ac:dyDescent="0.3">
      <c r="A3" s="2" t="s">
        <v>551</v>
      </c>
      <c r="B3" s="2" t="s">
        <v>549</v>
      </c>
    </row>
    <row r="4" spans="1:4" x14ac:dyDescent="0.3">
      <c r="A4" s="2" t="s">
        <v>546</v>
      </c>
      <c r="B4" t="s">
        <v>37</v>
      </c>
      <c r="C4" t="s">
        <v>26</v>
      </c>
      <c r="D4" t="s">
        <v>547</v>
      </c>
    </row>
    <row r="5" spans="1:4" x14ac:dyDescent="0.3">
      <c r="A5" s="3" t="s">
        <v>464</v>
      </c>
      <c r="C5">
        <v>2</v>
      </c>
      <c r="D5">
        <v>2</v>
      </c>
    </row>
    <row r="6" spans="1:4" x14ac:dyDescent="0.3">
      <c r="A6" s="3" t="s">
        <v>421</v>
      </c>
      <c r="B6">
        <v>1</v>
      </c>
      <c r="C6">
        <v>1</v>
      </c>
      <c r="D6">
        <v>2</v>
      </c>
    </row>
    <row r="7" spans="1:4" x14ac:dyDescent="0.3">
      <c r="A7" s="3" t="s">
        <v>439</v>
      </c>
      <c r="B7">
        <v>2</v>
      </c>
      <c r="C7">
        <v>11</v>
      </c>
      <c r="D7">
        <v>13</v>
      </c>
    </row>
    <row r="8" spans="1:4" x14ac:dyDescent="0.3">
      <c r="A8" s="3" t="s">
        <v>183</v>
      </c>
      <c r="B8">
        <v>3</v>
      </c>
      <c r="C8">
        <v>13</v>
      </c>
      <c r="D8">
        <v>16</v>
      </c>
    </row>
    <row r="9" spans="1:4" x14ac:dyDescent="0.3">
      <c r="A9" s="3" t="s">
        <v>436</v>
      </c>
      <c r="B9">
        <v>3</v>
      </c>
      <c r="C9">
        <v>17</v>
      </c>
      <c r="D9">
        <v>20</v>
      </c>
    </row>
    <row r="10" spans="1:4" x14ac:dyDescent="0.3">
      <c r="A10" s="3" t="s">
        <v>414</v>
      </c>
      <c r="B10">
        <v>6</v>
      </c>
      <c r="C10">
        <v>15</v>
      </c>
      <c r="D10">
        <v>21</v>
      </c>
    </row>
    <row r="11" spans="1:4" x14ac:dyDescent="0.3">
      <c r="A11" s="3" t="s">
        <v>547</v>
      </c>
      <c r="B11">
        <v>15</v>
      </c>
      <c r="C11">
        <v>59</v>
      </c>
      <c r="D11">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7528-56AA-4D19-BFFA-FC64037F9C92}">
  <dimension ref="A3:F60"/>
  <sheetViews>
    <sheetView workbookViewId="0">
      <selection activeCell="B6" sqref="B6"/>
    </sheetView>
  </sheetViews>
  <sheetFormatPr defaultRowHeight="14.4" x14ac:dyDescent="0.3"/>
  <cols>
    <col min="1" max="1" width="16.6640625" bestFit="1" customWidth="1"/>
    <col min="2" max="2" width="23.44140625" bestFit="1" customWidth="1"/>
    <col min="5" max="5" width="11.44140625" bestFit="1" customWidth="1"/>
  </cols>
  <sheetData>
    <row r="3" spans="1:6" x14ac:dyDescent="0.3">
      <c r="A3" s="2" t="s">
        <v>546</v>
      </c>
      <c r="B3" t="s">
        <v>552</v>
      </c>
      <c r="E3" t="s">
        <v>553</v>
      </c>
      <c r="F3" t="s">
        <v>554</v>
      </c>
    </row>
    <row r="4" spans="1:6" x14ac:dyDescent="0.3">
      <c r="A4" s="3" t="s">
        <v>387</v>
      </c>
      <c r="B4">
        <v>4</v>
      </c>
      <c r="E4" t="str">
        <f>A4</f>
        <v>Kuldeep Yadav</v>
      </c>
      <c r="F4">
        <f>GETPIVOTDATA("player_of_match",$A$3,"player_of_match",A4)</f>
        <v>4</v>
      </c>
    </row>
    <row r="5" spans="1:6" x14ac:dyDescent="0.3">
      <c r="A5" s="3" t="s">
        <v>366</v>
      </c>
      <c r="B5">
        <v>3</v>
      </c>
      <c r="E5" t="str">
        <f t="shared" ref="E5:E12" si="0">A5</f>
        <v>JC Buttler</v>
      </c>
      <c r="F5">
        <f t="shared" ref="F5:F13" si="1">GETPIVOTDATA("player_of_match",$A$3,"player_of_match",A5)</f>
        <v>3</v>
      </c>
    </row>
    <row r="6" spans="1:6" x14ac:dyDescent="0.3">
      <c r="A6" s="3" t="s">
        <v>269</v>
      </c>
      <c r="B6">
        <v>2</v>
      </c>
      <c r="E6" t="str">
        <f t="shared" si="0"/>
        <v>UT Yadav</v>
      </c>
      <c r="F6">
        <f t="shared" si="1"/>
        <v>2</v>
      </c>
    </row>
    <row r="7" spans="1:6" x14ac:dyDescent="0.3">
      <c r="A7" s="3" t="s">
        <v>374</v>
      </c>
      <c r="B7">
        <v>2</v>
      </c>
      <c r="E7" t="str">
        <f t="shared" si="0"/>
        <v>KL Rahul</v>
      </c>
      <c r="F7">
        <f t="shared" si="1"/>
        <v>2</v>
      </c>
    </row>
    <row r="8" spans="1:6" x14ac:dyDescent="0.3">
      <c r="A8" s="3" t="s">
        <v>369</v>
      </c>
      <c r="B8">
        <v>2</v>
      </c>
      <c r="E8" t="str">
        <f t="shared" si="0"/>
        <v>RA Tripathi</v>
      </c>
      <c r="F8">
        <f t="shared" si="1"/>
        <v>2</v>
      </c>
    </row>
    <row r="9" spans="1:6" x14ac:dyDescent="0.3">
      <c r="A9" s="3" t="s">
        <v>326</v>
      </c>
      <c r="B9">
        <v>2</v>
      </c>
      <c r="E9" t="str">
        <f t="shared" si="0"/>
        <v>HH Pandya</v>
      </c>
      <c r="F9">
        <f t="shared" si="1"/>
        <v>2</v>
      </c>
    </row>
    <row r="10" spans="1:6" x14ac:dyDescent="0.3">
      <c r="A10" s="3" t="s">
        <v>443</v>
      </c>
      <c r="B10">
        <v>2</v>
      </c>
      <c r="E10" t="str">
        <f t="shared" si="0"/>
        <v>Avesh Khan</v>
      </c>
      <c r="F10">
        <f t="shared" si="1"/>
        <v>2</v>
      </c>
    </row>
    <row r="11" spans="1:6" x14ac:dyDescent="0.3">
      <c r="A11" s="3" t="s">
        <v>298</v>
      </c>
      <c r="B11">
        <v>2</v>
      </c>
      <c r="E11" t="str">
        <f t="shared" si="0"/>
        <v>YS Chahal</v>
      </c>
      <c r="F11">
        <f t="shared" si="1"/>
        <v>2</v>
      </c>
    </row>
    <row r="12" spans="1:6" x14ac:dyDescent="0.3">
      <c r="A12" s="3" t="s">
        <v>281</v>
      </c>
      <c r="B12">
        <v>2</v>
      </c>
      <c r="E12" t="str">
        <f t="shared" si="0"/>
        <v>DA Miller</v>
      </c>
      <c r="F12">
        <f t="shared" si="1"/>
        <v>2</v>
      </c>
    </row>
    <row r="13" spans="1:6" x14ac:dyDescent="0.3">
      <c r="A13" s="3" t="s">
        <v>440</v>
      </c>
      <c r="B13">
        <v>2</v>
      </c>
      <c r="E13" t="str">
        <f>A13</f>
        <v>PWH de Silva</v>
      </c>
      <c r="F13">
        <f t="shared" si="1"/>
        <v>2</v>
      </c>
    </row>
    <row r="14" spans="1:6" x14ac:dyDescent="0.3">
      <c r="A14" s="3" t="s">
        <v>337</v>
      </c>
      <c r="B14">
        <v>2</v>
      </c>
    </row>
    <row r="15" spans="1:6" x14ac:dyDescent="0.3">
      <c r="A15" s="3" t="s">
        <v>361</v>
      </c>
      <c r="B15">
        <v>2</v>
      </c>
    </row>
    <row r="16" spans="1:6" x14ac:dyDescent="0.3">
      <c r="A16" s="3" t="s">
        <v>403</v>
      </c>
      <c r="B16">
        <v>2</v>
      </c>
    </row>
    <row r="17" spans="1:2" x14ac:dyDescent="0.3">
      <c r="A17" s="3" t="s">
        <v>104</v>
      </c>
      <c r="B17">
        <v>2</v>
      </c>
    </row>
    <row r="18" spans="1:2" x14ac:dyDescent="0.3">
      <c r="A18" s="3" t="s">
        <v>452</v>
      </c>
      <c r="B18">
        <v>2</v>
      </c>
    </row>
    <row r="19" spans="1:2" x14ac:dyDescent="0.3">
      <c r="A19" s="3" t="s">
        <v>463</v>
      </c>
      <c r="B19">
        <v>1</v>
      </c>
    </row>
    <row r="20" spans="1:2" x14ac:dyDescent="0.3">
      <c r="A20" s="3" t="s">
        <v>358</v>
      </c>
      <c r="B20">
        <v>1</v>
      </c>
    </row>
    <row r="21" spans="1:2" x14ac:dyDescent="0.3">
      <c r="A21" s="3" t="s">
        <v>200</v>
      </c>
      <c r="B21">
        <v>1</v>
      </c>
    </row>
    <row r="22" spans="1:2" x14ac:dyDescent="0.3">
      <c r="A22" s="3" t="s">
        <v>395</v>
      </c>
      <c r="B22">
        <v>1</v>
      </c>
    </row>
    <row r="23" spans="1:2" x14ac:dyDescent="0.3">
      <c r="A23" s="3" t="s">
        <v>235</v>
      </c>
      <c r="B23">
        <v>1</v>
      </c>
    </row>
    <row r="24" spans="1:2" x14ac:dyDescent="0.3">
      <c r="A24" s="3" t="s">
        <v>461</v>
      </c>
      <c r="B24">
        <v>1</v>
      </c>
    </row>
    <row r="25" spans="1:2" x14ac:dyDescent="0.3">
      <c r="A25" s="3" t="s">
        <v>319</v>
      </c>
      <c r="B25">
        <v>1</v>
      </c>
    </row>
    <row r="26" spans="1:2" x14ac:dyDescent="0.3">
      <c r="A26" s="3" t="s">
        <v>350</v>
      </c>
      <c r="B26">
        <v>1</v>
      </c>
    </row>
    <row r="27" spans="1:2" x14ac:dyDescent="0.3">
      <c r="A27" s="3" t="s">
        <v>407</v>
      </c>
      <c r="B27">
        <v>1</v>
      </c>
    </row>
    <row r="28" spans="1:2" x14ac:dyDescent="0.3">
      <c r="A28" s="3" t="s">
        <v>462</v>
      </c>
      <c r="B28">
        <v>1</v>
      </c>
    </row>
    <row r="29" spans="1:2" x14ac:dyDescent="0.3">
      <c r="A29" s="3" t="s">
        <v>458</v>
      </c>
      <c r="B29">
        <v>1</v>
      </c>
    </row>
    <row r="30" spans="1:2" x14ac:dyDescent="0.3">
      <c r="A30" s="3" t="s">
        <v>365</v>
      </c>
      <c r="B30">
        <v>1</v>
      </c>
    </row>
    <row r="31" spans="1:2" x14ac:dyDescent="0.3">
      <c r="A31" s="3" t="s">
        <v>341</v>
      </c>
      <c r="B31">
        <v>1</v>
      </c>
    </row>
    <row r="32" spans="1:2" x14ac:dyDescent="0.3">
      <c r="A32" s="3" t="s">
        <v>441</v>
      </c>
      <c r="B32">
        <v>1</v>
      </c>
    </row>
    <row r="33" spans="1:2" x14ac:dyDescent="0.3">
      <c r="A33" s="3" t="s">
        <v>323</v>
      </c>
      <c r="B33">
        <v>1</v>
      </c>
    </row>
    <row r="34" spans="1:2" x14ac:dyDescent="0.3">
      <c r="A34" s="3" t="s">
        <v>367</v>
      </c>
      <c r="B34">
        <v>1</v>
      </c>
    </row>
    <row r="35" spans="1:2" x14ac:dyDescent="0.3">
      <c r="A35" s="3" t="s">
        <v>371</v>
      </c>
      <c r="B35">
        <v>1</v>
      </c>
    </row>
    <row r="36" spans="1:2" x14ac:dyDescent="0.3">
      <c r="A36" s="3" t="s">
        <v>442</v>
      </c>
      <c r="B36">
        <v>1</v>
      </c>
    </row>
    <row r="37" spans="1:2" x14ac:dyDescent="0.3">
      <c r="A37" s="3" t="s">
        <v>456</v>
      </c>
      <c r="B37">
        <v>1</v>
      </c>
    </row>
    <row r="38" spans="1:2" x14ac:dyDescent="0.3">
      <c r="A38" s="3" t="s">
        <v>459</v>
      </c>
      <c r="B38">
        <v>1</v>
      </c>
    </row>
    <row r="39" spans="1:2" x14ac:dyDescent="0.3">
      <c r="A39" s="3" t="s">
        <v>445</v>
      </c>
      <c r="B39">
        <v>1</v>
      </c>
    </row>
    <row r="40" spans="1:2" x14ac:dyDescent="0.3">
      <c r="A40" s="3" t="s">
        <v>255</v>
      </c>
      <c r="B40">
        <v>1</v>
      </c>
    </row>
    <row r="41" spans="1:2" x14ac:dyDescent="0.3">
      <c r="A41" s="3" t="s">
        <v>411</v>
      </c>
      <c r="B41">
        <v>1</v>
      </c>
    </row>
    <row r="42" spans="1:2" x14ac:dyDescent="0.3">
      <c r="A42" s="3" t="s">
        <v>234</v>
      </c>
      <c r="B42">
        <v>1</v>
      </c>
    </row>
    <row r="43" spans="1:2" x14ac:dyDescent="0.3">
      <c r="A43" s="3" t="s">
        <v>465</v>
      </c>
      <c r="B43">
        <v>1</v>
      </c>
    </row>
    <row r="44" spans="1:2" x14ac:dyDescent="0.3">
      <c r="A44" s="3" t="s">
        <v>423</v>
      </c>
      <c r="B44">
        <v>1</v>
      </c>
    </row>
    <row r="45" spans="1:2" x14ac:dyDescent="0.3">
      <c r="A45" s="3" t="s">
        <v>447</v>
      </c>
      <c r="B45">
        <v>1</v>
      </c>
    </row>
    <row r="46" spans="1:2" x14ac:dyDescent="0.3">
      <c r="A46" s="3" t="s">
        <v>229</v>
      </c>
      <c r="B46">
        <v>1</v>
      </c>
    </row>
    <row r="47" spans="1:2" x14ac:dyDescent="0.3">
      <c r="A47" s="3" t="s">
        <v>186</v>
      </c>
      <c r="B47">
        <v>1</v>
      </c>
    </row>
    <row r="48" spans="1:2" x14ac:dyDescent="0.3">
      <c r="A48" s="3" t="s">
        <v>454</v>
      </c>
      <c r="B48">
        <v>1</v>
      </c>
    </row>
    <row r="49" spans="1:2" x14ac:dyDescent="0.3">
      <c r="A49" s="3" t="s">
        <v>284</v>
      </c>
      <c r="B49">
        <v>1</v>
      </c>
    </row>
    <row r="50" spans="1:2" x14ac:dyDescent="0.3">
      <c r="A50" s="3" t="s">
        <v>435</v>
      </c>
      <c r="B50">
        <v>1</v>
      </c>
    </row>
    <row r="51" spans="1:2" x14ac:dyDescent="0.3">
      <c r="A51" s="3" t="s">
        <v>392</v>
      </c>
      <c r="B51">
        <v>1</v>
      </c>
    </row>
    <row r="52" spans="1:2" x14ac:dyDescent="0.3">
      <c r="A52" s="3" t="s">
        <v>412</v>
      </c>
      <c r="B52">
        <v>1</v>
      </c>
    </row>
    <row r="53" spans="1:2" x14ac:dyDescent="0.3">
      <c r="A53" s="3" t="s">
        <v>455</v>
      </c>
      <c r="B53">
        <v>1</v>
      </c>
    </row>
    <row r="54" spans="1:2" x14ac:dyDescent="0.3">
      <c r="A54" s="3" t="s">
        <v>223</v>
      </c>
      <c r="B54">
        <v>1</v>
      </c>
    </row>
    <row r="55" spans="1:2" x14ac:dyDescent="0.3">
      <c r="A55" s="3" t="s">
        <v>318</v>
      </c>
      <c r="B55">
        <v>1</v>
      </c>
    </row>
    <row r="56" spans="1:2" x14ac:dyDescent="0.3">
      <c r="A56" s="3" t="s">
        <v>460</v>
      </c>
      <c r="B56">
        <v>1</v>
      </c>
    </row>
    <row r="57" spans="1:2" x14ac:dyDescent="0.3">
      <c r="A57" s="3" t="s">
        <v>368</v>
      </c>
      <c r="B57">
        <v>1</v>
      </c>
    </row>
    <row r="58" spans="1:2" x14ac:dyDescent="0.3">
      <c r="A58" s="3" t="s">
        <v>444</v>
      </c>
      <c r="B58">
        <v>1</v>
      </c>
    </row>
    <row r="59" spans="1:2" x14ac:dyDescent="0.3">
      <c r="A59" s="3" t="s">
        <v>457</v>
      </c>
      <c r="B59">
        <v>1</v>
      </c>
    </row>
    <row r="60" spans="1:2" x14ac:dyDescent="0.3">
      <c r="A60" s="3" t="s">
        <v>547</v>
      </c>
      <c r="B60">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AD76-BB30-40A1-9ED4-7A4EA0F11095}">
  <dimension ref="A3:B11"/>
  <sheetViews>
    <sheetView workbookViewId="0">
      <selection activeCell="H24" sqref="H24"/>
    </sheetView>
  </sheetViews>
  <sheetFormatPr defaultRowHeight="14.4" x14ac:dyDescent="0.3"/>
  <cols>
    <col min="1" max="1" width="18.21875" bestFit="1" customWidth="1"/>
    <col min="2" max="2" width="15" bestFit="1" customWidth="1"/>
    <col min="4" max="4" width="17.33203125" bestFit="1" customWidth="1"/>
  </cols>
  <sheetData>
    <row r="3" spans="1:2" x14ac:dyDescent="0.3">
      <c r="A3" s="2" t="s">
        <v>546</v>
      </c>
      <c r="B3" t="s">
        <v>555</v>
      </c>
    </row>
    <row r="4" spans="1:2" x14ac:dyDescent="0.3">
      <c r="A4" s="3" t="s">
        <v>36</v>
      </c>
      <c r="B4">
        <v>5</v>
      </c>
    </row>
    <row r="5" spans="1:2" x14ac:dyDescent="0.3">
      <c r="A5" s="3" t="s">
        <v>51</v>
      </c>
      <c r="B5">
        <v>5</v>
      </c>
    </row>
    <row r="6" spans="1:2" x14ac:dyDescent="0.3">
      <c r="A6" s="3" t="s">
        <v>25</v>
      </c>
      <c r="B6">
        <v>3</v>
      </c>
    </row>
    <row r="7" spans="1:2" x14ac:dyDescent="0.3">
      <c r="A7" s="3" t="s">
        <v>271</v>
      </c>
      <c r="B7">
        <v>1</v>
      </c>
    </row>
    <row r="8" spans="1:2" x14ac:dyDescent="0.3">
      <c r="A8" s="3" t="s">
        <v>44</v>
      </c>
      <c r="B8">
        <v>1</v>
      </c>
    </row>
    <row r="9" spans="1:2" x14ac:dyDescent="0.3">
      <c r="A9" s="3" t="s">
        <v>57</v>
      </c>
      <c r="B9">
        <v>1</v>
      </c>
    </row>
    <row r="10" spans="1:2" x14ac:dyDescent="0.3">
      <c r="A10" s="3" t="s">
        <v>517</v>
      </c>
      <c r="B10">
        <v>1</v>
      </c>
    </row>
    <row r="11" spans="1:2" x14ac:dyDescent="0.3">
      <c r="A11" s="3" t="s">
        <v>547</v>
      </c>
      <c r="B11">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6BCE8-DD5A-4894-A65A-A0A4BA7EA170}">
  <dimension ref="A3:B9"/>
  <sheetViews>
    <sheetView workbookViewId="0">
      <selection activeCell="I2" sqref="I2"/>
    </sheetView>
  </sheetViews>
  <sheetFormatPr defaultRowHeight="14.4" x14ac:dyDescent="0.3"/>
  <cols>
    <col min="1" max="1" width="24.33203125" bestFit="1" customWidth="1"/>
    <col min="2" max="2" width="17.21875" bestFit="1" customWidth="1"/>
    <col min="3" max="3" width="20.5546875" bestFit="1" customWidth="1"/>
    <col min="4" max="4" width="4" bestFit="1" customWidth="1"/>
    <col min="5" max="5" width="7.21875" bestFit="1" customWidth="1"/>
    <col min="6" max="6" width="20.5546875" bestFit="1" customWidth="1"/>
    <col min="7" max="7" width="4.6640625" bestFit="1" customWidth="1"/>
    <col min="8" max="8" width="3.109375" bestFit="1" customWidth="1"/>
    <col min="9" max="9" width="7.21875" bestFit="1" customWidth="1"/>
    <col min="10" max="10" width="22" bestFit="1" customWidth="1"/>
    <col min="11" max="11" width="25.44140625" bestFit="1" customWidth="1"/>
    <col min="12" max="12" width="14.77734375" bestFit="1" customWidth="1"/>
    <col min="13" max="13" width="4" bestFit="1" customWidth="1"/>
    <col min="14" max="14" width="12.88671875" bestFit="1" customWidth="1"/>
    <col min="15" max="15" width="11.88671875" bestFit="1" customWidth="1"/>
    <col min="16" max="16" width="15.33203125" bestFit="1" customWidth="1"/>
    <col min="17" max="17" width="20.44140625" bestFit="1" customWidth="1"/>
    <col min="18" max="18" width="21.33203125" bestFit="1" customWidth="1"/>
    <col min="19" max="19" width="25" bestFit="1" customWidth="1"/>
    <col min="20" max="20" width="25.109375" bestFit="1" customWidth="1"/>
    <col min="21" max="21" width="18.44140625" bestFit="1" customWidth="1"/>
    <col min="22" max="22" width="20.5546875" bestFit="1" customWidth="1"/>
    <col min="23" max="23" width="15" bestFit="1" customWidth="1"/>
    <col min="24" max="24" width="12.21875" bestFit="1" customWidth="1"/>
    <col min="25" max="25" width="14.44140625" bestFit="1" customWidth="1"/>
    <col min="26" max="26" width="12" bestFit="1" customWidth="1"/>
    <col min="27" max="27" width="12.6640625" bestFit="1" customWidth="1"/>
    <col min="28" max="28" width="14.109375" bestFit="1" customWidth="1"/>
    <col min="29" max="29" width="18.33203125" bestFit="1" customWidth="1"/>
    <col min="30" max="30" width="19" bestFit="1" customWidth="1"/>
    <col min="31" max="31" width="19.77734375" bestFit="1" customWidth="1"/>
    <col min="32" max="32" width="14.77734375" bestFit="1" customWidth="1"/>
    <col min="33" max="33" width="3.5546875" bestFit="1" customWidth="1"/>
    <col min="34" max="34" width="12.88671875" bestFit="1" customWidth="1"/>
    <col min="35" max="35" width="11.88671875" bestFit="1" customWidth="1"/>
    <col min="36" max="36" width="15.33203125" bestFit="1" customWidth="1"/>
    <col min="37" max="37" width="20.44140625" bestFit="1" customWidth="1"/>
    <col min="38" max="38" width="21.33203125" bestFit="1" customWidth="1"/>
    <col min="39" max="39" width="25" bestFit="1" customWidth="1"/>
    <col min="40" max="40" width="25.109375" bestFit="1" customWidth="1"/>
    <col min="41" max="41" width="18.44140625" bestFit="1" customWidth="1"/>
    <col min="42" max="42" width="22" bestFit="1" customWidth="1"/>
    <col min="43" max="43" width="25.44140625" bestFit="1" customWidth="1"/>
  </cols>
  <sheetData>
    <row r="3" spans="1:2" x14ac:dyDescent="0.3">
      <c r="A3" s="2" t="s">
        <v>546</v>
      </c>
      <c r="B3" t="s">
        <v>556</v>
      </c>
    </row>
    <row r="4" spans="1:2" x14ac:dyDescent="0.3">
      <c r="A4" s="3" t="s">
        <v>271</v>
      </c>
      <c r="B4">
        <v>288</v>
      </c>
    </row>
    <row r="5" spans="1:2" x14ac:dyDescent="0.3">
      <c r="A5" s="3" t="s">
        <v>25</v>
      </c>
      <c r="B5">
        <v>273</v>
      </c>
    </row>
    <row r="6" spans="1:2" x14ac:dyDescent="0.3">
      <c r="A6" s="3" t="s">
        <v>24</v>
      </c>
      <c r="B6">
        <v>264</v>
      </c>
    </row>
    <row r="7" spans="1:2" x14ac:dyDescent="0.3">
      <c r="A7" s="3" t="s">
        <v>390</v>
      </c>
      <c r="B7">
        <v>258</v>
      </c>
    </row>
    <row r="8" spans="1:2" x14ac:dyDescent="0.3">
      <c r="A8" s="3" t="s">
        <v>437</v>
      </c>
      <c r="B8">
        <v>258</v>
      </c>
    </row>
    <row r="9" spans="1:2" x14ac:dyDescent="0.3">
      <c r="A9" s="3" t="s">
        <v>547</v>
      </c>
      <c r="B9">
        <v>288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8C57-89FF-4230-9B47-AC5F86AA766A}">
  <dimension ref="A1:E18"/>
  <sheetViews>
    <sheetView workbookViewId="0">
      <selection sqref="A1:E18"/>
    </sheetView>
  </sheetViews>
  <sheetFormatPr defaultRowHeight="14.4" x14ac:dyDescent="0.3"/>
  <cols>
    <col min="1" max="1" width="9.21875" bestFit="1" customWidth="1"/>
    <col min="2" max="2" width="18.21875" bestFit="1" customWidth="1"/>
    <col min="3" max="3" width="14.88671875" bestFit="1" customWidth="1"/>
    <col min="4" max="4" width="16.88671875" bestFit="1" customWidth="1"/>
    <col min="5" max="5" width="22" bestFit="1" customWidth="1"/>
  </cols>
  <sheetData>
    <row r="1" spans="1:5" x14ac:dyDescent="0.3">
      <c r="A1" s="9" t="s">
        <v>558</v>
      </c>
      <c r="B1" s="10" t="s">
        <v>557</v>
      </c>
      <c r="C1" s="10" t="s">
        <v>512</v>
      </c>
      <c r="D1" s="10" t="s">
        <v>559</v>
      </c>
      <c r="E1" s="11" t="s">
        <v>560</v>
      </c>
    </row>
    <row r="2" spans="1:5" x14ac:dyDescent="0.3">
      <c r="A2" s="12">
        <v>2024</v>
      </c>
      <c r="B2" s="13" t="s">
        <v>25</v>
      </c>
      <c r="C2" s="13" t="s">
        <v>561</v>
      </c>
      <c r="D2" s="13" t="s">
        <v>514</v>
      </c>
      <c r="E2" s="14" t="s">
        <v>515</v>
      </c>
    </row>
    <row r="3" spans="1:5" x14ac:dyDescent="0.3">
      <c r="A3" s="15">
        <v>2023</v>
      </c>
      <c r="B3" s="16" t="s">
        <v>36</v>
      </c>
      <c r="C3" s="16" t="s">
        <v>80</v>
      </c>
      <c r="D3" s="16" t="s">
        <v>516</v>
      </c>
      <c r="E3" s="17" t="s">
        <v>403</v>
      </c>
    </row>
    <row r="4" spans="1:5" x14ac:dyDescent="0.3">
      <c r="A4" s="12">
        <v>2022</v>
      </c>
      <c r="B4" s="13" t="s">
        <v>517</v>
      </c>
      <c r="C4" s="13" t="s">
        <v>518</v>
      </c>
      <c r="D4" s="13" t="s">
        <v>518</v>
      </c>
      <c r="E4" s="14" t="s">
        <v>519</v>
      </c>
    </row>
    <row r="5" spans="1:5" x14ac:dyDescent="0.3">
      <c r="A5" s="15">
        <v>2021</v>
      </c>
      <c r="B5" s="16" t="s">
        <v>36</v>
      </c>
      <c r="C5" s="16" t="s">
        <v>80</v>
      </c>
      <c r="D5" s="16" t="s">
        <v>520</v>
      </c>
      <c r="E5" s="17" t="s">
        <v>521</v>
      </c>
    </row>
    <row r="6" spans="1:5" x14ac:dyDescent="0.3">
      <c r="A6" s="12">
        <v>2020</v>
      </c>
      <c r="B6" s="13" t="s">
        <v>51</v>
      </c>
      <c r="C6" s="13" t="s">
        <v>522</v>
      </c>
      <c r="D6" s="13" t="s">
        <v>523</v>
      </c>
      <c r="E6" s="14" t="s">
        <v>524</v>
      </c>
    </row>
    <row r="7" spans="1:5" x14ac:dyDescent="0.3">
      <c r="A7" s="15">
        <v>2019</v>
      </c>
      <c r="B7" s="16" t="s">
        <v>51</v>
      </c>
      <c r="C7" s="16" t="s">
        <v>522</v>
      </c>
      <c r="D7" s="16" t="s">
        <v>525</v>
      </c>
      <c r="E7" s="17" t="s">
        <v>526</v>
      </c>
    </row>
    <row r="8" spans="1:5" x14ac:dyDescent="0.3">
      <c r="A8" s="12">
        <v>2018</v>
      </c>
      <c r="B8" s="13" t="s">
        <v>36</v>
      </c>
      <c r="C8" s="13" t="s">
        <v>80</v>
      </c>
      <c r="D8" s="13" t="s">
        <v>527</v>
      </c>
      <c r="E8" s="14" t="s">
        <v>515</v>
      </c>
    </row>
    <row r="9" spans="1:5" x14ac:dyDescent="0.3">
      <c r="A9" s="15">
        <v>2017</v>
      </c>
      <c r="B9" s="16" t="s">
        <v>51</v>
      </c>
      <c r="C9" s="16" t="s">
        <v>522</v>
      </c>
      <c r="D9" s="16" t="s">
        <v>528</v>
      </c>
      <c r="E9" s="17" t="s">
        <v>529</v>
      </c>
    </row>
    <row r="10" spans="1:5" x14ac:dyDescent="0.3">
      <c r="A10" s="12">
        <v>2016</v>
      </c>
      <c r="B10" s="13" t="s">
        <v>271</v>
      </c>
      <c r="C10" s="13" t="s">
        <v>530</v>
      </c>
      <c r="D10" s="13" t="s">
        <v>531</v>
      </c>
      <c r="E10" s="14" t="s">
        <v>532</v>
      </c>
    </row>
    <row r="11" spans="1:5" x14ac:dyDescent="0.3">
      <c r="A11" s="15">
        <v>2015</v>
      </c>
      <c r="B11" s="16" t="s">
        <v>51</v>
      </c>
      <c r="C11" s="16" t="s">
        <v>522</v>
      </c>
      <c r="D11" s="16" t="s">
        <v>522</v>
      </c>
      <c r="E11" s="17" t="s">
        <v>526</v>
      </c>
    </row>
    <row r="12" spans="1:5" x14ac:dyDescent="0.3">
      <c r="A12" s="12">
        <v>2014</v>
      </c>
      <c r="B12" s="13" t="s">
        <v>25</v>
      </c>
      <c r="C12" s="13" t="s">
        <v>533</v>
      </c>
      <c r="D12" s="13" t="s">
        <v>534</v>
      </c>
      <c r="E12" s="14" t="s">
        <v>535</v>
      </c>
    </row>
    <row r="13" spans="1:5" x14ac:dyDescent="0.3">
      <c r="A13" s="15">
        <v>2013</v>
      </c>
      <c r="B13" s="16" t="s">
        <v>51</v>
      </c>
      <c r="C13" s="16" t="s">
        <v>522</v>
      </c>
      <c r="D13" s="16" t="s">
        <v>536</v>
      </c>
      <c r="E13" s="17" t="s">
        <v>527</v>
      </c>
    </row>
    <row r="14" spans="1:5" x14ac:dyDescent="0.3">
      <c r="A14" s="12">
        <v>2012</v>
      </c>
      <c r="B14" s="13" t="s">
        <v>25</v>
      </c>
      <c r="C14" s="13" t="s">
        <v>533</v>
      </c>
      <c r="D14" s="13" t="s">
        <v>537</v>
      </c>
      <c r="E14" s="14" t="s">
        <v>515</v>
      </c>
    </row>
    <row r="15" spans="1:5" x14ac:dyDescent="0.3">
      <c r="A15" s="15">
        <v>2011</v>
      </c>
      <c r="B15" s="16" t="s">
        <v>36</v>
      </c>
      <c r="C15" s="16" t="s">
        <v>80</v>
      </c>
      <c r="D15" s="16" t="s">
        <v>538</v>
      </c>
      <c r="E15" s="17" t="s">
        <v>539</v>
      </c>
    </row>
    <row r="16" spans="1:5" x14ac:dyDescent="0.3">
      <c r="A16" s="12">
        <v>2010</v>
      </c>
      <c r="B16" s="13" t="s">
        <v>36</v>
      </c>
      <c r="C16" s="13" t="s">
        <v>80</v>
      </c>
      <c r="D16" s="13" t="s">
        <v>540</v>
      </c>
      <c r="E16" s="14" t="s">
        <v>541</v>
      </c>
    </row>
    <row r="17" spans="1:5" x14ac:dyDescent="0.3">
      <c r="A17" s="15">
        <v>2009</v>
      </c>
      <c r="B17" s="16" t="s">
        <v>57</v>
      </c>
      <c r="C17" s="16" t="s">
        <v>542</v>
      </c>
      <c r="D17" s="16" t="s">
        <v>543</v>
      </c>
      <c r="E17" s="17" t="s">
        <v>542</v>
      </c>
    </row>
    <row r="18" spans="1:5" x14ac:dyDescent="0.3">
      <c r="A18" s="6">
        <v>2008</v>
      </c>
      <c r="B18" s="7" t="s">
        <v>44</v>
      </c>
      <c r="C18" s="7" t="s">
        <v>544</v>
      </c>
      <c r="D18" s="7" t="s">
        <v>545</v>
      </c>
      <c r="E18" s="8" t="s">
        <v>527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F A A B Q S w M E F A A C A A g A G r T i W A T Z v g 6 k A A A A 9 g A A A B I A H A B D b 2 5 m a W c v U G F j a 2 F n Z S 5 4 b W w g o h g A K K A U A A A A A A A A A A A A A A A A A A A A A A A A A A A A h Y 9 B D o I w F E S v Q r q n L S V G Q 0 q J c S u J C Y l x 2 5 Q K j f A x t F j u 5 s I j e Q U x i r p z O W / e Y u Z + v f F s b J v g o n t r O k h R h C k K N K i u N F C l a H D H c I U y w X d S n W S l g 0 k G m 4 y 2 T F H t 3 D k h x H u P f Y y 7 v i K M 0 o g c 8 m 2 h a t 1 K 9 J H N f z k 0 Y J 0 E p Z H g + 9 c Y w X A U U 7 x g S 0 w 5 m S H P D X w F N u 1 9 t j + Q b 4 b G D b 0 W G s J 1 w c k c O X l / E A 9 Q S w M E F A A C A A g A G r T 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q 0 4 l h m h G C + x A I A A G I I A A A T A B w A R m 9 y b X V s Y X M v U 2 V j d G l v b j E u b S C i G A A o o B Q A A A A A A A A A A A A A A A A A A A A A A A A A A A D t V V t v 2 j A U f h 4 S / 8 F y X x I p i g R r 9 7 A q D x 3 Q j d 3 a N X R 9 g A q 5 y W n x c O z I P q E g x H + f c 2 l L k / B S a W / j B e f 7 f I 6 / c 7 M N R M i V J G H 5 3 z v t d r o d s 2 A a Y p I w j B Z g S E A E Y L d D 7 C 9 U m Y 7 A I q N 1 B M K / U X p 5 p 9 T S O e c C / I G S C B K N Q w c f Z 9 c G t J m d r b g g X x m X s w s J Q 8 1 X M B u C W a J K Z 5 8 1 M 4 a M o j W I 2 T g V 5 F K r P 1 a E v x Z m T V 2 P y E w I j 6 D O w P X K w y s 9 8 3 A B g F Z D K W Y 7 H S M k A a 1 Y 6 n 3 j M g 5 o s Y n e 7 q Z D h u y 2 8 n B E 7 S m J Q h v c F 2 C x V U i t n w m 7 s + o r p s K d V 4 d 5 Z F r R Z 0 K E E R N M m y C X d u s + e x 4 s m H y w j i e b F F 6 8 T j S T 5 l 7 p Z K B E l s i c N E 6 L D G + 7 p T y m H h l L / H D s 5 / t 2 H t n S E J h R 0 v I E L U S Y 3 B R w x H H z h C G s s Q B j h v A E 5 u s C L O K Y 5 1 h j f y r Y B v R c 3 c + L T Q 1 + B T J r W i G w p N e K 9 p u o M m b + y K U E 3 c 7 F E H F j + 6 7 B H j D S Y D K B B 2 A b h n 7 g s p 4 r t C j g X G d F G m v 5 r U i 1 K o p Q G s o s u Q N d 0 C Z L 8 w y t W q Q k g A s V N + A s S b m G Z o J K / H W K d m 6 3 w 2 V r A + 3 P 4 b V E j s I u 2 g Z x Y F b + U E V Z Y i f v L W P 4 5 N z H N d q x m w 5 B 8 I Q j 6 I C + s 2 L L t j X B i U d G M l I x l w 9 B r 3 / S 9 8 i v z D Z w i B s B w c v S / 6 n k G 4 e i j C i f g x J t p r D E m 1 1 W 4 u 8 P 4 M c H 8 J O 3 l O K I P h f D 6 b v 0 f 0 X + Z U W e N V 9 B Y k c w J p 8 E k 0 t y p R 7 3 r u 0 Q h H 0 1 c s y p B e c R Y N G C S I X k O z f o j 8 0 o S X H j F B + l y x / 5 v W c T m L 8 g x r m C S O n Y P + c g 4 t 9 M Z D Y F c z e X R 8 v X a O e 6 T U 0 T l d Y V L X n q t I r 2 e v v 2 k i W W r s r 5 Y l 4 S F e y 0 H P S 6 I N U L Q W v 1 o D f F B U o m 9 l 6 m t Z r Q A U v R t h 6 t 1 Y R e F g 8 C u b g n R W J o r T Z 7 / M S 2 R i 5 T I q 2 N T j 2 u 0 7 9 Q S w E C L Q A U A A I A C A A a t O J Y B N m + D q Q A A A D 2 A A A A E g A A A A A A A A A A A A A A A A A A A A A A Q 2 9 u Z m l n L 1 B h Y 2 t h Z 2 U u e G 1 s U E s B A i 0 A F A A C A A g A G r T i W A / K 6 a u k A A A A 6 Q A A A B M A A A A A A A A A A A A A A A A A 8 A A A A F t D b 2 5 0 Z W 5 0 X 1 R 5 c G V z X S 5 4 b W x Q S w E C L Q A U A A I A C A A a t O J Y Z o R g v s Q C A A B i C A A A E w A A A A A A A A A A A A A A A A D h 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J g A A A A A A A F 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R j a G V z P C 9 J d G V t U G F 0 a D 4 8 L 0 l 0 Z W 1 M b 2 N h d G l v b j 4 8 U 3 R h Y m x l R W 5 0 c m l l c z 4 8 R W 5 0 c n k g V H l w Z T 0 i S X N Q c m l 2 Y X R l I i B W Y W x 1 Z T 0 i b D A i I C 8 + P E V u d H J 5 I F R 5 c G U 9 I l F 1 Z X J 5 S U Q i I F Z h b H V l P S J z N T N h N z A 2 M G U t N T E 3 N y 0 0 M W F k L W I x M j c t M m E 5 Z j Y 3 Y 2 J j M j k 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h d G N o Z X M i I C 8 + P E V u d H J 5 I F R 5 c G U 9 I k Z p b G x l Z E N v b X B s Z X R l U m V z d W x 0 V G 9 X b 3 J r c 2 h l Z X Q i I F Z h b H V l P S J s M S I g L z 4 8 R W 5 0 c n k g V H l w Z T 0 i Q W R k Z W R U b 0 R h d G F N b 2 R l b C I g V m F s d W U 9 I m w w I i A v P j x F b n R y e S B U e X B l P S J G a W x s Q 2 9 1 b n Q i I F Z h b H V l P S J s M T A 5 N S I g L z 4 8 R W 5 0 c n k g V H l w Z T 0 i R m l s b E V y c m 9 y Q 2 9 k Z S I g V m F s d W U 9 I n N V b m t u b 3 d u I i A v P j x F b n R y e S B U e X B l P S J G a W x s R X J y b 3 J D b 3 V u d C I g V m F s d W U 9 I m w z I i A v P j x F b n R y e S B U e X B l P S J G a W x s T G F z d F V w Z G F 0 Z W Q i I F Z h b H V l P S J k M j A y N C 0 w N y 0 w M V Q w N D o y N j o 0 N S 4 4 O D M x O T A x W i I g L z 4 8 R W 5 0 c n k g V H l w Z T 0 i R m l s b E N v b H V t b l R 5 c G V z I i B W Y W x 1 Z T 0 i c 0 F 3 Q U d D U V l H Q m d Z R 0 J n W U d C Z 0 F E Q l F Z R 0 J n W T 0 i I C 8 + P E V u d H J 5 I F R 5 c G U 9 I k Z p b G x D b 2 x 1 b W 5 O Y W 1 l c y I g V m F s d W U 9 I n N b J n F 1 b 3 Q 7 a W Q m c X V v d D s s J n F 1 b 3 Q 7 U 2 V h c 2 9 u c y Z x d W 9 0 O y w m c X V v d D t j a X R 5 J n F 1 b 3 Q 7 L C Z x d W 9 0 O 2 R h d G U m c X V v d D s s J n F 1 b 3 Q 7 b W F 0 Y 2 h f d H l w Z S Z x d W 9 0 O y w m c X V v d D t w b G F 5 Z X J f b 2 Z f b W F 0 Y 2 g m c X V v d D s s J n F 1 b 3 Q 7 d m V u d W U m c X V v d D s s J n F 1 b 3 Q 7 d G V h b T E m c X V v d D s s J n F 1 b 3 Q 7 d G V h b T I m c X V v d D s s J n F 1 b 3 Q 7 d G 9 z c 1 9 3 a W 5 u Z X I m c X V v d D s s J n F 1 b 3 Q 7 d G 9 z c 1 9 k Z W N p c 2 l v b i Z x d W 9 0 O y w m c X V v d D t 3 a W 5 u Z X I m c X V v d D s s J n F 1 b 3 Q 7 c m V z d W x 0 J n F 1 b 3 Q 7 L C Z x d W 9 0 O 3 J l c 3 V s d F 9 t Y X J n a W 4 m c X V v d D s s J n F 1 b 3 Q 7 d G F y Z 2 V 0 X 3 J 1 b n M m c X V v d D s s J n F 1 b 3 Q 7 d G F y Z 2 V 0 X 2 9 2 Z X J z J n F 1 b 3 Q 7 L C Z x d W 9 0 O 3 N 1 c G V y X 2 9 2 Z X I m c X V v d D s s J n F 1 b 3 Q 7 b W V 0 a G 9 k J n F 1 b 3 Q 7 L C Z x d W 9 0 O 3 V t c G l y Z T E m c X V v d D s s J n F 1 b 3 Q 7 d W 1 w a X J l M i 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Y X R j a G V z L 0 N o Y W 5 n Z W Q g V H l w Z S 5 7 a W Q s M H 0 m c X V v d D s s J n F 1 b 3 Q 7 U 2 V j d G l v b j E v b W F 0 Y 2 h l c y 9 D a G F u Z 2 V k I F R 5 c G U u e 1 N l Y X N v b n M s M X 0 m c X V v d D s s J n F 1 b 3 Q 7 U 2 V j d G l v b j E v b W F 0 Y 2 h l c y 9 D a G F u Z 2 V k I F R 5 c G U u e 2 N p d H k s M n 0 m c X V v d D s s J n F 1 b 3 Q 7 U 2 V j d G l v b j E v b W F 0 Y 2 h l c y 9 D a G F u Z 2 V k I F R 5 c G U u e 2 R h d G U s M 3 0 m c X V v d D s s J n F 1 b 3 Q 7 U 2 V j d G l v b j E v b W F 0 Y 2 h l c y 9 D a G F u Z 2 V k I F R 5 c G U u e 2 1 h d G N o X 3 R 5 c G U s N H 0 m c X V v d D s s J n F 1 b 3 Q 7 U 2 V j d G l v b j E v b W F 0 Y 2 h l c y 9 D a G F u Z 2 V k I F R 5 c G U u e 3 B s Y X l l c l 9 v Z l 9 t Y X R j a C w 1 f S Z x d W 9 0 O y w m c X V v d D t T Z W N 0 a W 9 u M S 9 t Y X R j a G V z L 0 N o Y W 5 n Z W Q g V H l w Z S 5 7 d m V u d W U s N n 0 m c X V v d D s s J n F 1 b 3 Q 7 U 2 V j d G l v b j E v b W F 0 Y 2 h l c y 9 D a G F u Z 2 V k I F R 5 c G U u e 3 R l Y W 0 x L D d 9 J n F 1 b 3 Q 7 L C Z x d W 9 0 O 1 N l Y 3 R p b 2 4 x L 2 1 h d G N o Z X M v Q 2 h h b m d l Z C B U e X B l L n t 0 Z W F t M i w 4 f S Z x d W 9 0 O y w m c X V v d D t T Z W N 0 a W 9 u M S 9 t Y X R j a G V z L 0 N o Y W 5 n Z W Q g V H l w Z S 5 7 d G 9 z c 1 9 3 a W 5 u Z X I s O X 0 m c X V v d D s s J n F 1 b 3 Q 7 U 2 V j d G l v b j E v b W F 0 Y 2 h l c y 9 D a G F u Z 2 V k I F R 5 c G U u e 3 R v c 3 N f Z G V j a X N p b 2 4 s M T B 9 J n F 1 b 3 Q 7 L C Z x d W 9 0 O 1 N l Y 3 R p b 2 4 x L 2 1 h d G N o Z X M v Q 2 h h b m d l Z C B U e X B l L n t 3 a W 5 u Z X I s M T F 9 J n F 1 b 3 Q 7 L C Z x d W 9 0 O 1 N l Y 3 R p b 2 4 x L 2 1 h d G N o Z X M v Q 2 h h b m d l Z C B U e X B l L n t y Z X N 1 b H Q s M T J 9 J n F 1 b 3 Q 7 L C Z x d W 9 0 O 1 N l Y 3 R p b 2 4 x L 2 1 h d G N o Z X M v Q 2 h h b m d l Z C B U e X B l L n t y Z X N 1 b H R f b W F y Z 2 l u L D E z f S Z x d W 9 0 O y w m c X V v d D t T Z W N 0 a W 9 u M S 9 t Y X R j a G V z L 0 N o Y W 5 n Z W Q g V H l w Z S 5 7 d G F y Z 2 V 0 X 3 J 1 b n M s M T R 9 J n F 1 b 3 Q 7 L C Z x d W 9 0 O 1 N l Y 3 R p b 2 4 x L 2 1 h d G N o Z X M v Q 2 h h b m d l Z C B U e X B l L n t 0 Y X J n Z X R f b 3 Z l c n M s M T V 9 J n F 1 b 3 Q 7 L C Z x d W 9 0 O 1 N l Y 3 R p b 2 4 x L 2 1 h d G N o Z X M v Q 2 h h b m d l Z C B U e X B l L n t z d X B l c l 9 v d m V y L D E 2 f S Z x d W 9 0 O y w m c X V v d D t T Z W N 0 a W 9 u M S 9 t Y X R j a G V z L 0 N o Y W 5 n Z W Q g V H l w Z S 5 7 b W V 0 a G 9 k L D E 3 f S Z x d W 9 0 O y w m c X V v d D t T Z W N 0 a W 9 u M S 9 t Y X R j a G V z L 0 N o Y W 5 n Z W Q g V H l w Z S 5 7 d W 1 w a X J l M S w x O H 0 m c X V v d D s s J n F 1 b 3 Q 7 U 2 V j d G l v b j E v b W F 0 Y 2 h l c y 9 D a G F u Z 2 V k I F R 5 c G U u e 3 V t c G l y Z T I s M T l 9 J n F 1 b 3 Q 7 X S w m c X V v d D t D b 2 x 1 b W 5 D b 3 V u d C Z x d W 9 0 O z o y M C w m c X V v d D t L Z X l D b 2 x 1 b W 5 O Y W 1 l c y Z x d W 9 0 O z p b X S w m c X V v d D t D b 2 x 1 b W 5 J Z G V u d G l 0 a W V z J n F 1 b 3 Q 7 O l s m c X V v d D t T Z W N 0 a W 9 u M S 9 t Y X R j a G V z L 0 N o Y W 5 n Z W Q g V H l w Z S 5 7 a W Q s M H 0 m c X V v d D s s J n F 1 b 3 Q 7 U 2 V j d G l v b j E v b W F 0 Y 2 h l c y 9 D a G F u Z 2 V k I F R 5 c G U u e 1 N l Y X N v b n M s M X 0 m c X V v d D s s J n F 1 b 3 Q 7 U 2 V j d G l v b j E v b W F 0 Y 2 h l c y 9 D a G F u Z 2 V k I F R 5 c G U u e 2 N p d H k s M n 0 m c X V v d D s s J n F 1 b 3 Q 7 U 2 V j d G l v b j E v b W F 0 Y 2 h l c y 9 D a G F u Z 2 V k I F R 5 c G U u e 2 R h d G U s M 3 0 m c X V v d D s s J n F 1 b 3 Q 7 U 2 V j d G l v b j E v b W F 0 Y 2 h l c y 9 D a G F u Z 2 V k I F R 5 c G U u e 2 1 h d G N o X 3 R 5 c G U s N H 0 m c X V v d D s s J n F 1 b 3 Q 7 U 2 V j d G l v b j E v b W F 0 Y 2 h l c y 9 D a G F u Z 2 V k I F R 5 c G U u e 3 B s Y X l l c l 9 v Z l 9 t Y X R j a C w 1 f S Z x d W 9 0 O y w m c X V v d D t T Z W N 0 a W 9 u M S 9 t Y X R j a G V z L 0 N o Y W 5 n Z W Q g V H l w Z S 5 7 d m V u d W U s N n 0 m c X V v d D s s J n F 1 b 3 Q 7 U 2 V j d G l v b j E v b W F 0 Y 2 h l c y 9 D a G F u Z 2 V k I F R 5 c G U u e 3 R l Y W 0 x L D d 9 J n F 1 b 3 Q 7 L C Z x d W 9 0 O 1 N l Y 3 R p b 2 4 x L 2 1 h d G N o Z X M v Q 2 h h b m d l Z C B U e X B l L n t 0 Z W F t M i w 4 f S Z x d W 9 0 O y w m c X V v d D t T Z W N 0 a W 9 u M S 9 t Y X R j a G V z L 0 N o Y W 5 n Z W Q g V H l w Z S 5 7 d G 9 z c 1 9 3 a W 5 u Z X I s O X 0 m c X V v d D s s J n F 1 b 3 Q 7 U 2 V j d G l v b j E v b W F 0 Y 2 h l c y 9 D a G F u Z 2 V k I F R 5 c G U u e 3 R v c 3 N f Z G V j a X N p b 2 4 s M T B 9 J n F 1 b 3 Q 7 L C Z x d W 9 0 O 1 N l Y 3 R p b 2 4 x L 2 1 h d G N o Z X M v Q 2 h h b m d l Z C B U e X B l L n t 3 a W 5 u Z X I s M T F 9 J n F 1 b 3 Q 7 L C Z x d W 9 0 O 1 N l Y 3 R p b 2 4 x L 2 1 h d G N o Z X M v Q 2 h h b m d l Z C B U e X B l L n t y Z X N 1 b H Q s M T J 9 J n F 1 b 3 Q 7 L C Z x d W 9 0 O 1 N l Y 3 R p b 2 4 x L 2 1 h d G N o Z X M v Q 2 h h b m d l Z C B U e X B l L n t y Z X N 1 b H R f b W F y Z 2 l u L D E z f S Z x d W 9 0 O y w m c X V v d D t T Z W N 0 a W 9 u M S 9 t Y X R j a G V z L 0 N o Y W 5 n Z W Q g V H l w Z S 5 7 d G F y Z 2 V 0 X 3 J 1 b n M s M T R 9 J n F 1 b 3 Q 7 L C Z x d W 9 0 O 1 N l Y 3 R p b 2 4 x L 2 1 h d G N o Z X M v Q 2 h h b m d l Z C B U e X B l L n t 0 Y X J n Z X R f b 3 Z l c n M s M T V 9 J n F 1 b 3 Q 7 L C Z x d W 9 0 O 1 N l Y 3 R p b 2 4 x L 2 1 h d G N o Z X M v Q 2 h h b m d l Z C B U e X B l L n t z d X B l c l 9 v d m V y L D E 2 f S Z x d W 9 0 O y w m c X V v d D t T Z W N 0 a W 9 u M S 9 t Y X R j a G V z L 0 N o Y W 5 n Z W Q g V H l w Z S 5 7 b W V 0 a G 9 k L D E 3 f S Z x d W 9 0 O y w m c X V v d D t T Z W N 0 a W 9 u M S 9 t Y X R j a G V z L 0 N o Y W 5 n Z W Q g V H l w Z S 5 7 d W 1 w a X J l M S w x O H 0 m c X V v d D s s J n F 1 b 3 Q 7 U 2 V j d G l v b j E v b W F 0 Y 2 h l c y 9 D a G F u Z 2 V k I F R 5 c G U u e 3 V t c G l y Z T I s M T l 9 J n F 1 b 3 Q 7 X S w m c X V v d D t S Z W x h d G l v b n N o a X B J b m Z v J n F 1 b 3 Q 7 O l t d f S I g L z 4 8 L 1 N 0 Y W J s Z U V u d H J p Z X M + P C 9 J d G V t P j x J d G V t P j x J d G V t T G 9 j Y X R p b 2 4 + P E l 0 Z W 1 U e X B l P k Z v c m 1 1 b G E 8 L 0 l 0 Z W 1 U e X B l P j x J d G V t U G F 0 a D 5 T Z W N 0 a W 9 u M S 9 t Y X R j a G V z L 1 N v d X J j Z T w v S X R l b V B h d G g + P C 9 J d G V t T G 9 j Y X R p b 2 4 + P F N 0 Y W J s Z U V u d H J p Z X M g L z 4 8 L 0 l 0 Z W 0 + P E l 0 Z W 0 + P E l 0 Z W 1 M b 2 N h d G l v b j 4 8 S X R l b V R 5 c G U + R m 9 y b X V s Y T w v S X R l b V R 5 c G U + P E l 0 Z W 1 Q Y X R o P l N l Y 3 R p b 2 4 x L 2 1 h d G N o Z X M v b W F 0 Y 2 h l c 1 9 T a G V l d D w v S X R l b V B h d G g + P C 9 J d G V t T G 9 j Y X R p b 2 4 + P F N 0 Y W J s Z U V u d H J p Z X M g L z 4 8 L 0 l 0 Z W 0 + P E l 0 Z W 0 + P E l 0 Z W 1 M b 2 N h d G l v b j 4 8 S X R l b V R 5 c G U + R m 9 y b X V s Y T w v S X R l b V R 5 c G U + P E l 0 Z W 1 Q Y X R o P l N l Y 3 R p b 2 4 x L 2 1 h d G N o Z X M v U H J v b W 9 0 Z W Q l M j B I Z W F k Z X J z P C 9 J d G V t U G F 0 a D 4 8 L 0 l 0 Z W 1 M b 2 N h d G l v b j 4 8 U 3 R h Y m x l R W 5 0 c m l l c y A v P j w v S X R l b T 4 8 S X R l b T 4 8 S X R l b U x v Y 2 F 0 a W 9 u P j x J d G V t V H l w Z T 5 G b 3 J t d W x h P C 9 J d G V t V H l w Z T 4 8 S X R l b V B h d G g + U 2 V j d G l v b j E v b W F 0 Y 2 h l c y 9 D a G F u Z 2 V k J T I w V H l w Z T w v S X R l b V B h d G g + P C 9 J d G V t T G 9 j Y X R p b 2 4 + P F N 0 Y W J s Z U V u d H J p Z X M g L z 4 8 L 0 l 0 Z W 0 + P E l 0 Z W 0 + P E l 0 Z W 1 M b 2 N h d G l v b j 4 8 S X R l b V R 5 c G U + R m 9 y b X V s Y T w v S X R l b V R 5 c G U + P E l 0 Z W 1 Q Y X R o P l N l Y 3 R p b 2 4 x L 1 V u d G l 0 b G V k P C 9 J d G V t U G F 0 a D 4 8 L 0 l 0 Z W 1 M b 2 N h d G l v b j 4 8 U 3 R h Y m x l R W 5 0 c m l l c z 4 8 R W 5 0 c n k g V H l w Z T 0 i S X N Q c m l 2 Y X R l I i B W Y W x 1 Z T 0 i b D A i I C 8 + P E V u d H J 5 I F R 5 c G U 9 I k Z p b G x F c n J v c k N v d W 5 0 I i B W Y W x 1 Z T 0 i b D A i I C 8 + P E V u d H J 5 I F R 5 c G U 9 I k Z p b G x F c n J v c k N v Z G U i I F Z h b H V l P S J z V W 5 r b m 9 3 b i I g L z 4 8 R W 5 0 c n k g V H l w Z T 0 i U X V l c n l J R C I g V m F s d W U 9 I n M 4 O T A 3 M T Y 1 Z S 1 h O D E 5 L T R k O D Q t Y W M 3 N S 1 l O W Z l N m N h Y T I y N T c i I C 8 + P E V u d H J 5 I F R 5 c G U 9 I k 5 h b W V V c G R h d G V k Q W Z 0 Z X J G a W x s I i B W Y W x 1 Z T 0 i b D A i I C 8 + P E V u d H J 5 I F R 5 c G U 9 I l J l c 3 V s d F R 5 c G U i I F Z h b H V l P S J z V G F i b G U i I C 8 + P E V u d H J 5 I F R 5 c G U 9 I k J 1 Z m Z l c k 5 l e H R S Z W Z y Z X N o I i B W Y W x 1 Z T 0 i b D E i I C 8 + P E V u d H J 5 I F R 5 c G U 9 I k Z p b G x D b 3 V u d C I g V m F s d W U 9 I m w x O S I g L z 4 8 R W 5 0 c n k g V H l w Z T 0 i R m l s b G V k Q 2 9 t c G x l d G V S Z X N 1 b H R U b 1 d v c m t z a G V l d C I g V m F s d W U 9 I m w x I i A v P j x F b n R y e S B U e X B l P S J B Z G R l Z F R v R G F 0 Y U 1 v Z G V s I i B W Y W x 1 Z T 0 i b D A i I C 8 + P E V u d H J 5 I F R 5 c G U 9 I k Z p b G x U b 0 R h d G F N b 2 R l b E V u Y W J s Z W Q i I F Z h b H V l P S J s M C I g L z 4 8 R W 5 0 c n k g V H l w Z T 0 i R m l s b E 9 i a m V j d F R 5 c G U i I F Z h b H V l P S J z Q 2 9 u b m V j d G l v b k 9 u b H k i I C 8 + P E V u d H J 5 I F R 5 c G U 9 I k Z p b G x F b m F i b G V k I i B W Y W x 1 Z T 0 i b D A i I C 8 + P E V u d H J 5 I F R 5 c G U 9 I k Z p b G x M Y X N 0 V X B k Y X R l Z C I g V m F s d W U 9 I m Q y M D I 0 L T A 3 L T A x V D A 0 O j M x O j E 5 L j U y M T Q x M D h 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W 5 0 a X R s Z W Q v Q 2 h h b m d l Z C B U e X B l L n t D b 2 x 1 b W 4 x L D B 9 J n F 1 b 3 Q 7 L C Z x d W 9 0 O 1 N l Y 3 R p b 2 4 x L 1 V u d G l 0 b G V k L 0 N o Y W 5 n Z W Q g V H l w Z S 5 7 Q 2 9 s d W 1 u M i w x f S Z x d W 9 0 O y w m c X V v d D t T Z W N 0 a W 9 u M S 9 V b n R p d G x l Z C 9 D a G F u Z 2 V k I F R 5 c G U u e 0 N v b H V t b j M s M n 0 m c X V v d D s s J n F 1 b 3 Q 7 U 2 V j d G l v b j E v V W 5 0 a X R s Z W Q v Q 2 h h b m d l Z C B U e X B l L n t D b 2 x 1 b W 4 0 L D N 9 J n F 1 b 3 Q 7 L C Z x d W 9 0 O 1 N l Y 3 R p b 2 4 x L 1 V u d G l 0 b G V k L 0 N o Y W 5 n Z W Q g V H l w Z S 5 7 Q 2 9 s d W 1 u N S w 0 f S Z x d W 9 0 O 1 0 s J n F 1 b 3 Q 7 Q 2 9 s d W 1 u Q 2 9 1 b n Q m c X V v d D s 6 N S w m c X V v d D t L Z X l D b 2 x 1 b W 5 O Y W 1 l c y Z x d W 9 0 O z p b X S w m c X V v d D t D b 2 x 1 b W 5 J Z G V u d G l 0 a W V z J n F 1 b 3 Q 7 O l s m c X V v d D t T Z W N 0 a W 9 u M S 9 V b n R p d G x l Z C 9 D a G F u Z 2 V k I F R 5 c G U u e 0 N v b H V t b j E s M H 0 m c X V v d D s s J n F 1 b 3 Q 7 U 2 V j d G l v b j E v V W 5 0 a X R s Z W Q v Q 2 h h b m d l Z C B U e X B l L n t D b 2 x 1 b W 4 y L D F 9 J n F 1 b 3 Q 7 L C Z x d W 9 0 O 1 N l Y 3 R p b 2 4 x L 1 V u d G l 0 b G V k L 0 N o Y W 5 n Z W Q g V H l w Z S 5 7 Q 2 9 s d W 1 u M y w y f S Z x d W 9 0 O y w m c X V v d D t T Z W N 0 a W 9 u M S 9 V b n R p d G x l Z C 9 D a G F u Z 2 V k I F R 5 c G U u e 0 N v b H V t b j Q s M 3 0 m c X V v d D s s J n F 1 b 3 Q 7 U 2 V j d G l v b j E v V W 5 0 a X R s Z W Q v Q 2 h h b m d l Z C B U e X B l L n t D b 2 x 1 b W 4 1 L D R 9 J n F 1 b 3 Q 7 X S w m c X V v d D t S Z W x h d G l v b n N o a X B J b m Z v J n F 1 b 3 Q 7 O l t d f S I g L z 4 8 L 1 N 0 Y W J s Z U V u d H J p Z X M + P C 9 J d G V t P j x J d G V t P j x J d G V t T G 9 j Y X R p b 2 4 + P E l 0 Z W 1 U e X B l P k Z v c m 1 1 b G E 8 L 0 l 0 Z W 1 U e X B l P j x J d G V t U G F 0 a D 5 T Z W N 0 a W 9 u M S 9 V b n R p d G x l Z C 9 T b 3 V y Y 2 U 8 L 0 l 0 Z W 1 Q Y X R o P j w v S X R l b U x v Y 2 F 0 a W 9 u P j x T d G F i b G V F b n R y a W V z I C 8 + P C 9 J d G V t P j x J d G V t P j x J d G V t T G 9 j Y X R p b 2 4 + P E l 0 Z W 1 U e X B l P k Z v c m 1 1 b G E 8 L 0 l 0 Z W 1 U e X B l P j x J d G V t U G F 0 a D 5 T Z W N 0 a W 9 u M S 9 V b n R p d G x l Z C 9 D a G F u Z 2 V k J T I w V H l w Z T w v S X R l b V B h d G g + P C 9 J d G V t T G 9 j Y X R p b 2 4 + P F N 0 Y W J s Z U V u d H J p Z X M g L z 4 8 L 0 l 0 Z W 0 + P E l 0 Z W 0 + P E l 0 Z W 1 M b 2 N h d G l v b j 4 8 S X R l b V R 5 c G U + R m 9 y b X V s Y T w v S X R l b V R 5 c G U + P E l 0 Z W 1 Q Y X R o P l N l Y 3 R p b 2 4 x L 1 V u d G l 0 b G V k J T I w K D I p P C 9 J d G V t U G F 0 a D 4 8 L 0 l 0 Z W 1 M b 2 N h d G l v b j 4 8 U 3 R h Y m x l R W 5 0 c m l l c z 4 8 R W 5 0 c n k g V H l w Z T 0 i S X N Q c m l 2 Y X R l I i B W Y W x 1 Z T 0 i b D A i I C 8 + P E V u d H J 5 I F R 5 c G U 9 I l F 1 Z X J 5 S U Q i I F Z h b H V l P S J z O T Q y Y z V i Y j M t N j Q 2 Z C 0 0 M z M 1 L T k 4 N j g t N j k 2 Z T Q 4 M j A 3 O D U 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N y 0 w M l Q x N z o w M j o 0 N i 4 5 O D I 2 M j k 2 W i I g L z 4 8 R W 5 0 c n k g V H l w Z T 0 i R m l s b E N v b H V t b l R 5 c G V z I i B W Y W x 1 Z T 0 i c 0 J n W U d C Z 1 k 9 I i A v P j x F b n R y e S B U e X B l P S J G a W x s Q 2 9 s d W 1 u T m F t Z X M i I F Z h b H V l P S J z W y Z x d W 9 0 O 1 N l Y X N v b i Z x d W 9 0 O y w m c X V v d D t X a W 5 u Z X I g V G V h b S Z x d W 9 0 O y w m c X V v d D t D Y X B 0 Y W l u J n F 1 b 3 Q 7 L C Z x d W 9 0 O 1 B s Y X l l c i B P Z i B N Y X R j a C Z x d W 9 0 O y w m c X V v d D t Q b G F 5 Z X I g T 2 Y g V G 9 1 c m 5 h 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V u d G l 0 b G V k I C g y K S 9 D a G F u Z 2 V k I F R 5 c G U u e 0 N v b H V t b j E s M H 0 m c X V v d D s s J n F 1 b 3 Q 7 U 2 V j d G l v b j E v V W 5 0 a X R s Z W Q g K D I p L 0 N o Y W 5 n Z W Q g V H l w Z S 5 7 Q 2 9 s d W 1 u M i w x f S Z x d W 9 0 O y w m c X V v d D t T Z W N 0 a W 9 u M S 9 V b n R p d G x l Z C A o M i k v Q 2 h h b m d l Z C B U e X B l L n t D b 2 x 1 b W 4 z L D J 9 J n F 1 b 3 Q 7 L C Z x d W 9 0 O 1 N l Y 3 R p b 2 4 x L 1 V u d G l 0 b G V k I C g y K S 9 D a G F u Z 2 V k I F R 5 c G U u e 0 N v b H V t b j Q s M 3 0 m c X V v d D s s J n F 1 b 3 Q 7 U 2 V j d G l v b j E v V W 5 0 a X R s Z W Q g K D I p L 0 N o Y W 5 n Z W Q g V H l w Z S 5 7 Q 2 9 s d W 1 u N S w 0 f S Z x d W 9 0 O 1 0 s J n F 1 b 3 Q 7 Q 2 9 s d W 1 u Q 2 9 1 b n Q m c X V v d D s 6 N S w m c X V v d D t L Z X l D b 2 x 1 b W 5 O Y W 1 l c y Z x d W 9 0 O z p b X S w m c X V v d D t D b 2 x 1 b W 5 J Z G V u d G l 0 a W V z J n F 1 b 3 Q 7 O l s m c X V v d D t T Z W N 0 a W 9 u M S 9 V b n R p d G x l Z C A o M i k v Q 2 h h b m d l Z C B U e X B l L n t D b 2 x 1 b W 4 x L D B 9 J n F 1 b 3 Q 7 L C Z x d W 9 0 O 1 N l Y 3 R p b 2 4 x L 1 V u d G l 0 b G V k I C g y K S 9 D a G F u Z 2 V k I F R 5 c G U u e 0 N v b H V t b j I s M X 0 m c X V v d D s s J n F 1 b 3 Q 7 U 2 V j d G l v b j E v V W 5 0 a X R s Z W Q g K D I p L 0 N o Y W 5 n Z W Q g V H l w Z S 5 7 Q 2 9 s d W 1 u M y w y f S Z x d W 9 0 O y w m c X V v d D t T Z W N 0 a W 9 u M S 9 V b n R p d G x l Z C A o M i k v Q 2 h h b m d l Z C B U e X B l L n t D b 2 x 1 b W 4 0 L D N 9 J n F 1 b 3 Q 7 L C Z x d W 9 0 O 1 N l Y 3 R p b 2 4 x L 1 V u d G l 0 b G V k I C g y K S 9 D a G F u Z 2 V k I F R 5 c G U u e 0 N v b H V t b j U s N H 0 m c X V v d D t d L C Z x d W 9 0 O 1 J l b G F 0 a W 9 u c 2 h p c E l u Z m 8 m c X V v d D s 6 W 1 1 9 I i A v P j w v U 3 R h Y m x l R W 5 0 c m l l c z 4 8 L 0 l 0 Z W 0 + P E l 0 Z W 0 + P E l 0 Z W 1 M b 2 N h d G l v b j 4 8 S X R l b V R 5 c G U + R m 9 y b X V s Y T w v S X R l b V R 5 c G U + P E l 0 Z W 1 Q Y X R o P l N l Y 3 R p b 2 4 x L 1 V u d G l 0 b G V k J T I w K D I p L 1 N v d X J j Z T w v S X R l b V B h d G g + P C 9 J d G V t T G 9 j Y X R p b 2 4 + P F N 0 Y W J s Z U V u d H J p Z X M g L z 4 8 L 0 l 0 Z W 0 + P E l 0 Z W 0 + P E l 0 Z W 1 M b 2 N h d G l v b j 4 8 S X R l b V R 5 c G U + R m 9 y b X V s Y T w v S X R l b V R 5 c G U + P E l 0 Z W 1 Q Y X R o P l N l Y 3 R p b 2 4 x L 1 V u d G l 0 b G V k J T I w K D I p L 0 N o Y W 5 n Z W Q l M j B U e X B l P C 9 J d G V t U G F 0 a D 4 8 L 0 l 0 Z W 1 M b 2 N h d G l v b j 4 8 U 3 R h Y m x l R W 5 0 c m l l c y A v P j w v S X R l b T 4 8 S X R l b T 4 8 S X R l b U x v Y 2 F 0 a W 9 u P j x J d G V t V H l w Z T 5 G b 3 J t d W x h P C 9 J d G V t V H l w Z T 4 8 S X R l b V B h d G g + U 2 V j d G l v b j E v V W 5 0 a X R s Z W Q l M j A o M i k v U m V t b 3 Z l Z C U y M E J s Y W 5 r J T I w U m 9 3 c z w v S X R l b V B h d G g + P C 9 J d G V t T G 9 j Y X R p b 2 4 + P F N 0 Y W J s Z U V u d H J p Z X M g L z 4 8 L 0 l 0 Z W 0 + P E l 0 Z W 0 + P E l 0 Z W 1 M b 2 N h d G l v b j 4 8 S X R l b V R 5 c G U + R m 9 y b X V s Y T w v S X R l b V R 5 c G U + P E l 0 Z W 1 Q Y X R o P l N l Y 3 R p b 2 4 x L 1 V u d G l 0 b G V k J T I w K D I p L 1 J l b W 9 2 Z W Q l M j B U b 3 A l M j B S b 3 d z P C 9 J d G V t U G F 0 a D 4 8 L 0 l 0 Z W 1 M b 2 N h d G l v b j 4 8 U 3 R h Y m x l R W 5 0 c m l l c y A v P j w v S X R l b T 4 8 S X R l b T 4 8 S X R l b U x v Y 2 F 0 a W 9 u P j x J d G V t V H l w Z T 5 G b 3 J t d W x h P C 9 J d G V t V H l w Z T 4 8 S X R l b V B h d G g + U 2 V j d G l v b j E v V W 5 0 a X R s Z W Q l M j A o M i k v U m V u Y W 1 l Z C U y M E N v b H V t b n M 8 L 0 l 0 Z W 1 Q Y X R o P j w v S X R l b U x v Y 2 F 0 a W 9 u P j x T d G F i b G V F b n R y a W V z I C 8 + P C 9 J d G V t P j w v S X R l b X M + P C 9 M b 2 N h b F B h Y 2 t h Z 2 V N Z X R h Z G F 0 Y U Z p b G U + F g A A A F B L B Q Y A A A A A A A A A A A A A A A A A A A A A A A A m A Q A A A Q A A A N C M n d 8 B F d E R j H o A w E / C l + s B A A A A h J B Y f F v h 1 U m t q z F P u g j h c A A A A A A C A A A A A A A Q Z g A A A A E A A C A A A A D y 3 o g C Y u W 9 6 u o J F p h O v z 1 4 a 6 n Z N q F o 4 k Y n P U l a C U g r A Q A A A A A O g A A A A A I A A C A A A A B S l M 1 S C n N e C h w T t A Q S W 4 u Z H 3 E P D / z T P z q 7 6 Z I v L M M Z 7 1 A A A A A y X a e M X Q T P + x k d m / t s j X h b f o I Y 1 K + m 2 X I u z 3 C 0 U 1 d j n x V L O Y M C N T M 2 k e z + T w g W i 5 y A / k X 3 / q R X K W k X 6 6 T y M p C G U 7 U t Z m i 5 5 0 n t 6 i s 4 P T K T O U A A A A C + u j W q S 8 v y q t A p C k Y E B O M F + I I C 5 7 7 T A U K Q q 7 Y 1 5 z e 7 d l U 0 q b 2 P f H p k H 5 A 9 o Q M o n J G R l N X V X + 6 5 M c z W z 8 d J y s r R < / D a t a M a s h u p > 
</file>

<file path=customXml/itemProps1.xml><?xml version="1.0" encoding="utf-8"?>
<ds:datastoreItem xmlns:ds="http://schemas.openxmlformats.org/officeDocument/2006/customXml" ds:itemID="{B4BC6224-E631-4FD7-9E52-77997774D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Matches Win By Team</vt:lpstr>
      <vt:lpstr>Toss Decision</vt:lpstr>
      <vt:lpstr>Dash1</vt:lpstr>
      <vt:lpstr>Sheet1</vt:lpstr>
      <vt:lpstr>Top 10 Venues</vt:lpstr>
      <vt:lpstr>MOM</vt:lpstr>
      <vt:lpstr>Title Winner</vt:lpstr>
      <vt:lpstr>Highest Run </vt:lpstr>
      <vt:lpstr>Winners</vt:lpstr>
      <vt:lpstr>Slicers</vt:lpstr>
      <vt:lpstr>Sheet3</vt:lpstr>
      <vt:lpstr>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Avil jain</dc:creator>
  <cp:lastModifiedBy>Avil jain</cp:lastModifiedBy>
  <dcterms:created xsi:type="dcterms:W3CDTF">2024-07-01T04:24:07Z</dcterms:created>
  <dcterms:modified xsi:type="dcterms:W3CDTF">2024-08-15T09:01:31Z</dcterms:modified>
</cp:coreProperties>
</file>