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"/>
    </mc:Choice>
  </mc:AlternateContent>
  <xr:revisionPtr revIDLastSave="0" documentId="8_{6FD357DE-013A-4F62-8A58-5460EDF4B23C}" xr6:coauthVersionLast="36" xr6:coauthVersionMax="36" xr10:uidLastSave="{00000000-0000-0000-0000-000000000000}"/>
  <bookViews>
    <workbookView xWindow="0" yWindow="0" windowWidth="19200" windowHeight="6930" xr2:uid="{FB3B878A-510A-495B-A693-942A29CC2CFC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D34" i="3" s="1"/>
  <c r="F35" i="3"/>
  <c r="D35" i="3" s="1"/>
  <c r="F36" i="3"/>
  <c r="D36" i="3" s="1"/>
  <c r="F37" i="3"/>
  <c r="D37" i="3" s="1"/>
  <c r="F33" i="3"/>
  <c r="D33" i="3" s="1"/>
  <c r="F13" i="3"/>
  <c r="F15" i="3"/>
  <c r="F17" i="3"/>
  <c r="F16" i="3"/>
  <c r="F14" i="3"/>
  <c r="D8" i="3"/>
  <c r="D7" i="3"/>
  <c r="D6" i="3"/>
  <c r="D5" i="3"/>
  <c r="D4" i="3"/>
  <c r="G23" i="3"/>
  <c r="G22" i="3"/>
  <c r="G24" i="3"/>
  <c r="G25" i="3"/>
  <c r="G26" i="3"/>
  <c r="G27" i="3"/>
  <c r="G28" i="3"/>
  <c r="G29" i="3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</calcChain>
</file>

<file path=xl/sharedStrings.xml><?xml version="1.0" encoding="utf-8"?>
<sst xmlns="http://schemas.openxmlformats.org/spreadsheetml/2006/main" count="58" uniqueCount="48">
  <si>
    <t>Fase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</si>
  <si>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</si>
  <si>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</si>
  <si>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</si>
  <si>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</si>
  <si>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</si>
  <si>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</si>
  <si>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</si>
  <si>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</si>
  <si>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criança</t>
  </si>
  <si>
    <t>adolecente</t>
  </si>
  <si>
    <t>jovem</t>
  </si>
  <si>
    <t>adulto</t>
  </si>
  <si>
    <t>meia idade</t>
  </si>
  <si>
    <t>idoso</t>
  </si>
  <si>
    <t>Doação de sangue</t>
  </si>
  <si>
    <t xml:space="preserve">Nome </t>
  </si>
  <si>
    <t>Sexo</t>
  </si>
  <si>
    <t>Dias</t>
  </si>
  <si>
    <t>Status</t>
  </si>
  <si>
    <t>Carlos</t>
  </si>
  <si>
    <t>Bruno</t>
  </si>
  <si>
    <t>M</t>
  </si>
  <si>
    <t>F</t>
  </si>
  <si>
    <t>T</t>
  </si>
  <si>
    <t>Cálculos trabalhistas</t>
  </si>
  <si>
    <t>INSS</t>
  </si>
  <si>
    <t>salario</t>
  </si>
  <si>
    <t>SalBase</t>
  </si>
  <si>
    <t>IRRF</t>
  </si>
  <si>
    <t>joão</t>
  </si>
  <si>
    <t>Mariana</t>
  </si>
  <si>
    <t>Juliana</t>
  </si>
  <si>
    <t>Rosalina</t>
  </si>
  <si>
    <t>Marina</t>
  </si>
  <si>
    <t>Alíquota</t>
  </si>
  <si>
    <t>Masculino</t>
  </si>
  <si>
    <t>Feminino</t>
  </si>
  <si>
    <t>Reajuste Salarial</t>
  </si>
  <si>
    <t>Funcionários</t>
  </si>
  <si>
    <t>Salário atual</t>
  </si>
  <si>
    <t>Novo salário</t>
  </si>
  <si>
    <t>Pencentual resajuste</t>
  </si>
  <si>
    <t>Sara</t>
  </si>
  <si>
    <t>Yara</t>
  </si>
  <si>
    <t>maria</t>
  </si>
  <si>
    <t>joao</t>
  </si>
  <si>
    <t>norberto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</si>
</sst>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thin">
        <color indexed="64"/>
      </top>
      <bottom/>
      <diagonal/>
    </border>
    <border>
      <left style="double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3" xfId="0" applyBorder="1"/>
    <xf numFmtId="0" fontId="4" fillId="0" borderId="3" xfId="0" applyFont="1" applyBorder="1"/>
    <xf numFmtId="0" fontId="3" fillId="3" borderId="7" xfId="4" applyBorder="1" applyAlignment="1">
      <alignment horizontal="center"/>
    </xf>
    <xf numFmtId="0" fontId="3" fillId="3" borderId="8" xfId="4" applyBorder="1" applyAlignment="1">
      <alignment horizontal="center"/>
    </xf>
    <xf numFmtId="0" fontId="3" fillId="3" borderId="9" xfId="4" applyBorder="1" applyAlignment="1">
      <alignment horizontal="center"/>
    </xf>
    <xf numFmtId="0" fontId="3" fillId="3" borderId="4" xfId="4" applyBorder="1" applyAlignment="1">
      <alignment horizontal="center"/>
    </xf>
    <xf numFmtId="0" fontId="3" fillId="3" borderId="5" xfId="4" applyBorder="1" applyAlignment="1">
      <alignment horizontal="center"/>
    </xf>
    <xf numFmtId="0" fontId="3" fillId="3" borderId="6" xfId="4" applyBorder="1" applyAlignment="1">
      <alignment horizontal="center"/>
    </xf>
    <xf numFmtId="0" fontId="3" fillId="3" borderId="2" xfId="4"/>
    <xf numFmtId="0" fontId="2" fillId="2" borderId="1" xfId="3"/>
    <xf numFmtId="44" fontId="0" fillId="0" borderId="3" xfId="1" applyFont="1" applyBorder="1"/>
    <xf numFmtId="164" fontId="0" fillId="0" borderId="3" xfId="1" applyNumberFormat="1" applyFont="1" applyBorder="1"/>
    <xf numFmtId="165" fontId="0" fillId="0" borderId="3" xfId="0" applyNumberFormat="1" applyBorder="1"/>
    <xf numFmtId="164" fontId="0" fillId="0" borderId="3" xfId="0" applyNumberFormat="1" applyBorder="1"/>
    <xf numFmtId="0" fontId="3" fillId="3" borderId="10" xfId="4" applyBorder="1" applyAlignment="1">
      <alignment horizontal="center"/>
    </xf>
    <xf numFmtId="0" fontId="3" fillId="3" borderId="11" xfId="4" applyBorder="1" applyAlignment="1">
      <alignment horizontal="center"/>
    </xf>
    <xf numFmtId="0" fontId="3" fillId="3" borderId="12" xfId="4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4" fillId="0" borderId="13" xfId="0" applyFont="1" applyBorder="1"/>
    <xf numFmtId="0" fontId="0" fillId="0" borderId="14" xfId="0" applyBorder="1"/>
    <xf numFmtId="0" fontId="0" fillId="0" borderId="15" xfId="0" applyBorder="1"/>
    <xf numFmtId="9" fontId="0" fillId="0" borderId="6" xfId="2" applyFont="1" applyBorder="1"/>
    <xf numFmtId="164" fontId="0" fillId="0" borderId="4" xfId="2" applyNumberFormat="1" applyFont="1" applyBorder="1"/>
  </cellXfs>
  <cellStyles count="5">
    <cellStyle name="Cálculo" xfId="3" builtinId="22"/>
    <cellStyle name="Célula de Verificação" xfId="4" builtinId="23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9D3F-9FEA-44F2-B648-C88852EA2FA3}">
  <dimension ref="B1:I37"/>
  <sheetViews>
    <sheetView tabSelected="1" topLeftCell="A16" workbookViewId="0">
      <selection activeCell="D32" sqref="D32"/>
    </sheetView>
  </sheetViews>
  <sheetFormatPr defaultRowHeight="14.5" x14ac:dyDescent="0.35"/>
  <cols>
    <col min="1" max="1" width="5.6328125" customWidth="1"/>
    <col min="2" max="2" width="11.6328125" customWidth="1"/>
    <col min="3" max="4" width="12.6328125" bestFit="1" customWidth="1"/>
    <col min="6" max="6" width="17.90625" customWidth="1"/>
    <col min="7" max="7" width="11.6328125" bestFit="1" customWidth="1"/>
  </cols>
  <sheetData>
    <row r="1" spans="2:9" ht="15" thickBot="1" x14ac:dyDescent="0.4"/>
    <row r="2" spans="2:9" ht="15.5" thickTop="1" thickBot="1" x14ac:dyDescent="0.4">
      <c r="B2" s="4" t="s">
        <v>0</v>
      </c>
      <c r="C2" s="5"/>
      <c r="D2" s="6"/>
    </row>
    <row r="3" spans="2:9" ht="15" thickTop="1" x14ac:dyDescent="0.35">
      <c r="B3" s="3" t="s">
        <v>1</v>
      </c>
      <c r="C3" s="3" t="s">
        <v>2</v>
      </c>
      <c r="D3" s="3" t="s">
        <v>3</v>
      </c>
      <c r="F3" s="11" t="s">
        <v>9</v>
      </c>
    </row>
    <row r="4" spans="2:9" x14ac:dyDescent="0.35">
      <c r="B4" s="2" t="s">
        <v>4</v>
      </c>
      <c r="C4" s="2">
        <v>5</v>
      </c>
      <c r="D4" s="2" t="str">
        <f>IF(C4&lt;10,F3,IF(C4&lt;16,F4,IF(C4&lt;21,F5,IF(C4&lt;40,F6,IF(C4&lt;60,F7,F8)))))</f>
        <v>criança</v>
      </c>
      <c r="F4" s="11" t="s">
        <v>10</v>
      </c>
    </row>
    <row r="5" spans="2:9" x14ac:dyDescent="0.35">
      <c r="B5" s="2" t="s">
        <v>5</v>
      </c>
      <c r="C5" s="2">
        <v>18</v>
      </c>
      <c r="D5" s="2" t="str">
        <f>IF(C5&lt;10,F3,IF(C5&lt;16,F4,IF(C5&lt;21,F5,IF(C5&lt;40,F6,IF(C5&lt;60,F7,F8)))))</f>
        <v>jovem</v>
      </c>
      <c r="F5" s="11" t="s">
        <v>11</v>
      </c>
    </row>
    <row r="6" spans="2:9" x14ac:dyDescent="0.35">
      <c r="B6" s="2" t="s">
        <v>6</v>
      </c>
      <c r="C6" s="2">
        <v>44</v>
      </c>
      <c r="D6" s="2" t="str">
        <f>IF(C4&lt;40,"meia idade")</f>
        <v>meia idade</v>
      </c>
      <c r="F6" s="11" t="s">
        <v>12</v>
      </c>
    </row>
    <row r="7" spans="2:9" x14ac:dyDescent="0.35">
      <c r="B7" s="2" t="s">
        <v>7</v>
      </c>
      <c r="C7" s="2">
        <v>95</v>
      </c>
      <c r="D7" s="2" t="str">
        <f>IF(C5&lt;60,"idoso")</f>
        <v>idoso</v>
      </c>
      <c r="F7" s="11" t="s">
        <v>13</v>
      </c>
    </row>
    <row r="8" spans="2:9" x14ac:dyDescent="0.35">
      <c r="B8" s="2" t="s">
        <v>8</v>
      </c>
      <c r="C8" s="2">
        <v>20</v>
      </c>
      <c r="D8" s="2" t="str">
        <f>IF(C4&lt;21,"jovem")</f>
        <v>jovem</v>
      </c>
      <c r="F8" s="11" t="s">
        <v>14</v>
      </c>
    </row>
    <row r="11" spans="2:9" x14ac:dyDescent="0.35">
      <c r="B11" s="7" t="s">
        <v>15</v>
      </c>
      <c r="C11" s="8"/>
      <c r="D11" s="8"/>
      <c r="E11" s="8"/>
      <c r="F11" s="9"/>
    </row>
    <row r="12" spans="2:9" x14ac:dyDescent="0.35">
      <c r="B12" s="3" t="s">
        <v>16</v>
      </c>
      <c r="C12" s="3" t="s">
        <v>2</v>
      </c>
      <c r="D12" s="3" t="s">
        <v>17</v>
      </c>
      <c r="E12" s="3" t="s">
        <v>18</v>
      </c>
      <c r="F12" s="3" t="s">
        <v>19</v>
      </c>
    </row>
    <row r="13" spans="2:9" x14ac:dyDescent="0.35">
      <c r="B13" s="2" t="s">
        <v>20</v>
      </c>
      <c r="C13" s="2">
        <v>5</v>
      </c>
      <c r="D13" s="2" t="s">
        <v>22</v>
      </c>
      <c r="E13" s="2">
        <v>0</v>
      </c>
      <c r="F13" s="2" t="str">
        <f>IF(C13&lt;=5,H15,IF(E13&lt;0,))</f>
        <v>Masculino</v>
      </c>
    </row>
    <row r="14" spans="2:9" ht="15" thickBot="1" x14ac:dyDescent="0.4">
      <c r="B14" s="2" t="s">
        <v>21</v>
      </c>
      <c r="C14" s="2">
        <v>18</v>
      </c>
      <c r="D14" s="2" t="s">
        <v>22</v>
      </c>
      <c r="E14" s="2">
        <v>51</v>
      </c>
      <c r="F14" s="2" t="str">
        <f>IF(C14&lt;=18,H15,IF(E14&lt;51,))</f>
        <v>Masculino</v>
      </c>
    </row>
    <row r="15" spans="2:9" ht="15.5" thickTop="1" thickBot="1" x14ac:dyDescent="0.4">
      <c r="B15" s="2" t="s">
        <v>6</v>
      </c>
      <c r="C15" s="2">
        <v>44</v>
      </c>
      <c r="D15" s="2" t="s">
        <v>23</v>
      </c>
      <c r="E15" s="2">
        <v>95</v>
      </c>
      <c r="F15" s="2" t="str">
        <f>IF(C15&lt;=44,I15,IF(E15&lt;95,))</f>
        <v>Feminino</v>
      </c>
      <c r="H15" s="10" t="s">
        <v>36</v>
      </c>
      <c r="I15" s="10" t="s">
        <v>37</v>
      </c>
    </row>
    <row r="16" spans="2:9" ht="15" thickTop="1" x14ac:dyDescent="0.35">
      <c r="B16" s="2" t="s">
        <v>7</v>
      </c>
      <c r="C16" s="2">
        <v>95</v>
      </c>
      <c r="D16" s="2" t="s">
        <v>23</v>
      </c>
      <c r="E16" s="2">
        <v>100</v>
      </c>
      <c r="F16" s="2" t="str">
        <f>IF(C16&lt;=95,I15,IF(E16&lt;100,))</f>
        <v>Feminino</v>
      </c>
      <c r="H16" s="2">
        <v>18</v>
      </c>
      <c r="I16" s="2">
        <v>15</v>
      </c>
    </row>
    <row r="17" spans="2:9" x14ac:dyDescent="0.35">
      <c r="B17" s="2" t="s">
        <v>8</v>
      </c>
      <c r="C17" s="2">
        <v>20</v>
      </c>
      <c r="D17" s="2" t="s">
        <v>24</v>
      </c>
      <c r="E17" s="2">
        <v>95</v>
      </c>
      <c r="F17" s="2" t="str">
        <f>IF(C17&lt;=20,I15,IF(E17&lt;95,))</f>
        <v>Feminino</v>
      </c>
      <c r="H17" s="2">
        <v>65</v>
      </c>
      <c r="I17" s="2">
        <v>60</v>
      </c>
    </row>
    <row r="19" spans="2:9" ht="15" thickBot="1" x14ac:dyDescent="0.4"/>
    <row r="20" spans="2:9" ht="15.5" thickTop="1" thickBot="1" x14ac:dyDescent="0.4">
      <c r="B20" s="4" t="s">
        <v>25</v>
      </c>
      <c r="C20" s="5"/>
      <c r="D20" s="5"/>
      <c r="E20" s="5"/>
      <c r="F20" s="5"/>
      <c r="G20" s="6"/>
    </row>
    <row r="21" spans="2:9" ht="15" thickTop="1" x14ac:dyDescent="0.35">
      <c r="B21" s="3" t="s">
        <v>1</v>
      </c>
      <c r="C21" s="3" t="s">
        <v>27</v>
      </c>
      <c r="D21" s="3" t="s">
        <v>26</v>
      </c>
      <c r="E21" s="1" t="s">
        <v>35</v>
      </c>
      <c r="F21" s="3" t="s">
        <v>28</v>
      </c>
      <c r="G21" s="3" t="s">
        <v>29</v>
      </c>
    </row>
    <row r="22" spans="2:9" x14ac:dyDescent="0.35">
      <c r="B22" s="2" t="s">
        <v>30</v>
      </c>
      <c r="C22" s="13">
        <v>1000</v>
      </c>
      <c r="D22" s="15">
        <f>(C22*E22)</f>
        <v>75</v>
      </c>
      <c r="E22" s="14">
        <v>7.4999999999999997E-2</v>
      </c>
      <c r="F22" s="15">
        <f>C22-D22</f>
        <v>925</v>
      </c>
      <c r="G22" s="15">
        <f>C22*0</f>
        <v>0</v>
      </c>
    </row>
    <row r="23" spans="2:9" x14ac:dyDescent="0.35">
      <c r="B23" s="2" t="s">
        <v>5</v>
      </c>
      <c r="C23" s="13">
        <v>2000</v>
      </c>
      <c r="D23" s="15">
        <f>(C23*E23)</f>
        <v>180</v>
      </c>
      <c r="E23" s="14">
        <v>0.09</v>
      </c>
      <c r="F23" s="15">
        <f t="shared" ref="F23:F29" si="0">C23-D23</f>
        <v>1820</v>
      </c>
      <c r="G23" s="15">
        <f>C23*0</f>
        <v>0</v>
      </c>
    </row>
    <row r="24" spans="2:9" x14ac:dyDescent="0.35">
      <c r="B24" s="2" t="s">
        <v>31</v>
      </c>
      <c r="C24" s="13">
        <v>3000</v>
      </c>
      <c r="D24" s="15">
        <f>(C24*E24)</f>
        <v>360</v>
      </c>
      <c r="E24" s="14">
        <v>0.12</v>
      </c>
      <c r="F24" s="15">
        <f t="shared" si="0"/>
        <v>2640</v>
      </c>
      <c r="G24" s="15">
        <f t="shared" ref="G23:G29" si="1">C24*E24</f>
        <v>360</v>
      </c>
    </row>
    <row r="25" spans="2:9" x14ac:dyDescent="0.35">
      <c r="B25" s="2" t="s">
        <v>4</v>
      </c>
      <c r="C25" s="13">
        <v>5000</v>
      </c>
      <c r="D25" s="15">
        <f>(C25*E25)</f>
        <v>700.00000000000011</v>
      </c>
      <c r="E25" s="14">
        <v>0.14000000000000001</v>
      </c>
      <c r="F25" s="15">
        <f t="shared" si="0"/>
        <v>4300</v>
      </c>
      <c r="G25" s="15">
        <f t="shared" si="1"/>
        <v>700.00000000000011</v>
      </c>
    </row>
    <row r="26" spans="2:9" x14ac:dyDescent="0.35">
      <c r="B26" s="2" t="s">
        <v>32</v>
      </c>
      <c r="C26" s="13">
        <v>6000</v>
      </c>
      <c r="D26" s="15">
        <f>(C26*E26)</f>
        <v>975</v>
      </c>
      <c r="E26" s="14">
        <v>0.16250000000000001</v>
      </c>
      <c r="F26" s="15">
        <f t="shared" si="0"/>
        <v>5025</v>
      </c>
      <c r="G26" s="15">
        <f t="shared" si="1"/>
        <v>975</v>
      </c>
    </row>
    <row r="27" spans="2:9" x14ac:dyDescent="0.35">
      <c r="B27" s="2" t="s">
        <v>33</v>
      </c>
      <c r="C27" s="13">
        <v>7000</v>
      </c>
      <c r="D27" s="15">
        <f>(C27*E27)</f>
        <v>1295</v>
      </c>
      <c r="E27" s="14">
        <v>0.185</v>
      </c>
      <c r="F27" s="15">
        <f t="shared" si="0"/>
        <v>5705</v>
      </c>
      <c r="G27" s="15">
        <f t="shared" si="1"/>
        <v>1295</v>
      </c>
    </row>
    <row r="28" spans="2:9" x14ac:dyDescent="0.35">
      <c r="B28" s="2" t="s">
        <v>34</v>
      </c>
      <c r="C28" s="13">
        <v>8000</v>
      </c>
      <c r="D28" s="15">
        <f>(C28*E28)</f>
        <v>1660</v>
      </c>
      <c r="E28" s="14">
        <v>0.20749999999999999</v>
      </c>
      <c r="F28" s="15">
        <f t="shared" si="0"/>
        <v>6340</v>
      </c>
      <c r="G28" s="15">
        <f t="shared" si="1"/>
        <v>1660</v>
      </c>
    </row>
    <row r="29" spans="2:9" x14ac:dyDescent="0.35">
      <c r="B29" s="2" t="s">
        <v>8</v>
      </c>
      <c r="C29" s="13">
        <v>10000</v>
      </c>
      <c r="D29" s="15">
        <f>(C29*E29)</f>
        <v>2300</v>
      </c>
      <c r="E29" s="14">
        <v>0.23</v>
      </c>
      <c r="F29" s="15">
        <f t="shared" si="0"/>
        <v>7700</v>
      </c>
      <c r="G29" s="15">
        <f t="shared" si="1"/>
        <v>2300</v>
      </c>
    </row>
    <row r="31" spans="2:9" x14ac:dyDescent="0.35">
      <c r="B31" s="16" t="s">
        <v>38</v>
      </c>
      <c r="C31" s="17"/>
      <c r="D31" s="17"/>
      <c r="E31" s="17"/>
      <c r="F31" s="18"/>
    </row>
    <row r="32" spans="2:9" x14ac:dyDescent="0.35">
      <c r="B32" s="3" t="s">
        <v>39</v>
      </c>
      <c r="C32" s="3" t="s">
        <v>40</v>
      </c>
      <c r="D32" s="19" t="s">
        <v>41</v>
      </c>
      <c r="E32" s="21"/>
      <c r="F32" s="20" t="s">
        <v>42</v>
      </c>
    </row>
    <row r="33" spans="2:6" x14ac:dyDescent="0.35">
      <c r="B33" s="2" t="s">
        <v>43</v>
      </c>
      <c r="C33" s="12">
        <v>4150</v>
      </c>
      <c r="D33" s="25">
        <f ca="1">C33+C33*F33</f>
        <v>6349.5</v>
      </c>
      <c r="E33" s="22"/>
      <c r="F33" s="24">
        <f ca="1">RANDBETWEEN(1,100)/100</f>
        <v>0.53</v>
      </c>
    </row>
    <row r="34" spans="2:6" x14ac:dyDescent="0.35">
      <c r="B34" s="2" t="s">
        <v>44</v>
      </c>
      <c r="C34" s="15">
        <v>2000</v>
      </c>
      <c r="D34" s="25">
        <f t="shared" ref="D34:D37" ca="1" si="2">C34+C34*F34</f>
        <v>3460</v>
      </c>
      <c r="E34" s="22"/>
      <c r="F34" s="24">
        <f t="shared" ref="F34:F37" ca="1" si="3">RANDBETWEEN(1,100)/100</f>
        <v>0.73</v>
      </c>
    </row>
    <row r="35" spans="2:6" x14ac:dyDescent="0.35">
      <c r="B35" s="2" t="s">
        <v>45</v>
      </c>
      <c r="C35" s="15">
        <v>4800</v>
      </c>
      <c r="D35" s="25">
        <f t="shared" ca="1" si="2"/>
        <v>8112</v>
      </c>
      <c r="E35" s="22"/>
      <c r="F35" s="24">
        <f t="shared" ca="1" si="3"/>
        <v>0.69</v>
      </c>
    </row>
    <row r="36" spans="2:6" x14ac:dyDescent="0.35">
      <c r="B36" s="2" t="s">
        <v>46</v>
      </c>
      <c r="C36" s="15">
        <v>9800</v>
      </c>
      <c r="D36" s="25">
        <f t="shared" ca="1" si="2"/>
        <v>15484</v>
      </c>
      <c r="E36" s="22"/>
      <c r="F36" s="24">
        <f t="shared" ca="1" si="3"/>
        <v>0.57999999999999996</v>
      </c>
    </row>
    <row r="37" spans="2:6" x14ac:dyDescent="0.35">
      <c r="B37" s="2" t="s">
        <v>47</v>
      </c>
      <c r="C37" s="15">
        <v>8600</v>
      </c>
      <c r="D37" s="25">
        <f t="shared" ca="1" si="2"/>
        <v>15910</v>
      </c>
      <c r="E37" s="23"/>
      <c r="F37" s="24">
        <f t="shared" ca="1" si="3"/>
        <v>0.85</v>
      </c>
    </row>
  </sheetData>
  <mergeCells count="4">
    <mergeCell ref="B31:F31"/>
    <mergeCell ref="B2:D2"/>
    <mergeCell ref="B11:F11"/>
    <mergeCell ref="B20:G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2023-09-18T10:52:47Z</dcterms:created>
  <dcterms:modified xsi:type="dcterms:W3CDTF">2023-09-18T13:22:24Z</dcterms:modified>
</cp:coreProperties>
</file>