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1_designer_svn\excel\"/>
    </mc:Choice>
  </mc:AlternateContent>
  <bookViews>
    <workbookView xWindow="0" yWindow="0" windowWidth="21570" windowHeight="8175"/>
  </bookViews>
  <sheets>
    <sheet name="equi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1" i="1" l="1"/>
  <c r="T82" i="1"/>
  <c r="T83" i="1"/>
  <c r="T84" i="1"/>
  <c r="T85" i="1"/>
  <c r="T86" i="1"/>
  <c r="T87" i="1"/>
  <c r="S81" i="1"/>
  <c r="S82" i="1"/>
  <c r="S83" i="1"/>
  <c r="S84" i="1"/>
  <c r="S85" i="1"/>
  <c r="S86" i="1"/>
  <c r="S87" i="1"/>
  <c r="Q81" i="1"/>
  <c r="Q82" i="1"/>
  <c r="Q83" i="1"/>
  <c r="Q84" i="1"/>
  <c r="Q85" i="1"/>
  <c r="Q86" i="1"/>
  <c r="Q87" i="1"/>
  <c r="Q80" i="1"/>
  <c r="Q79" i="1"/>
  <c r="Q78" i="1"/>
  <c r="O80" i="1"/>
  <c r="S80" i="1" s="1"/>
  <c r="T80" i="1" s="1"/>
  <c r="O81" i="1"/>
  <c r="O82" i="1"/>
  <c r="O83" i="1"/>
  <c r="O84" i="1"/>
  <c r="O85" i="1"/>
  <c r="O86" i="1"/>
  <c r="O87" i="1"/>
  <c r="S79" i="1"/>
  <c r="T79" i="1" s="1"/>
  <c r="S78" i="1"/>
  <c r="T78" i="1" s="1"/>
  <c r="J87" i="1"/>
  <c r="J86" i="1"/>
  <c r="J85" i="1"/>
  <c r="J84" i="1"/>
  <c r="J83" i="1"/>
  <c r="J82" i="1"/>
  <c r="J81" i="1"/>
  <c r="J80" i="1"/>
  <c r="J79" i="1"/>
  <c r="J78" i="1"/>
  <c r="O79" i="1"/>
  <c r="O78" i="1"/>
  <c r="D78" i="1"/>
  <c r="D79" i="1"/>
  <c r="D80" i="1"/>
  <c r="D81" i="1"/>
  <c r="D82" i="1"/>
  <c r="D83" i="1"/>
  <c r="D84" i="1"/>
  <c r="D85" i="1"/>
  <c r="D86" i="1"/>
  <c r="D87" i="1"/>
  <c r="B78" i="1"/>
  <c r="B79" i="1"/>
  <c r="B80" i="1"/>
  <c r="B81" i="1"/>
  <c r="B82" i="1"/>
  <c r="B83" i="1"/>
  <c r="B84" i="1"/>
  <c r="B85" i="1"/>
  <c r="B86" i="1"/>
  <c r="B87" i="1"/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10" i="1"/>
  <c r="T11" i="1" l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10" i="1"/>
  <c r="Q4" i="1"/>
  <c r="Q5" i="1"/>
  <c r="Q6" i="1"/>
  <c r="Q7" i="1"/>
  <c r="Q8" i="1"/>
  <c r="Q9" i="1"/>
  <c r="Q3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10" i="1"/>
  <c r="O4" i="1"/>
  <c r="O5" i="1"/>
  <c r="O6" i="1"/>
  <c r="O7" i="1"/>
  <c r="O8" i="1"/>
  <c r="O9" i="1"/>
  <c r="O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10" i="1"/>
  <c r="J4" i="1"/>
  <c r="J5" i="1"/>
  <c r="J6" i="1"/>
  <c r="J7" i="1"/>
  <c r="J8" i="1"/>
  <c r="J9" i="1"/>
  <c r="J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34" i="1"/>
  <c r="D34" i="1"/>
  <c r="B33" i="1"/>
  <c r="D33" i="1"/>
  <c r="D25" i="1" l="1"/>
  <c r="D26" i="1"/>
  <c r="B25" i="1"/>
  <c r="B26" i="1"/>
  <c r="D22" i="1"/>
  <c r="D23" i="1"/>
  <c r="D24" i="1"/>
  <c r="B22" i="1"/>
  <c r="B23" i="1"/>
  <c r="B24" i="1"/>
  <c r="D27" i="1" l="1"/>
  <c r="D28" i="1"/>
  <c r="D29" i="1"/>
  <c r="D30" i="1"/>
  <c r="B27" i="1"/>
  <c r="B28" i="1"/>
  <c r="B29" i="1"/>
  <c r="B30" i="1"/>
  <c r="B32" i="1" l="1"/>
  <c r="D32" i="1"/>
  <c r="D31" i="1"/>
  <c r="B31" i="1"/>
  <c r="D11" i="1" l="1"/>
  <c r="D12" i="1"/>
  <c r="D13" i="1"/>
  <c r="D14" i="1"/>
  <c r="D15" i="1"/>
  <c r="D16" i="1"/>
  <c r="D17" i="1"/>
  <c r="D18" i="1"/>
  <c r="D19" i="1"/>
  <c r="D20" i="1"/>
  <c r="D21" i="1"/>
  <c r="D10" i="1"/>
  <c r="B11" i="1"/>
  <c r="B12" i="1"/>
  <c r="B13" i="1"/>
  <c r="B14" i="1"/>
  <c r="B15" i="1"/>
  <c r="B16" i="1"/>
  <c r="B17" i="1"/>
  <c r="B18" i="1"/>
  <c r="B19" i="1"/>
  <c r="B20" i="1"/>
  <c r="B21" i="1"/>
  <c r="B10" i="1"/>
</calcChain>
</file>

<file path=xl/comments1.xml><?xml version="1.0" encoding="utf-8"?>
<comments xmlns="http://schemas.openxmlformats.org/spreadsheetml/2006/main">
  <authors>
    <author>admin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连号
上限1000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1：武器
2：护甲
3：饰品
ps：暂没用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1,武器
2,防具
3,饰品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11：主手
12：副手
13：衣服
14：头部
15：鞋子
16：饰品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-1：所有职业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1.白  D
2.绿  C
3.蓝  B
4.紫  A
5.橙  S
6.?  SS
</t>
        </r>
      </text>
    </commen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资源id,数量</t>
        </r>
      </text>
    </comment>
    <comment ref="R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1,攻击力
2,速度
21,防御
41,生命上限
61,压力上限
64,技能精通
101,百分比攻击力
102,百分比速度
103,百分比暴击率
104,百分比暴击伤害
105,百分比命中
106,百分比破甲
107,百分比伤害增强
108,百分比负面状态命中
121,百分比防御力
122,百分比闪避率
123,百分比负面状态抵抗
124,百分比伤害减免
125,百分比格挡率
126,百分比反弹
127,百分比免疫暴击
141,百分比生命
142,百分比吸血
143,百分比治疗增强
144,百分比受到的回复效果增强
145,百分比扎营回复生命效果增强
146,百分比扎营回复压力效果增强
162,百分比冷却时间缩短
163,百分比特效发动率增加</t>
        </r>
      </text>
    </comment>
  </commentList>
</comments>
</file>

<file path=xl/sharedStrings.xml><?xml version="1.0" encoding="utf-8"?>
<sst xmlns="http://schemas.openxmlformats.org/spreadsheetml/2006/main" count="627" uniqueCount="496">
  <si>
    <t>id</t>
    <phoneticPr fontId="1" type="noConversion"/>
  </si>
  <si>
    <t>name</t>
    <phoneticPr fontId="1" type="noConversion"/>
  </si>
  <si>
    <t>名字</t>
    <phoneticPr fontId="1" type="noConversion"/>
  </si>
  <si>
    <t>desc</t>
    <phoneticPr fontId="1" type="noConversion"/>
  </si>
  <si>
    <t>描述</t>
    <phoneticPr fontId="1" type="noConversion"/>
  </si>
  <si>
    <t>品质</t>
    <phoneticPr fontId="1" type="noConversion"/>
  </si>
  <si>
    <t>图标</t>
    <phoneticPr fontId="1" type="noConversion"/>
  </si>
  <si>
    <t>icon</t>
    <phoneticPr fontId="1" type="noConversion"/>
  </si>
  <si>
    <t>quality</t>
    <phoneticPr fontId="1" type="noConversion"/>
  </si>
  <si>
    <t>type</t>
    <phoneticPr fontId="1" type="noConversion"/>
  </si>
  <si>
    <t>类型</t>
    <phoneticPr fontId="1" type="noConversion"/>
  </si>
  <si>
    <t>编号</t>
    <phoneticPr fontId="1" type="noConversion"/>
  </si>
  <si>
    <t>place</t>
    <phoneticPr fontId="1" type="noConversion"/>
  </si>
  <si>
    <t>位置</t>
    <phoneticPr fontId="1" type="noConversion"/>
  </si>
  <si>
    <t>need_level</t>
    <phoneticPr fontId="1" type="noConversion"/>
  </si>
  <si>
    <t>需要等级</t>
    <phoneticPr fontId="1" type="noConversion"/>
  </si>
  <si>
    <t>is_two_hands</t>
    <phoneticPr fontId="1" type="noConversion"/>
  </si>
  <si>
    <t>是否双手武器</t>
    <phoneticPr fontId="1" type="noConversion"/>
  </si>
  <si>
    <t>11,12</t>
    <phoneticPr fontId="1" type="noConversion"/>
  </si>
  <si>
    <t>need_career</t>
    <phoneticPr fontId="1" type="noConversion"/>
  </si>
  <si>
    <t>需要职业</t>
    <phoneticPr fontId="1" type="noConversion"/>
  </si>
  <si>
    <t>1,2,3,4</t>
    <phoneticPr fontId="1" type="noConversion"/>
  </si>
  <si>
    <t>price</t>
    <phoneticPr fontId="1" type="noConversion"/>
  </si>
  <si>
    <t>售价</t>
    <phoneticPr fontId="1" type="noConversion"/>
  </si>
  <si>
    <t>equip_desc_001</t>
  </si>
  <si>
    <t>equip_desc_002</t>
  </si>
  <si>
    <t>equip_desc_003</t>
  </si>
  <si>
    <t>equip_desc_004</t>
  </si>
  <si>
    <t>equip_desc_005</t>
  </si>
  <si>
    <t>equip_desc_006</t>
  </si>
  <si>
    <t>equip_desc_007</t>
  </si>
  <si>
    <t>equip_name_001</t>
    <phoneticPr fontId="1" type="noConversion"/>
  </si>
  <si>
    <t>equip_name_002</t>
  </si>
  <si>
    <t>equip_name_003</t>
  </si>
  <si>
    <t>equip_name_004</t>
  </si>
  <si>
    <t>equip_name_005</t>
  </si>
  <si>
    <t>equip_name_006</t>
  </si>
  <si>
    <t>equip_name_007</t>
  </si>
  <si>
    <t>拆下消耗</t>
    <phoneticPr fontId="1" type="noConversion"/>
  </si>
  <si>
    <t>unload_cost</t>
    <phoneticPr fontId="1" type="noConversion"/>
  </si>
  <si>
    <t>attributes</t>
    <phoneticPr fontId="1" type="noConversion"/>
  </si>
  <si>
    <t>属性增加</t>
    <phoneticPr fontId="1" type="noConversion"/>
  </si>
  <si>
    <t>1,10</t>
    <phoneticPr fontId="1" type="noConversion"/>
  </si>
  <si>
    <t>1,20</t>
    <phoneticPr fontId="1" type="noConversion"/>
  </si>
  <si>
    <t>21,10</t>
    <phoneticPr fontId="1" type="noConversion"/>
  </si>
  <si>
    <t>21,20</t>
    <phoneticPr fontId="1" type="noConversion"/>
  </si>
  <si>
    <t>21,30</t>
    <phoneticPr fontId="1" type="noConversion"/>
  </si>
  <si>
    <t>41,100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</si>
  <si>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</si>
  <si>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</si>
  <si>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</si>
  <si>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16</t>
    <phoneticPr fontId="1" type="noConversion"/>
  </si>
  <si>
    <t>-1</t>
    <phoneticPr fontId="1" type="noConversion"/>
  </si>
  <si>
    <t>score</t>
    <phoneticPr fontId="1" type="noConversion"/>
  </si>
  <si>
    <t>装备评分</t>
    <phoneticPr fontId="1" type="noConversion"/>
  </si>
  <si>
    <t>value</t>
    <phoneticPr fontId="1" type="noConversion"/>
  </si>
  <si>
    <t>价值</t>
    <phoneticPr fontId="1" type="noConversion"/>
  </si>
  <si>
    <t>type_icon</t>
    <phoneticPr fontId="1" type="noConversion"/>
  </si>
  <si>
    <t>类型图标</t>
    <phoneticPr fontId="1" type="noConversion"/>
  </si>
  <si>
    <t>12</t>
    <phoneticPr fontId="1" type="noConversion"/>
  </si>
  <si>
    <t>骑士盾牌</t>
    <phoneticPr fontId="1" type="noConversion"/>
  </si>
  <si>
    <t>11</t>
    <phoneticPr fontId="1" type="noConversion"/>
  </si>
  <si>
    <t>Equip#zhuangbei_180</t>
  </si>
  <si>
    <t>12</t>
    <phoneticPr fontId="1" type="noConversion"/>
  </si>
  <si>
    <t>16</t>
    <phoneticPr fontId="1" type="noConversion"/>
  </si>
  <si>
    <t>有缺口的匕首</t>
    <phoneticPr fontId="1" type="noConversion"/>
  </si>
  <si>
    <t>破旧的盾牌</t>
    <phoneticPr fontId="1" type="noConversion"/>
  </si>
  <si>
    <t>邪恶的头盔</t>
    <phoneticPr fontId="1" type="noConversion"/>
  </si>
  <si>
    <t>博德的胸甲</t>
    <phoneticPr fontId="1" type="noConversion"/>
  </si>
  <si>
    <t>龙鳞长靴</t>
    <phoneticPr fontId="1" type="noConversion"/>
  </si>
  <si>
    <t>至尊魔戒</t>
    <phoneticPr fontId="1" type="noConversion"/>
  </si>
  <si>
    <t>铁剑</t>
    <phoneticPr fontId="5" type="noConversion"/>
  </si>
  <si>
    <t>木盾</t>
    <phoneticPr fontId="5" type="noConversion"/>
  </si>
  <si>
    <t>轻便斗篷</t>
    <phoneticPr fontId="5" type="noConversion"/>
  </si>
  <si>
    <t>轻便头巾</t>
    <phoneticPr fontId="5" type="noConversion"/>
  </si>
  <si>
    <t>轻便靴</t>
    <phoneticPr fontId="5" type="noConversion"/>
  </si>
  <si>
    <t>古铜手镯</t>
    <phoneticPr fontId="5" type="noConversion"/>
  </si>
  <si>
    <t>战斧</t>
    <phoneticPr fontId="5" type="noConversion"/>
  </si>
  <si>
    <t>十字军盾</t>
    <phoneticPr fontId="5" type="noConversion"/>
  </si>
  <si>
    <t>护心镜</t>
    <phoneticPr fontId="5" type="noConversion"/>
  </si>
  <si>
    <t>舞蹈头饰</t>
    <phoneticPr fontId="5" type="noConversion"/>
  </si>
  <si>
    <t>运动鞋</t>
    <phoneticPr fontId="5" type="noConversion"/>
  </si>
  <si>
    <t>犬牙项链</t>
    <phoneticPr fontId="5" type="noConversion"/>
  </si>
  <si>
    <t>琉璃叶子</t>
    <phoneticPr fontId="5" type="noConversion"/>
  </si>
  <si>
    <t>薰衣草香袋</t>
    <phoneticPr fontId="5" type="noConversion"/>
  </si>
  <si>
    <t>兰花印鉴</t>
    <phoneticPr fontId="5" type="noConversion"/>
  </si>
  <si>
    <t>精致小圆盾</t>
    <phoneticPr fontId="5" type="noConversion"/>
  </si>
  <si>
    <t>手杖</t>
    <phoneticPr fontId="5" type="noConversion"/>
  </si>
  <si>
    <t>紫檀杖</t>
    <phoneticPr fontId="5" type="noConversion"/>
  </si>
  <si>
    <t>苗刀</t>
    <phoneticPr fontId="5" type="noConversion"/>
  </si>
  <si>
    <t>七玄离魄</t>
    <phoneticPr fontId="5" type="noConversion"/>
  </si>
  <si>
    <t>军剑</t>
    <phoneticPr fontId="5" type="noConversion"/>
  </si>
  <si>
    <t>短弓</t>
    <phoneticPr fontId="5" type="noConversion"/>
  </si>
  <si>
    <t>手里剑</t>
    <phoneticPr fontId="5" type="noConversion"/>
  </si>
  <si>
    <t>天心法杖</t>
    <phoneticPr fontId="5" type="noConversion"/>
  </si>
  <si>
    <t>鬼牙刀</t>
    <phoneticPr fontId="5" type="noConversion"/>
  </si>
  <si>
    <t>镇魔杵</t>
    <phoneticPr fontId="5" type="noConversion"/>
  </si>
  <si>
    <t>沙之战刃</t>
    <phoneticPr fontId="5" type="noConversion"/>
  </si>
  <si>
    <t>教会典籍</t>
    <phoneticPr fontId="5" type="noConversion"/>
  </si>
  <si>
    <t>血玑</t>
    <phoneticPr fontId="5" type="noConversion"/>
  </si>
  <si>
    <t>赤焰之书</t>
    <phoneticPr fontId="5" type="noConversion"/>
  </si>
  <si>
    <t>破光</t>
    <phoneticPr fontId="5" type="noConversion"/>
  </si>
  <si>
    <t>八尺乌</t>
    <phoneticPr fontId="5" type="noConversion"/>
  </si>
  <si>
    <t>巽狼刀</t>
    <phoneticPr fontId="5" type="noConversion"/>
  </si>
  <si>
    <t>藏秘洛迦爪</t>
    <phoneticPr fontId="5" type="noConversion"/>
  </si>
  <si>
    <t>妖术师权杖</t>
    <phoneticPr fontId="5" type="noConversion"/>
  </si>
  <si>
    <t>青铜战铠</t>
    <phoneticPr fontId="5" type="noConversion"/>
  </si>
  <si>
    <t>红色战甲</t>
    <phoneticPr fontId="5" type="noConversion"/>
  </si>
  <si>
    <t>夜行衣</t>
    <phoneticPr fontId="5" type="noConversion"/>
  </si>
  <si>
    <t>白色法袍</t>
    <phoneticPr fontId="5" type="noConversion"/>
  </si>
  <si>
    <t>子龙甲</t>
    <phoneticPr fontId="5" type="noConversion"/>
  </si>
  <si>
    <t>幻蝶衣</t>
    <phoneticPr fontId="5" type="noConversion"/>
  </si>
  <si>
    <t>天师道袍</t>
    <phoneticPr fontId="5" type="noConversion"/>
  </si>
  <si>
    <t>豪龙战衣</t>
    <phoneticPr fontId="5" type="noConversion"/>
  </si>
  <si>
    <t>百香衫</t>
    <phoneticPr fontId="5" type="noConversion"/>
  </si>
  <si>
    <t>重型盔甲</t>
    <phoneticPr fontId="5" type="noConversion"/>
  </si>
  <si>
    <t>怪兽旅靴</t>
    <phoneticPr fontId="5" type="noConversion"/>
  </si>
  <si>
    <t>金叶子</t>
    <phoneticPr fontId="5" type="noConversion"/>
  </si>
  <si>
    <t>银色卷轴</t>
    <phoneticPr fontId="5" type="noConversion"/>
  </si>
  <si>
    <t>风火头巾</t>
    <phoneticPr fontId="5" type="noConversion"/>
  </si>
  <si>
    <t>森人之心</t>
    <phoneticPr fontId="5" type="noConversion"/>
  </si>
  <si>
    <t>橡木徽章</t>
    <phoneticPr fontId="5" type="noConversion"/>
  </si>
  <si>
    <t>精力号角</t>
    <phoneticPr fontId="5" type="noConversion"/>
  </si>
  <si>
    <t>螃蟹护腕</t>
    <phoneticPr fontId="5" type="noConversion"/>
  </si>
  <si>
    <t>银色珍珠</t>
    <phoneticPr fontId="5" type="noConversion"/>
  </si>
  <si>
    <t>生命挂饰</t>
    <phoneticPr fontId="5" type="noConversion"/>
  </si>
  <si>
    <t>法老眼球</t>
    <phoneticPr fontId="5" type="noConversion"/>
  </si>
  <si>
    <t>威武石</t>
    <phoneticPr fontId="5" type="noConversion"/>
  </si>
  <si>
    <t>血纹杂石</t>
    <phoneticPr fontId="5" type="noConversion"/>
  </si>
  <si>
    <t>琅琊葫芦</t>
    <phoneticPr fontId="5" type="noConversion"/>
  </si>
  <si>
    <t>干部徽章</t>
    <phoneticPr fontId="5" type="noConversion"/>
  </si>
  <si>
    <t>麝香麻包</t>
    <phoneticPr fontId="5" type="noConversion"/>
  </si>
  <si>
    <t>净化之瓶</t>
    <phoneticPr fontId="5" type="noConversion"/>
  </si>
  <si>
    <t>恶魔头饰</t>
    <phoneticPr fontId="5" type="noConversion"/>
  </si>
  <si>
    <t>光耀圣珠</t>
    <phoneticPr fontId="5" type="noConversion"/>
  </si>
  <si>
    <t>黑鳞</t>
    <phoneticPr fontId="5" type="noConversion"/>
  </si>
  <si>
    <t>金眸印章</t>
    <phoneticPr fontId="5" type="noConversion"/>
  </si>
  <si>
    <t>Equip#zhuangbei_43</t>
  </si>
  <si>
    <t>Equip#zhuangbei_170</t>
  </si>
  <si>
    <t>Item#daoju_186</t>
  </si>
  <si>
    <t>Item#daoju_187</t>
  </si>
  <si>
    <t>Item#daoju_100</t>
  </si>
  <si>
    <t>Item#daoju_98</t>
  </si>
  <si>
    <t>Equip#zhuangbei_47</t>
  </si>
  <si>
    <t>Item#daoju_137</t>
  </si>
  <si>
    <t>Equip#zhuangbei_173</t>
  </si>
  <si>
    <t>Item#daoju_168</t>
  </si>
  <si>
    <t>Item#daoju_162</t>
  </si>
  <si>
    <t>Item#daoju_95</t>
  </si>
  <si>
    <t>Item#daoju_161</t>
  </si>
  <si>
    <t>Item#daoju_103</t>
  </si>
  <si>
    <t>Item#daoju_117</t>
  </si>
  <si>
    <t>Item#daoju_56</t>
  </si>
  <si>
    <t>Equip#zhuangbei_79</t>
  </si>
  <si>
    <t>Equip#zhuangbei_72</t>
  </si>
  <si>
    <t>Equip#zhuangbei_138</t>
  </si>
  <si>
    <t>Equip#zhuangbei_23</t>
  </si>
  <si>
    <t>Equip#zhuangbei_183</t>
  </si>
  <si>
    <t>Equip#zhuangbei_32</t>
  </si>
  <si>
    <t>Equip#zhuangbei_118</t>
  </si>
  <si>
    <t>Equip#zhuangbei_74</t>
  </si>
  <si>
    <t>Equip#zhuangbei_140</t>
  </si>
  <si>
    <t>Equip#zhuangbei_41</t>
  </si>
  <si>
    <t>Equip#zhuangbei_73</t>
  </si>
  <si>
    <t>Equip#zhuangbei_33</t>
  </si>
  <si>
    <t>Equip#zhuangbei_89</t>
  </si>
  <si>
    <t>Equip#zhuangbei_166</t>
  </si>
  <si>
    <t>Equip#zhuangbei_99</t>
  </si>
  <si>
    <t>Equip#zhuangbei_104</t>
  </si>
  <si>
    <t>Equip#zhuangbei_56</t>
  </si>
  <si>
    <t>Equip#zhuangbei_35</t>
  </si>
  <si>
    <t>Item#daoju_88</t>
  </si>
  <si>
    <t>Equip#zhuangbei_148</t>
  </si>
  <si>
    <t>Item#daoju_127</t>
  </si>
  <si>
    <t>Item#daoju_21</t>
  </si>
  <si>
    <t>Item#daoju_123</t>
  </si>
  <si>
    <t>Item#daoju_142</t>
  </si>
  <si>
    <t>Item#daoju_115</t>
  </si>
  <si>
    <t>Item#daoju_104</t>
  </si>
  <si>
    <t>Item#daoju_138</t>
  </si>
  <si>
    <t>Item#daoju_75</t>
  </si>
  <si>
    <t>Item#daoju_74</t>
  </si>
  <si>
    <t>Item#daoju_4</t>
  </si>
  <si>
    <t>Item#daoju_41</t>
  </si>
  <si>
    <t>Item#daoju_43</t>
  </si>
  <si>
    <t>Item#daoju_164</t>
  </si>
  <si>
    <t>Item#daoju_47</t>
  </si>
  <si>
    <t>Item#daoju_171</t>
  </si>
  <si>
    <t>Item#daoju_85</t>
  </si>
  <si>
    <t>Item#daoju_93</t>
  </si>
  <si>
    <t>Item#daoju_133</t>
  </si>
  <si>
    <t>Item#daoju_167</t>
  </si>
  <si>
    <t>Item#daoju_101</t>
  </si>
  <si>
    <t>名字备注</t>
    <phoneticPr fontId="1" type="noConversion"/>
  </si>
  <si>
    <t>描述备注</t>
    <phoneticPr fontId="1" type="noConversion"/>
  </si>
  <si>
    <t>糙铁打造的剑，使剑的冒险者最基础的练习武器。</t>
    <phoneticPr fontId="5" type="noConversion"/>
  </si>
  <si>
    <t>虽然是一块普通的扎头巾，但是紧紧系住能激发战斗欲望。</t>
    <phoneticPr fontId="5" type="noConversion"/>
  </si>
  <si>
    <t>轻便的靴子，跑起来很快。</t>
    <phoneticPr fontId="5" type="noConversion"/>
  </si>
  <si>
    <t>属性备注</t>
    <phoneticPr fontId="1" type="noConversion"/>
  </si>
  <si>
    <t>回旋弯刀</t>
    <phoneticPr fontId="5" type="noConversion"/>
  </si>
  <si>
    <t>初学者练习作战时使用的轻巧木盾。</t>
    <phoneticPr fontId="5" type="noConversion"/>
  </si>
  <si>
    <t>轻巧的盔甲，抗打击能力不算太弱。</t>
    <phoneticPr fontId="5" type="noConversion"/>
  </si>
  <si>
    <t>长满绿色锈斑的铜制手镯。</t>
    <phoneticPr fontId="5" type="noConversion"/>
  </si>
  <si>
    <t>比砍柴斧要差一些的粗制斧头，斧锋有明显的破口。</t>
    <phoneticPr fontId="5" type="noConversion"/>
  </si>
  <si>
    <t>军队专用盾牌，挡住普通兵刃的攻击绰绰有余。</t>
    <phoneticPr fontId="5" type="noConversion"/>
  </si>
  <si>
    <t>能充分保护胸口的青铜镜。</t>
    <phoneticPr fontId="5" type="noConversion"/>
  </si>
  <si>
    <t>传说中仙女使用过的头饰，已带有些许仙气。</t>
    <phoneticPr fontId="5" type="noConversion"/>
  </si>
  <si>
    <t>名牌运动鞋，可以跳得很高。</t>
    <phoneticPr fontId="5" type="noConversion"/>
  </si>
  <si>
    <t>由北方巨型猎犬之牙串成的项链，在游牧民族中很常见。</t>
    <phoneticPr fontId="5" type="noConversion"/>
  </si>
  <si>
    <t>镶嵌有琉璃碎片的叶子，可提供微弱的法力。</t>
    <phoneticPr fontId="5" type="noConversion"/>
  </si>
  <si>
    <t>精致小巧的薰衣草香囊，塞在胸口很贴心的呢。</t>
    <phoneticPr fontId="5" type="noConversion"/>
  </si>
  <si>
    <t>弥漫着轻轻兰花香味的印鉴。</t>
    <phoneticPr fontId="5" type="noConversion"/>
  </si>
  <si>
    <t>可以近身快速挥舞，也可以投掷杀敌。</t>
    <phoneticPr fontId="5" type="noConversion"/>
  </si>
  <si>
    <t>看上去很漂亮的小圆盾，同时也很结实。</t>
    <phoneticPr fontId="5" type="noConversion"/>
  </si>
  <si>
    <t>常见的细木杖，魔法学徒的练习用武器。</t>
    <phoneticPr fontId="5" type="noConversion"/>
  </si>
  <si>
    <t>东方道术名家所制作的紫檀木法杖，一般的驱魔散鬼不在话下。</t>
    <phoneticPr fontId="5" type="noConversion"/>
  </si>
  <si>
    <t>南方苗族战士随身佩刀。</t>
    <phoneticPr fontId="5" type="noConversion"/>
  </si>
  <si>
    <t>东方世界谜之古剑，全身散发着不可思议的光芒。</t>
    <phoneticPr fontId="5" type="noConversion"/>
  </si>
  <si>
    <t>标准的骑士盾牌，看起来就很有分量。</t>
    <phoneticPr fontId="5" type="noConversion"/>
  </si>
  <si>
    <t>东方强化士兵手持之精铁剑，威力绝对过硬。</t>
    <phoneticPr fontId="5" type="noConversion"/>
  </si>
  <si>
    <t>轻便的木制短弓，攻击能力不高。</t>
    <phoneticPr fontId="5" type="noConversion"/>
  </si>
  <si>
    <t>日本忍者的常用武器，一丢一个准。</t>
    <phoneticPr fontId="5" type="noConversion"/>
  </si>
  <si>
    <t>镶嵌有碧云宝石的祭杖。</t>
    <phoneticPr fontId="5" type="noConversion"/>
  </si>
  <si>
    <t>南方部落打造的像恶鬼牙齿一般的锋利宝刀。</t>
    <phoneticPr fontId="5" type="noConversion"/>
  </si>
  <si>
    <t>戒律高僧执刑时所用的巨型法杖。</t>
    <phoneticPr fontId="5" type="noConversion"/>
  </si>
  <si>
    <t>专为西域战场打造的古朴战刀。</t>
    <phoneticPr fontId="5" type="noConversion"/>
  </si>
  <si>
    <t>教徒们都有，其他人不屑一顾。</t>
    <phoneticPr fontId="5" type="noConversion"/>
  </si>
  <si>
    <t>一把戾血的魔器，传说是东方铸剑大师的成名之作，不过只是件半成品。</t>
    <phoneticPr fontId="5" type="noConversion"/>
  </si>
  <si>
    <t>火法师私人物品，旁人一触便化成烟。</t>
    <phoneticPr fontId="5" type="noConversion"/>
  </si>
  <si>
    <t>用来击碎守护结界的大剑，每击碎一次便会加深剑的颜色。</t>
    <phoneticPr fontId="5" type="noConversion"/>
  </si>
  <si>
    <t>能够将敌人斩成两半的漆黑色的大剑。</t>
    <phoneticPr fontId="5" type="noConversion"/>
  </si>
  <si>
    <t>狼牙型太刀，收割人头的利器。</t>
    <phoneticPr fontId="5" type="noConversion"/>
  </si>
  <si>
    <t>杀手专用的利爪，爪尖涂抹的液体可以腐蚀盔甲。</t>
    <phoneticPr fontId="5" type="noConversion"/>
  </si>
  <si>
    <t>被地界所禁止的妖器，因为它能够暂时打破生死的契律</t>
    <phoneticPr fontId="5" type="noConversion"/>
  </si>
  <si>
    <t>品质优秀的重步兵战铠，普通的刀枪难以侵入。</t>
    <phoneticPr fontId="5" type="noConversion"/>
  </si>
  <si>
    <t>红色帝国陆战队员所穿的战甲，上面印有醒目的红色党印。</t>
    <phoneticPr fontId="5" type="noConversion"/>
  </si>
  <si>
    <t>夜行侠专用衣服，可藏匿于夜色。</t>
    <phoneticPr fontId="5" type="noConversion"/>
  </si>
  <si>
    <t>没有注入过任何符咒的纯白法袍。</t>
    <phoneticPr fontId="5" type="noConversion"/>
  </si>
  <si>
    <t>武术大人赵先生所披之战甲，使他身经百战未曾受伤。</t>
    <phoneticPr fontId="5" type="noConversion"/>
  </si>
  <si>
    <t>扑闪着五彩羽翼的美丽舞衣，会让人的视线产生迷糊。</t>
    <phoneticPr fontId="5" type="noConversion"/>
  </si>
  <si>
    <t>天师道祖修行时所穿的法衣，具有驱魔避邪的功能。</t>
    <phoneticPr fontId="5" type="noConversion"/>
  </si>
  <si>
    <t>印有天界战龙的华丽战衣。</t>
    <phoneticPr fontId="5" type="noConversion"/>
  </si>
  <si>
    <t>以百合香熏染的衣衫，用料上乘，遍体幽香。</t>
    <phoneticPr fontId="5" type="noConversion"/>
  </si>
  <si>
    <t>增加了十二块铁板的沉重铠甲，重型步兵团团购的首选。</t>
    <phoneticPr fontId="5" type="noConversion"/>
  </si>
  <si>
    <t>结实的靴子，可以持续行走几百公里而不会磨坏底部。</t>
    <phoneticPr fontId="5" type="noConversion"/>
  </si>
  <si>
    <t>闪着金光的叶子，戴上它似乎有了飞行的能力。</t>
    <phoneticPr fontId="5" type="noConversion"/>
  </si>
  <si>
    <t>普通的卷轴，记载着基础的知识。</t>
    <phoneticPr fontId="5" type="noConversion"/>
  </si>
  <si>
    <t>戴上后一路风风火火。</t>
    <phoneticPr fontId="5" type="noConversion"/>
  </si>
  <si>
    <t>森人送给爱人的水罐，蕴含着温柔复苏的力量。</t>
    <phoneticPr fontId="5" type="noConversion"/>
  </si>
  <si>
    <t>古老橡木雕刻出来的徽章，所有祈祷似乎都会灵验。</t>
    <phoneticPr fontId="5" type="noConversion"/>
  </si>
  <si>
    <t>吹响后士气大振。</t>
    <phoneticPr fontId="5" type="noConversion"/>
  </si>
  <si>
    <t>普通商店也能买到的护腕，仅仅戴上一只效果便很显著。</t>
    <phoneticPr fontId="5" type="noConversion"/>
  </si>
  <si>
    <t>发着银光的珍珠，蕴藏着冷冷的能量。</t>
    <phoneticPr fontId="5" type="noConversion"/>
  </si>
  <si>
    <t>西方教会制作的红色挂饰，象征生命之息。</t>
    <phoneticPr fontId="5" type="noConversion"/>
  </si>
  <si>
    <t>古代遗迹中挖掘出的金色眼球，疑似是某个古代法老脸上取下的。</t>
    <phoneticPr fontId="5" type="noConversion"/>
  </si>
  <si>
    <t>外形颇为威武的原生石，不过市面上大多数是复制品，这个也是。</t>
    <phoneticPr fontId="5" type="noConversion"/>
  </si>
  <si>
    <t>掺有血纹石颗粒的宝石，尽管纯度不高，可依然极其珍贵。</t>
    <phoneticPr fontId="5" type="noConversion"/>
  </si>
  <si>
    <t>葫芦中的上品，亦可作为室内摆设。</t>
    <phoneticPr fontId="5" type="noConversion"/>
  </si>
  <si>
    <t>专为功绩优异的办公人员颁布的徽章，有此徽章后，办事不需费脑子，并且财源广进。</t>
    <phoneticPr fontId="5" type="noConversion"/>
  </si>
  <si>
    <t>南方丛林部族女子采草药所用的麻包，散发着幽香。</t>
    <phoneticPr fontId="5" type="noConversion"/>
  </si>
  <si>
    <t>西方教会盛放洗礼之水的瓶子。</t>
    <phoneticPr fontId="5" type="noConversion"/>
  </si>
  <si>
    <t>以恶魔头骨打造的饰品，使用年数越长，颜色越白。</t>
    <phoneticPr fontId="5" type="noConversion"/>
  </si>
  <si>
    <t>光耀教会镇教法器。</t>
    <phoneticPr fontId="5" type="noConversion"/>
  </si>
  <si>
    <t>黑蛇妖身上的鳞片，只有活取才能获得强大的守护之力。</t>
    <phoneticPr fontId="5" type="noConversion"/>
  </si>
  <si>
    <t>刻有发光眼眸的金色印章。</t>
    <phoneticPr fontId="5" type="noConversion"/>
  </si>
  <si>
    <t>护甲+6
生命上限+200</t>
    <phoneticPr fontId="5" type="noConversion"/>
  </si>
  <si>
    <t>敏捷+10
攻击速度+10%</t>
    <phoneticPr fontId="5" type="noConversion"/>
  </si>
  <si>
    <t>移动速度+50
力量+3
敏捷+3
智力+3</t>
    <phoneticPr fontId="5" type="noConversion"/>
  </si>
  <si>
    <t>护甲+2
力量+10</t>
    <phoneticPr fontId="5" type="noConversion"/>
  </si>
  <si>
    <t>攻击力+50</t>
    <phoneticPr fontId="5" type="noConversion"/>
  </si>
  <si>
    <t>护甲+24
生命上限+800
法术抗性+20%</t>
    <phoneticPr fontId="5" type="noConversion"/>
  </si>
  <si>
    <t>魔法上限+500
魔法恢复速度+200%</t>
    <phoneticPr fontId="5" type="noConversion"/>
  </si>
  <si>
    <t>移动速度+50
护甲+7</t>
    <phoneticPr fontId="5" type="noConversion"/>
  </si>
  <si>
    <t>敏捷+25
攻击速度+15%</t>
    <phoneticPr fontId="5" type="noConversion"/>
  </si>
  <si>
    <t>智力+10</t>
    <phoneticPr fontId="5" type="noConversion"/>
  </si>
  <si>
    <t>智力+20
法术抗性+15%</t>
    <phoneticPr fontId="5" type="noConversion"/>
  </si>
  <si>
    <t>敏捷+45
攻击速度+25%</t>
    <phoneticPr fontId="5" type="noConversion"/>
  </si>
  <si>
    <t>攻击力+15
智力+15</t>
    <phoneticPr fontId="5" type="noConversion"/>
  </si>
  <si>
    <t>攻击力+75
智力+40
魔法恢复+30%</t>
    <phoneticPr fontId="5" type="noConversion"/>
  </si>
  <si>
    <t>攻击力+220</t>
    <phoneticPr fontId="5" type="noConversion"/>
  </si>
  <si>
    <t>攻击力+250
智力+175
可施展[七玄离魄]，使目标单位有70%几率击空，持续5秒</t>
    <phoneticPr fontId="5" type="noConversion"/>
  </si>
  <si>
    <t>攻击力+380</t>
    <phoneticPr fontId="5" type="noConversion"/>
  </si>
  <si>
    <t>攻击力+100</t>
    <phoneticPr fontId="5" type="noConversion"/>
  </si>
  <si>
    <t>攻击力+120
敏捷+30
闪避+15%</t>
    <phoneticPr fontId="5" type="noConversion"/>
  </si>
  <si>
    <t>攻击力+50
智力+65
魔法恢复+40%</t>
    <phoneticPr fontId="5" type="noConversion"/>
  </si>
  <si>
    <t>攻击力+250
力量+30
敏捷+30</t>
    <phoneticPr fontId="5" type="noConversion"/>
  </si>
  <si>
    <t>攻击力+280
全能力+30
护甲+25
法术抗性+10%</t>
    <phoneticPr fontId="5" type="noConversion"/>
  </si>
  <si>
    <t>攻击力+450
敏捷+60
攻击速度+20%</t>
    <phoneticPr fontId="5" type="noConversion"/>
  </si>
  <si>
    <t>攻击力+100
智力+100
魔法恢复+40%</t>
    <phoneticPr fontId="5" type="noConversion"/>
  </si>
  <si>
    <t>攻击力+400
攻击速度+30%
吸血能力+10%</t>
    <phoneticPr fontId="5" type="noConversion"/>
  </si>
  <si>
    <t>攻击力+100
智力+125
每次施法时会对300范围内敌人造成智力*2的火焰伤害</t>
    <phoneticPr fontId="5" type="noConversion"/>
  </si>
  <si>
    <t>攻击力+650
力量+45
15%几率造成2.5倍暴击</t>
    <phoneticPr fontId="5" type="noConversion"/>
  </si>
  <si>
    <t>攻击力+900
力量+60
10%几率造成4倍暴击</t>
    <phoneticPr fontId="5" type="noConversion"/>
  </si>
  <si>
    <t>攻击力+650
敏捷+75
攻击速度+30%</t>
    <phoneticPr fontId="5" type="noConversion"/>
  </si>
  <si>
    <t>攻击力+700
敏捷+75
每次攻击降低敌人10点护甲</t>
    <phoneticPr fontId="5" type="noConversion"/>
  </si>
  <si>
    <t>攻击力+200
智力+150
生命上限+800
召唤1-2具骸骨战士来帮助战斗，持续90秒</t>
    <phoneticPr fontId="5" type="noConversion"/>
  </si>
  <si>
    <t>护甲+30
生命上限+800
生命恢复速度+40点/秒</t>
    <phoneticPr fontId="5" type="noConversion"/>
  </si>
  <si>
    <t>护甲+30
生命上限+800
力量+20
攻击力+150</t>
    <phoneticPr fontId="5" type="noConversion"/>
  </si>
  <si>
    <t>护甲+20
生命上限+600
敏捷+45
攻击速度+20%</t>
    <phoneticPr fontId="5" type="noConversion"/>
  </si>
  <si>
    <t>护甲+25
生命上限+600
智力+30</t>
    <phoneticPr fontId="5" type="noConversion"/>
  </si>
  <si>
    <t>护甲+50
生命上限+1500
力量+45
子龙光环：提升900范围内友军200点攻击力</t>
    <phoneticPr fontId="5" type="noConversion"/>
  </si>
  <si>
    <t>护甲+25
生命上限+1500
敏捷+75
智力+45
30%几率闪避普通攻击</t>
    <phoneticPr fontId="5" type="noConversion"/>
  </si>
  <si>
    <t>护甲+45
生命上限+1500
智力+85
法术抗性+15%</t>
    <phoneticPr fontId="5" type="noConversion"/>
  </si>
  <si>
    <t>护甲+40
生命上限+1500
力量+25
敏捷+25
智力+25
攻击速度+25%</t>
    <phoneticPr fontId="5" type="noConversion"/>
  </si>
  <si>
    <t>护甲+40
生命上限+1500
魔法上限+1000
生命恢复速度+50点/秒</t>
    <phoneticPr fontId="5" type="noConversion"/>
  </si>
  <si>
    <t>护甲+60
生命上限+2000
生命恢复速度+75点/秒</t>
    <phoneticPr fontId="5" type="noConversion"/>
  </si>
  <si>
    <t>移动速度+65
护甲+6
力量+10</t>
    <phoneticPr fontId="5" type="noConversion"/>
  </si>
  <si>
    <t>移动速度+75
敏捷+20</t>
    <phoneticPr fontId="5" type="noConversion"/>
  </si>
  <si>
    <r>
      <rPr>
        <sz val="10"/>
        <color rgb="FFFF0000"/>
        <rFont val="宋体"/>
        <family val="3"/>
        <charset val="134"/>
        <scheme val="minor"/>
      </rPr>
      <t>移动速度+65</t>
    </r>
    <r>
      <rPr>
        <sz val="10"/>
        <color theme="1"/>
        <rFont val="宋体"/>
        <family val="2"/>
        <scheme val="minor"/>
      </rPr>
      <t xml:space="preserve">
智力+15</t>
    </r>
    <phoneticPr fontId="5" type="noConversion"/>
  </si>
  <si>
    <r>
      <rPr>
        <sz val="10"/>
        <color rgb="FFFF0000"/>
        <rFont val="宋体"/>
        <family val="3"/>
        <charset val="134"/>
        <scheme val="minor"/>
      </rPr>
      <t>移动速度+85</t>
    </r>
    <r>
      <rPr>
        <sz val="10"/>
        <color theme="1"/>
        <rFont val="宋体"/>
        <family val="2"/>
        <scheme val="minor"/>
      </rPr>
      <t xml:space="preserve">
敏捷+30
攻击速度+25%</t>
    </r>
    <phoneticPr fontId="5" type="noConversion"/>
  </si>
  <si>
    <r>
      <rPr>
        <sz val="10"/>
        <color rgb="FFFF0000"/>
        <rFont val="宋体"/>
        <family val="3"/>
        <charset val="134"/>
        <scheme val="minor"/>
      </rPr>
      <t>移动速度+75</t>
    </r>
    <r>
      <rPr>
        <sz val="10"/>
        <color theme="1"/>
        <rFont val="宋体"/>
        <family val="2"/>
        <scheme val="minor"/>
      </rPr>
      <t xml:space="preserve">
力量+25
敏捷+25
智力+25
魔法恢复速度+30%</t>
    </r>
    <phoneticPr fontId="5" type="noConversion"/>
  </si>
  <si>
    <r>
      <rPr>
        <sz val="10"/>
        <color rgb="FFFF0000"/>
        <rFont val="宋体"/>
        <family val="3"/>
        <charset val="134"/>
        <scheme val="minor"/>
      </rPr>
      <t>移动速度+70</t>
    </r>
    <r>
      <rPr>
        <sz val="10"/>
        <color theme="1"/>
        <rFont val="宋体"/>
        <family val="2"/>
        <scheme val="minor"/>
      </rPr>
      <t xml:space="preserve">
生命上限+500
生命恢复速度+15点/秒</t>
    </r>
    <phoneticPr fontId="5" type="noConversion"/>
  </si>
  <si>
    <t>生命上限+75
生命恢复速度+4点/秒</t>
    <phoneticPr fontId="5" type="noConversion"/>
  </si>
  <si>
    <t>力量+20
护甲+5</t>
    <phoneticPr fontId="5" type="noConversion"/>
  </si>
  <si>
    <t>力量+15
敏捷+15
智力+15
魔法恢复速度+50%</t>
    <phoneticPr fontId="5" type="noConversion"/>
  </si>
  <si>
    <t>生命上限+600</t>
    <phoneticPr fontId="5" type="noConversion"/>
  </si>
  <si>
    <t>魔法上限+500</t>
    <phoneticPr fontId="5" type="noConversion"/>
  </si>
  <si>
    <t>力量+45
护甲+15</t>
    <phoneticPr fontId="5" type="noConversion"/>
  </si>
  <si>
    <t>智力+60
生命上限+600</t>
    <phoneticPr fontId="5" type="noConversion"/>
  </si>
  <si>
    <t>力量+30
敏捷+30
智力+30</t>
    <phoneticPr fontId="5" type="noConversion"/>
  </si>
  <si>
    <t>生命上限+1000
生命恢复速度+30点/秒
炼化效率提升至20%
智力-40</t>
    <phoneticPr fontId="5" type="noConversion"/>
  </si>
  <si>
    <t>护甲+15
魔法上限+800
法术抗性+15%</t>
    <phoneticPr fontId="5" type="noConversion"/>
  </si>
  <si>
    <t>生命上限+1000
智力+75</t>
    <phoneticPr fontId="5" type="noConversion"/>
  </si>
  <si>
    <t>生命上限+800
生命恢复速度+20点/秒
吸血能力+10%</t>
    <phoneticPr fontId="5" type="noConversion"/>
  </si>
  <si>
    <t>魔法上限+1500
法术抗性+20%</t>
    <phoneticPr fontId="5" type="noConversion"/>
  </si>
  <si>
    <t>护甲+35
抵消150点物理伤害</t>
    <phoneticPr fontId="5" type="noConversion"/>
  </si>
  <si>
    <t>攻击力+250
15%几率造成3倍暴击</t>
    <phoneticPr fontId="5" type="noConversion"/>
  </si>
  <si>
    <t>16</t>
  </si>
  <si>
    <t>11</t>
    <phoneticPr fontId="1" type="noConversion"/>
  </si>
  <si>
    <t>12</t>
    <phoneticPr fontId="1" type="noConversion"/>
  </si>
  <si>
    <t>12</t>
    <phoneticPr fontId="1" type="noConversion"/>
  </si>
  <si>
    <t>13</t>
    <phoneticPr fontId="1" type="noConversion"/>
  </si>
  <si>
    <t>16</t>
    <phoneticPr fontId="1" type="noConversion"/>
  </si>
  <si>
    <t>品质备注</t>
    <phoneticPr fontId="1" type="noConversion"/>
  </si>
  <si>
    <t>G</t>
    <phoneticPr fontId="5" type="noConversion"/>
  </si>
  <si>
    <t>G</t>
    <phoneticPr fontId="5" type="noConversion"/>
  </si>
  <si>
    <t>F</t>
    <phoneticPr fontId="5" type="noConversion"/>
  </si>
  <si>
    <t>E+</t>
    <phoneticPr fontId="5" type="noConversion"/>
  </si>
  <si>
    <t>E</t>
    <phoneticPr fontId="5" type="noConversion"/>
  </si>
  <si>
    <t>G+</t>
    <phoneticPr fontId="5" type="noConversion"/>
  </si>
  <si>
    <t>D+</t>
    <phoneticPr fontId="5" type="noConversion"/>
  </si>
  <si>
    <t>F+</t>
    <phoneticPr fontId="5" type="noConversion"/>
  </si>
  <si>
    <t>D</t>
    <phoneticPr fontId="5" type="noConversion"/>
  </si>
  <si>
    <t>E+</t>
    <phoneticPr fontId="5" type="noConversion"/>
  </si>
  <si>
    <t>G</t>
    <phoneticPr fontId="1" type="noConversion"/>
  </si>
  <si>
    <t>攻击力+30</t>
    <phoneticPr fontId="5" type="noConversion"/>
  </si>
  <si>
    <t>1,90</t>
    <phoneticPr fontId="1" type="noConversion"/>
  </si>
  <si>
    <t>21,50;125,5</t>
    <phoneticPr fontId="1" type="noConversion"/>
  </si>
  <si>
    <t>护甲+5
格挡率+5%</t>
    <phoneticPr fontId="5" type="noConversion"/>
  </si>
  <si>
    <t>21,20;124,1</t>
    <phoneticPr fontId="1" type="noConversion"/>
  </si>
  <si>
    <t>护甲+20
格挡率+8%</t>
    <phoneticPr fontId="5" type="noConversion"/>
  </si>
  <si>
    <t>21,200;125,8</t>
    <phoneticPr fontId="1" type="noConversion"/>
  </si>
  <si>
    <t>21,60;41,600</t>
    <phoneticPr fontId="1" type="noConversion"/>
  </si>
  <si>
    <t>攻击力+80
攻击速度+10%</t>
    <phoneticPr fontId="5" type="noConversion"/>
  </si>
  <si>
    <t>护甲+30
格挡物理伤害+12%</t>
    <phoneticPr fontId="5" type="noConversion"/>
  </si>
  <si>
    <t>21,300;125,12</t>
    <phoneticPr fontId="1" type="noConversion"/>
  </si>
  <si>
    <t>102,6</t>
    <phoneticPr fontId="1" type="noConversion"/>
  </si>
  <si>
    <t>102,5;64,3</t>
    <phoneticPr fontId="1" type="noConversion"/>
  </si>
  <si>
    <t>102,5;21,70</t>
    <phoneticPr fontId="1" type="noConversion"/>
  </si>
  <si>
    <t>102,9</t>
    <phoneticPr fontId="1" type="noConversion"/>
  </si>
  <si>
    <t>102,14</t>
    <phoneticPr fontId="1" type="noConversion"/>
  </si>
  <si>
    <t>1,80;102,5</t>
    <phoneticPr fontId="1" type="noConversion"/>
  </si>
  <si>
    <t>护甲+40
格挡物理伤害+17%</t>
    <phoneticPr fontId="5" type="noConversion"/>
  </si>
  <si>
    <t>21,400;125,17</t>
    <phoneticPr fontId="1" type="noConversion"/>
  </si>
  <si>
    <t>103,2</t>
    <phoneticPr fontId="1" type="noConversion"/>
  </si>
  <si>
    <t>103,2;123,15</t>
    <phoneticPr fontId="1" type="noConversion"/>
  </si>
  <si>
    <t>102,2;21,60;124,1</t>
    <phoneticPr fontId="1" type="noConversion"/>
  </si>
  <si>
    <t>102,4</t>
    <phoneticPr fontId="1" type="noConversion"/>
  </si>
  <si>
    <t>102,2;103,2</t>
    <phoneticPr fontId="1" type="noConversion"/>
  </si>
  <si>
    <t>102,15</t>
    <phoneticPr fontId="1" type="noConversion"/>
  </si>
  <si>
    <t>102,3;64,25;143,30</t>
    <phoneticPr fontId="1" type="noConversion"/>
  </si>
  <si>
    <t>41,225;141,1</t>
    <phoneticPr fontId="1" type="noConversion"/>
  </si>
  <si>
    <t>124,1;21,50</t>
    <phoneticPr fontId="1" type="noConversion"/>
  </si>
  <si>
    <t>64,15;162,15</t>
    <phoneticPr fontId="1" type="noConversion"/>
  </si>
  <si>
    <t>101,4</t>
    <phoneticPr fontId="1" type="noConversion"/>
  </si>
  <si>
    <t>124,3;21,150</t>
    <phoneticPr fontId="1" type="noConversion"/>
  </si>
  <si>
    <t>64,30</t>
    <phoneticPr fontId="1" type="noConversion"/>
  </si>
  <si>
    <t>21,150;108,25;123,25</t>
    <phoneticPr fontId="1" type="noConversion"/>
  </si>
  <si>
    <t>105,30;122,20</t>
    <phoneticPr fontId="1" type="noConversion"/>
  </si>
  <si>
    <t>21,350;125,10</t>
    <phoneticPr fontId="1" type="noConversion"/>
  </si>
  <si>
    <t>1,99999;102,200</t>
    <phoneticPr fontId="1" type="noConversion"/>
  </si>
  <si>
    <t>测试员专用</t>
    <phoneticPr fontId="1" type="noConversion"/>
  </si>
  <si>
    <t>Equip#zhuangbei_170</t>
    <phoneticPr fontId="1" type="noConversion"/>
  </si>
  <si>
    <t>Equip#zhuangbei_36</t>
    <phoneticPr fontId="1" type="noConversion"/>
  </si>
  <si>
    <t>Equip#zhuangbei_151</t>
    <phoneticPr fontId="1" type="noConversion"/>
  </si>
  <si>
    <t>1,90;103,4</t>
    <phoneticPr fontId="1" type="noConversion"/>
  </si>
  <si>
    <t>14</t>
    <phoneticPr fontId="1" type="noConversion"/>
  </si>
  <si>
    <t>15</t>
    <phoneticPr fontId="1" type="noConversion"/>
  </si>
  <si>
    <t>14</t>
    <phoneticPr fontId="1" type="noConversion"/>
  </si>
  <si>
    <t>Equip#zhuangbei_14</t>
    <phoneticPr fontId="1" type="noConversion"/>
  </si>
  <si>
    <t>巨型战锤_打造</t>
    <phoneticPr fontId="1" type="noConversion"/>
  </si>
  <si>
    <t>木棍_打造</t>
    <phoneticPr fontId="1" type="noConversion"/>
  </si>
  <si>
    <t>Equip#zhuangbei_19</t>
    <phoneticPr fontId="1" type="noConversion"/>
  </si>
  <si>
    <t>Equip#zhuangbei_128</t>
    <phoneticPr fontId="1" type="noConversion"/>
  </si>
  <si>
    <t>Equip#zhuangbei_163</t>
    <phoneticPr fontId="1" type="noConversion"/>
  </si>
  <si>
    <t>Equip#zhuangbei_177</t>
    <phoneticPr fontId="1" type="noConversion"/>
  </si>
  <si>
    <t>Item#daoju_185</t>
    <phoneticPr fontId="1" type="noConversion"/>
  </si>
  <si>
    <t>Item#daoju_175</t>
    <phoneticPr fontId="1" type="noConversion"/>
  </si>
  <si>
    <t>Item#daoju_188</t>
    <phoneticPr fontId="1" type="noConversion"/>
  </si>
  <si>
    <t>Item#daoju_118</t>
    <phoneticPr fontId="1" type="noConversion"/>
  </si>
  <si>
    <t>Item#daoju_156</t>
    <phoneticPr fontId="1" type="noConversion"/>
  </si>
  <si>
    <t>Item#daoju_102</t>
    <phoneticPr fontId="1" type="noConversion"/>
  </si>
  <si>
    <t>风之力_打造</t>
    <phoneticPr fontId="1" type="noConversion"/>
  </si>
  <si>
    <t>大炮_打造</t>
    <phoneticPr fontId="1" type="noConversion"/>
  </si>
  <si>
    <t>圣光盾_打造</t>
    <phoneticPr fontId="1" type="noConversion"/>
  </si>
  <si>
    <t>破损小刀_打造</t>
    <phoneticPr fontId="1" type="noConversion"/>
  </si>
  <si>
    <t>能量瓶_打造</t>
    <phoneticPr fontId="1" type="noConversion"/>
  </si>
  <si>
    <t>玻璃高跟鞋_打造</t>
    <phoneticPr fontId="1" type="noConversion"/>
  </si>
  <si>
    <t>钞票_打造</t>
    <phoneticPr fontId="1" type="noConversion"/>
  </si>
  <si>
    <t>熔岩护手_打造</t>
    <phoneticPr fontId="1" type="noConversion"/>
  </si>
  <si>
    <t>F</t>
    <phoneticPr fontId="1" type="noConversion"/>
  </si>
  <si>
    <t>E</t>
    <phoneticPr fontId="1" type="noConversion"/>
  </si>
  <si>
    <t>D</t>
    <phoneticPr fontId="1" type="noConversion"/>
  </si>
  <si>
    <t>攻击力+180
暴击率+5%</t>
    <phoneticPr fontId="1" type="noConversion"/>
  </si>
  <si>
    <t>护甲+20
格挡物理伤害+10%
反弹伤害+60%</t>
    <phoneticPr fontId="5" type="noConversion"/>
  </si>
  <si>
    <t>攻击力+80
攻击速度+8%
闪避+15%</t>
    <phoneticPr fontId="5" type="noConversion"/>
  </si>
  <si>
    <t>生命上限+500
吸血能力+18%</t>
    <phoneticPr fontId="5" type="noConversion"/>
  </si>
  <si>
    <t>速度+25%
护甲+15</t>
    <phoneticPr fontId="1" type="noConversion"/>
  </si>
  <si>
    <t>原始的武器，可以把对手敲晕。</t>
    <phoneticPr fontId="1" type="noConversion"/>
  </si>
  <si>
    <t>护甲+120
精通+5</t>
    <phoneticPr fontId="1" type="noConversion"/>
  </si>
  <si>
    <t>大力士喜欢用的武器，挥舞带风。</t>
    <phoneticPr fontId="1" type="noConversion"/>
  </si>
  <si>
    <t>传说中的弓箭，威力大射速快。</t>
    <phoneticPr fontId="1" type="noConversion"/>
  </si>
  <si>
    <t>穿透一切防御的恐怖武器。</t>
    <phoneticPr fontId="1" type="noConversion"/>
  </si>
  <si>
    <t>用强光反射敌人，杀伤力十足。</t>
    <phoneticPr fontId="1" type="noConversion"/>
  </si>
  <si>
    <t>看起来很弱的小刀，蕴含着诡秘的力量。</t>
    <phoneticPr fontId="1" type="noConversion"/>
  </si>
  <si>
    <t>握住它感觉能量无限，可以战斗很久。</t>
    <phoneticPr fontId="1" type="noConversion"/>
  </si>
  <si>
    <t>女性专用，高跟鞋里的法拉利。</t>
    <phoneticPr fontId="1" type="noConversion"/>
  </si>
  <si>
    <t>有钱能使鬼推磨，花点钱就可以少挨打。</t>
    <phoneticPr fontId="1" type="noConversion"/>
  </si>
  <si>
    <t>闪避+35%</t>
    <phoneticPr fontId="1" type="noConversion"/>
  </si>
  <si>
    <t>用火山熔岩打造的护手，坚硬无比。</t>
    <phoneticPr fontId="1" type="noConversion"/>
  </si>
  <si>
    <t>11</t>
    <phoneticPr fontId="1" type="noConversion"/>
  </si>
  <si>
    <t>12</t>
    <phoneticPr fontId="1" type="noConversion"/>
  </si>
  <si>
    <t>15</t>
    <phoneticPr fontId="1" type="noConversion"/>
  </si>
  <si>
    <t>16</t>
    <phoneticPr fontId="1" type="noConversion"/>
  </si>
  <si>
    <t>1,180;103,5</t>
    <phoneticPr fontId="1" type="noConversion"/>
  </si>
  <si>
    <t>1,250;103,7;</t>
    <phoneticPr fontId="1" type="noConversion"/>
  </si>
  <si>
    <t>攻击力+320
暴击率+7%
暴击伤害+150%</t>
    <phoneticPr fontId="1" type="noConversion"/>
  </si>
  <si>
    <t>攻击力+1300
攻击速度+35%
命中率+50%</t>
    <phoneticPr fontId="1" type="noConversion"/>
  </si>
  <si>
    <t>攻击力+1100
攻击速度+15%
无视防御几率+35%</t>
    <phoneticPr fontId="1" type="noConversion"/>
  </si>
  <si>
    <t>1,1300;102,35;105,50</t>
    <phoneticPr fontId="1" type="noConversion"/>
  </si>
  <si>
    <t>1,1100;102,15;106,35</t>
    <phoneticPr fontId="1" type="noConversion"/>
  </si>
  <si>
    <t>21,20;125,10;126,60</t>
    <phoneticPr fontId="1" type="noConversion"/>
  </si>
  <si>
    <t>1,80;102,8;122,15</t>
    <phoneticPr fontId="1" type="noConversion"/>
  </si>
  <si>
    <t>41,500;142,18</t>
    <phoneticPr fontId="1" type="noConversion"/>
  </si>
  <si>
    <t>102,25;21,15</t>
    <phoneticPr fontId="1" type="noConversion"/>
  </si>
  <si>
    <t>122,35</t>
    <phoneticPr fontId="1" type="noConversion"/>
  </si>
  <si>
    <t>21,120;64,5</t>
    <phoneticPr fontId="1" type="noConversion"/>
  </si>
  <si>
    <t>Item#daoju_225</t>
    <phoneticPr fontId="1" type="noConversion"/>
  </si>
  <si>
    <t>Item#daoju_207</t>
    <phoneticPr fontId="1" type="noConversion"/>
  </si>
  <si>
    <t>Item#daoju_208</t>
    <phoneticPr fontId="1" type="noConversion"/>
  </si>
  <si>
    <t>Item#daoju_206</t>
    <phoneticPr fontId="1" type="noConversion"/>
  </si>
  <si>
    <t>1,120</t>
    <phoneticPr fontId="1" type="noConversion"/>
  </si>
  <si>
    <t>1,100;103,8;105,24</t>
    <phoneticPr fontId="1" type="noConversion"/>
  </si>
  <si>
    <t>1,200</t>
    <phoneticPr fontId="1" type="noConversion"/>
  </si>
  <si>
    <t>1,320;103,8;163,20</t>
    <phoneticPr fontId="1" type="noConversion"/>
  </si>
  <si>
    <t>1,520</t>
    <phoneticPr fontId="1" type="noConversion"/>
  </si>
  <si>
    <t>1,300</t>
    <phoneticPr fontId="1" type="noConversion"/>
  </si>
  <si>
    <t>1,180;102,2;122,15</t>
    <phoneticPr fontId="1" type="noConversion"/>
  </si>
  <si>
    <t>1,150;103,6;106,50</t>
    <phoneticPr fontId="1" type="noConversion"/>
  </si>
  <si>
    <t>1,380;107,2;102,3</t>
    <phoneticPr fontId="1" type="noConversion"/>
  </si>
  <si>
    <t>1,840;103,8;21,500;123,20</t>
    <phoneticPr fontId="1" type="noConversion"/>
  </si>
  <si>
    <t>1,650;102,12</t>
    <phoneticPr fontId="1" type="noConversion"/>
  </si>
  <si>
    <t>1,200;103,5;162,15</t>
    <phoneticPr fontId="1" type="noConversion"/>
  </si>
  <si>
    <t>1,600;102,15;142,10</t>
    <phoneticPr fontId="1" type="noConversion"/>
  </si>
  <si>
    <t>1,300;103,6;163,30</t>
    <phoneticPr fontId="1" type="noConversion"/>
  </si>
  <si>
    <t>1,1900;103,30;104,160</t>
    <phoneticPr fontId="1" type="noConversion"/>
  </si>
  <si>
    <t>1,2300;103,20;104,300</t>
    <phoneticPr fontId="1" type="noConversion"/>
  </si>
  <si>
    <t>1,1500;102,17</t>
    <phoneticPr fontId="1" type="noConversion"/>
  </si>
  <si>
    <t>1,1400;102,2;106,30</t>
    <phoneticPr fontId="1" type="noConversion"/>
  </si>
  <si>
    <t>1,400;103,12;162,60</t>
    <phoneticPr fontId="1" type="noConversion"/>
  </si>
  <si>
    <t>1,400;103,12;104,100</t>
    <phoneticPr fontId="1" type="noConversion"/>
  </si>
  <si>
    <t>21,240;41,1500;127,5</t>
    <phoneticPr fontId="1" type="noConversion"/>
  </si>
  <si>
    <t>41,2000;108,20</t>
    <phoneticPr fontId="1" type="noConversion"/>
  </si>
  <si>
    <t>21,600;41,3000;144,60</t>
    <phoneticPr fontId="1" type="noConversion"/>
  </si>
  <si>
    <t>21,300;41,2100;124,2;1,450</t>
    <phoneticPr fontId="1" type="noConversion"/>
  </si>
  <si>
    <t>21,200;41,1500;102,12</t>
    <phoneticPr fontId="1" type="noConversion"/>
  </si>
  <si>
    <t>21,250;41,1500;103,4</t>
    <phoneticPr fontId="1" type="noConversion"/>
  </si>
  <si>
    <t>21,500;41,3800;124,3;127,30</t>
    <phoneticPr fontId="1" type="noConversion"/>
  </si>
  <si>
    <t>21,250;41,3000;102,3;103,2;122,30</t>
    <phoneticPr fontId="1" type="noConversion"/>
  </si>
  <si>
    <t>21,45;41,3000;103,4;123,15</t>
    <phoneticPr fontId="1" type="noConversion"/>
  </si>
  <si>
    <t>21,400;41,3000;64,25;102,25</t>
    <phoneticPr fontId="1" type="noConversion"/>
  </si>
  <si>
    <t>21,400;41,2800;107,4;144,30</t>
    <phoneticPr fontId="1" type="noConversion"/>
  </si>
  <si>
    <t>21,600;41,3200;144,40</t>
    <phoneticPr fontId="1" type="noConversion"/>
  </si>
  <si>
    <t>102,3;41,1200;141,4</t>
    <phoneticPr fontId="1" type="noConversion"/>
  </si>
  <si>
    <t>41,1500</t>
    <phoneticPr fontId="1" type="noConversion"/>
  </si>
  <si>
    <t>103,3;41,1400</t>
    <phoneticPr fontId="1" type="noConversion"/>
  </si>
  <si>
    <t>41,2500;144,30;126,20</t>
    <phoneticPr fontId="1" type="noConversion"/>
  </si>
  <si>
    <t>41,2400;103,4</t>
    <phoneticPr fontId="1" type="noConversion"/>
  </si>
  <si>
    <t>41,1800;144,20;142,10</t>
    <phoneticPr fontId="1" type="noConversion"/>
  </si>
  <si>
    <t>Equip#zhuangbei_190</t>
    <phoneticPr fontId="1" type="noConversion"/>
  </si>
  <si>
    <t>Equip#zhuangbei_195</t>
    <phoneticPr fontId="1" type="noConversion"/>
  </si>
  <si>
    <t>Equip#zhuangbei_191</t>
    <phoneticPr fontId="1" type="noConversion"/>
  </si>
  <si>
    <t>Equip#zhuangbei_193</t>
    <phoneticPr fontId="1" type="noConversion"/>
  </si>
  <si>
    <t>Equip#zhuangbei_194</t>
    <phoneticPr fontId="1" type="noConversion"/>
  </si>
  <si>
    <t>Equip#zhuangbei_196</t>
    <phoneticPr fontId="1" type="noConversion"/>
  </si>
  <si>
    <t>Equip#zhuangbei_188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</si>
</sst>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4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7"/>
  <sheetViews>
    <sheetView tabSelected="1" workbookViewId="0">
      <pane xSplit="6" ySplit="2" topLeftCell="O69" activePane="bottomRight" state="frozen"/>
      <selection pane="topRight" activeCell="G1" sqref="G1"/>
      <selection pane="bottomLeft" activeCell="A3" sqref="A3"/>
      <selection pane="bottomRight" activeCell="C56" sqref="C56"/>
    </sheetView>
  </sheetViews>
  <sheetFormatPr defaultRowHeight="12" x14ac:dyDescent="0.15"/>
  <cols>
    <col min="1" max="1" width="11.25" style="4" bestFit="1" customWidth="1"/>
    <col min="2" max="2" width="16.625" style="4" bestFit="1" customWidth="1"/>
    <col min="3" max="3" width="23.25" style="4" customWidth="1"/>
    <col min="4" max="4" width="17" style="4" bestFit="1" customWidth="1"/>
    <col min="5" max="5" width="14" style="4" customWidth="1"/>
    <col min="6" max="6" width="6" style="4" customWidth="1"/>
    <col min="7" max="7" width="14" style="4" customWidth="1"/>
    <col min="8" max="8" width="29.75" style="4" customWidth="1"/>
    <col min="9" max="9" width="11.375" style="4" customWidth="1"/>
    <col min="10" max="10" width="19" style="4" customWidth="1"/>
    <col min="11" max="11" width="14.125" style="4" customWidth="1"/>
    <col min="12" max="12" width="14.875" style="6" customWidth="1"/>
    <col min="13" max="13" width="13.25" style="6" customWidth="1"/>
    <col min="14" max="14" width="14.875" style="4" customWidth="1"/>
    <col min="15" max="15" width="15.125" style="4" customWidth="1"/>
    <col min="16" max="16" width="14.875" style="4" customWidth="1"/>
    <col min="17" max="17" width="13" style="6" customWidth="1"/>
    <col min="18" max="18" width="15" style="6" customWidth="1"/>
    <col min="19" max="19" width="9" style="4" customWidth="1"/>
    <col min="20" max="16384" width="9" style="4"/>
  </cols>
  <sheetData>
    <row r="1" spans="1:20" x14ac:dyDescent="0.15">
      <c r="A1" s="2" t="s">
        <v>0</v>
      </c>
      <c r="B1" s="2" t="s">
        <v>1</v>
      </c>
      <c r="C1" s="2" t="s">
        <v>7</v>
      </c>
      <c r="D1" s="2" t="s">
        <v>3</v>
      </c>
      <c r="E1" s="2"/>
      <c r="F1" s="2"/>
      <c r="G1" s="2"/>
      <c r="H1" s="2"/>
      <c r="I1" s="2" t="s">
        <v>9</v>
      </c>
      <c r="J1" s="2" t="s">
        <v>57</v>
      </c>
      <c r="K1" s="2" t="s">
        <v>16</v>
      </c>
      <c r="L1" s="3" t="s">
        <v>12</v>
      </c>
      <c r="M1" s="3" t="s">
        <v>19</v>
      </c>
      <c r="N1" s="2" t="s">
        <v>14</v>
      </c>
      <c r="O1" s="2" t="s">
        <v>8</v>
      </c>
      <c r="P1" s="2" t="s">
        <v>22</v>
      </c>
      <c r="Q1" s="3" t="s">
        <v>39</v>
      </c>
      <c r="R1" s="3" t="s">
        <v>40</v>
      </c>
      <c r="S1" s="2" t="s">
        <v>53</v>
      </c>
      <c r="T1" s="2" t="s">
        <v>55</v>
      </c>
    </row>
    <row r="2" spans="1:20" x14ac:dyDescent="0.15">
      <c r="A2" s="2" t="s">
        <v>11</v>
      </c>
      <c r="B2" s="2" t="s">
        <v>2</v>
      </c>
      <c r="C2" s="2" t="s">
        <v>6</v>
      </c>
      <c r="D2" s="2" t="s">
        <v>4</v>
      </c>
      <c r="E2" s="2" t="s">
        <v>193</v>
      </c>
      <c r="F2" s="2" t="s">
        <v>333</v>
      </c>
      <c r="G2" s="2" t="s">
        <v>198</v>
      </c>
      <c r="H2" s="2" t="s">
        <v>194</v>
      </c>
      <c r="I2" s="2" t="s">
        <v>10</v>
      </c>
      <c r="J2" s="2" t="s">
        <v>58</v>
      </c>
      <c r="K2" s="2" t="s">
        <v>17</v>
      </c>
      <c r="L2" s="3" t="s">
        <v>13</v>
      </c>
      <c r="M2" s="3" t="s">
        <v>20</v>
      </c>
      <c r="N2" s="2" t="s">
        <v>15</v>
      </c>
      <c r="O2" s="2" t="s">
        <v>5</v>
      </c>
      <c r="P2" s="2" t="s">
        <v>23</v>
      </c>
      <c r="Q2" s="3" t="s">
        <v>38</v>
      </c>
      <c r="R2" s="3" t="s">
        <v>41</v>
      </c>
      <c r="S2" s="2" t="s">
        <v>54</v>
      </c>
      <c r="T2" s="2" t="s">
        <v>56</v>
      </c>
    </row>
    <row r="3" spans="1:20" s="8" customFormat="1" x14ac:dyDescent="0.15">
      <c r="A3" s="8">
        <v>1</v>
      </c>
      <c r="B3" s="8" t="s">
        <v>31</v>
      </c>
      <c r="C3" s="9" t="s">
        <v>137</v>
      </c>
      <c r="D3" s="8" t="s">
        <v>24</v>
      </c>
      <c r="E3" s="8" t="s">
        <v>65</v>
      </c>
      <c r="F3" s="10" t="s">
        <v>344</v>
      </c>
      <c r="G3" s="10"/>
      <c r="H3" s="10"/>
      <c r="I3" s="8">
        <v>1</v>
      </c>
      <c r="J3" s="8" t="str">
        <f>"Equip#type_icon_"&amp;I3</f>
        <v>Equip#type_icon_1</v>
      </c>
      <c r="K3" s="8">
        <v>0</v>
      </c>
      <c r="L3" s="11" t="s">
        <v>18</v>
      </c>
      <c r="M3" s="11" t="s">
        <v>21</v>
      </c>
      <c r="N3" s="8">
        <v>1</v>
      </c>
      <c r="O3" s="8">
        <f>IF(LEFT(F3)="g",1,IF(LEFT(F3)="f",2,IF(LEFT(F3)="e",3,IF(LEFT(F3)="d",4,5))))</f>
        <v>1</v>
      </c>
      <c r="P3" s="8">
        <v>1</v>
      </c>
      <c r="Q3" s="16" t="str">
        <f>"1,"&amp;TEXT(INT(P3*1.5),0)</f>
        <v>1,1</v>
      </c>
      <c r="R3" s="11" t="s">
        <v>42</v>
      </c>
      <c r="S3" s="8">
        <v>1</v>
      </c>
      <c r="T3" s="8">
        <v>1</v>
      </c>
    </row>
    <row r="4" spans="1:20" s="8" customFormat="1" x14ac:dyDescent="0.15">
      <c r="A4" s="8">
        <v>2</v>
      </c>
      <c r="B4" s="8" t="s">
        <v>32</v>
      </c>
      <c r="C4" s="9" t="s">
        <v>382</v>
      </c>
      <c r="D4" s="8" t="s">
        <v>25</v>
      </c>
      <c r="E4" s="8" t="s">
        <v>66</v>
      </c>
      <c r="F4" s="10" t="s">
        <v>344</v>
      </c>
      <c r="G4" s="10"/>
      <c r="H4" s="10"/>
      <c r="I4" s="8">
        <v>1</v>
      </c>
      <c r="J4" s="8" t="str">
        <f t="shared" ref="J4:J9" si="0">"Equip#type_icon_"&amp;I4</f>
        <v>Equip#type_icon_1</v>
      </c>
      <c r="K4" s="8">
        <v>0</v>
      </c>
      <c r="L4" s="11">
        <v>12</v>
      </c>
      <c r="M4" s="11">
        <v>-1</v>
      </c>
      <c r="N4" s="8">
        <v>1</v>
      </c>
      <c r="O4" s="8">
        <f t="shared" ref="O4:O67" si="1">IF(LEFT(F4)="g",1,IF(LEFT(F4)="f",2,IF(LEFT(F4)="e",3,IF(LEFT(F4)="d",4,5))))</f>
        <v>1</v>
      </c>
      <c r="P4" s="8">
        <v>1</v>
      </c>
      <c r="Q4" s="16" t="str">
        <f t="shared" ref="Q4:Q9" si="2">"1,"&amp;TEXT(INT(P4*1.5),0)</f>
        <v>1,1</v>
      </c>
      <c r="R4" s="11" t="s">
        <v>43</v>
      </c>
      <c r="S4" s="8">
        <v>1</v>
      </c>
      <c r="T4" s="8">
        <v>1</v>
      </c>
    </row>
    <row r="5" spans="1:20" s="8" customFormat="1" x14ac:dyDescent="0.15">
      <c r="A5" s="8">
        <v>3</v>
      </c>
      <c r="B5" s="8" t="s">
        <v>33</v>
      </c>
      <c r="C5" s="9" t="s">
        <v>384</v>
      </c>
      <c r="D5" s="8" t="s">
        <v>26</v>
      </c>
      <c r="E5" s="8" t="s">
        <v>381</v>
      </c>
      <c r="F5" s="10" t="s">
        <v>344</v>
      </c>
      <c r="G5" s="10"/>
      <c r="H5" s="10"/>
      <c r="I5" s="8">
        <v>1</v>
      </c>
      <c r="J5" s="8" t="str">
        <f t="shared" si="0"/>
        <v>Equip#type_icon_1</v>
      </c>
      <c r="K5" s="8">
        <v>1</v>
      </c>
      <c r="L5" s="11">
        <v>11</v>
      </c>
      <c r="M5" s="11">
        <v>-1</v>
      </c>
      <c r="N5" s="8">
        <v>1</v>
      </c>
      <c r="O5" s="8">
        <f t="shared" si="1"/>
        <v>1</v>
      </c>
      <c r="P5" s="8">
        <v>1</v>
      </c>
      <c r="Q5" s="16" t="str">
        <f t="shared" si="2"/>
        <v>1,1</v>
      </c>
      <c r="R5" s="11" t="s">
        <v>380</v>
      </c>
      <c r="S5" s="8">
        <v>9999</v>
      </c>
      <c r="T5" s="8">
        <v>9999</v>
      </c>
    </row>
    <row r="6" spans="1:20" s="8" customFormat="1" x14ac:dyDescent="0.15">
      <c r="A6" s="8">
        <v>4</v>
      </c>
      <c r="B6" s="8" t="s">
        <v>34</v>
      </c>
      <c r="C6" s="9" t="s">
        <v>140</v>
      </c>
      <c r="D6" s="8" t="s">
        <v>27</v>
      </c>
      <c r="E6" s="8" t="s">
        <v>67</v>
      </c>
      <c r="F6" s="10" t="s">
        <v>344</v>
      </c>
      <c r="G6" s="10"/>
      <c r="H6" s="10"/>
      <c r="I6" s="8">
        <v>2</v>
      </c>
      <c r="J6" s="8" t="str">
        <f t="shared" si="0"/>
        <v>Equip#type_icon_2</v>
      </c>
      <c r="K6" s="8">
        <v>0</v>
      </c>
      <c r="L6" s="11">
        <v>13</v>
      </c>
      <c r="M6" s="11">
        <v>-1</v>
      </c>
      <c r="N6" s="8">
        <v>1</v>
      </c>
      <c r="O6" s="8">
        <f t="shared" si="1"/>
        <v>1</v>
      </c>
      <c r="P6" s="8">
        <v>1</v>
      </c>
      <c r="Q6" s="16" t="str">
        <f t="shared" si="2"/>
        <v>1,1</v>
      </c>
      <c r="R6" s="11" t="s">
        <v>44</v>
      </c>
      <c r="S6" s="8">
        <v>1</v>
      </c>
      <c r="T6" s="8">
        <v>1</v>
      </c>
    </row>
    <row r="7" spans="1:20" s="8" customFormat="1" x14ac:dyDescent="0.15">
      <c r="A7" s="8">
        <v>5</v>
      </c>
      <c r="B7" s="8" t="s">
        <v>35</v>
      </c>
      <c r="C7" s="9" t="s">
        <v>141</v>
      </c>
      <c r="D7" s="8" t="s">
        <v>28</v>
      </c>
      <c r="E7" s="8" t="s">
        <v>68</v>
      </c>
      <c r="F7" s="10" t="s">
        <v>344</v>
      </c>
      <c r="G7" s="10"/>
      <c r="H7" s="10"/>
      <c r="I7" s="8">
        <v>2</v>
      </c>
      <c r="J7" s="8" t="str">
        <f t="shared" si="0"/>
        <v>Equip#type_icon_2</v>
      </c>
      <c r="K7" s="8">
        <v>0</v>
      </c>
      <c r="L7" s="11">
        <v>14</v>
      </c>
      <c r="M7" s="11">
        <v>-1</v>
      </c>
      <c r="N7" s="8">
        <v>1</v>
      </c>
      <c r="O7" s="8">
        <f t="shared" si="1"/>
        <v>1</v>
      </c>
      <c r="P7" s="8">
        <v>1</v>
      </c>
      <c r="Q7" s="16" t="str">
        <f t="shared" si="2"/>
        <v>1,1</v>
      </c>
      <c r="R7" s="11" t="s">
        <v>45</v>
      </c>
      <c r="S7" s="8">
        <v>1</v>
      </c>
      <c r="T7" s="8">
        <v>1</v>
      </c>
    </row>
    <row r="8" spans="1:20" s="8" customFormat="1" x14ac:dyDescent="0.15">
      <c r="A8" s="8">
        <v>6</v>
      </c>
      <c r="B8" s="8" t="s">
        <v>36</v>
      </c>
      <c r="C8" s="9" t="s">
        <v>142</v>
      </c>
      <c r="D8" s="8" t="s">
        <v>29</v>
      </c>
      <c r="E8" s="8" t="s">
        <v>69</v>
      </c>
      <c r="F8" s="10" t="s">
        <v>344</v>
      </c>
      <c r="G8" s="10"/>
      <c r="H8" s="10"/>
      <c r="I8" s="8">
        <v>2</v>
      </c>
      <c r="J8" s="8" t="str">
        <f t="shared" si="0"/>
        <v>Equip#type_icon_2</v>
      </c>
      <c r="K8" s="8">
        <v>0</v>
      </c>
      <c r="L8" s="11">
        <v>15</v>
      </c>
      <c r="M8" s="11">
        <v>-1</v>
      </c>
      <c r="N8" s="8">
        <v>1</v>
      </c>
      <c r="O8" s="8">
        <f t="shared" si="1"/>
        <v>1</v>
      </c>
      <c r="P8" s="8">
        <v>1</v>
      </c>
      <c r="Q8" s="16" t="str">
        <f t="shared" si="2"/>
        <v>1,1</v>
      </c>
      <c r="R8" s="11" t="s">
        <v>46</v>
      </c>
      <c r="S8" s="8">
        <v>1</v>
      </c>
      <c r="T8" s="8">
        <v>1</v>
      </c>
    </row>
    <row r="9" spans="1:20" s="8" customFormat="1" x14ac:dyDescent="0.15">
      <c r="A9" s="8">
        <v>7</v>
      </c>
      <c r="B9" s="8" t="s">
        <v>37</v>
      </c>
      <c r="C9" s="9" t="s">
        <v>143</v>
      </c>
      <c r="D9" s="8" t="s">
        <v>30</v>
      </c>
      <c r="E9" s="8" t="s">
        <v>70</v>
      </c>
      <c r="F9" s="10" t="s">
        <v>344</v>
      </c>
      <c r="G9" s="10"/>
      <c r="H9" s="10"/>
      <c r="I9" s="8">
        <v>3</v>
      </c>
      <c r="J9" s="8" t="str">
        <f t="shared" si="0"/>
        <v>Equip#type_icon_3</v>
      </c>
      <c r="K9" s="8">
        <v>0</v>
      </c>
      <c r="L9" s="11">
        <v>16</v>
      </c>
      <c r="M9" s="11">
        <v>-1</v>
      </c>
      <c r="N9" s="8">
        <v>1</v>
      </c>
      <c r="O9" s="8">
        <f t="shared" si="1"/>
        <v>1</v>
      </c>
      <c r="P9" s="8">
        <v>1</v>
      </c>
      <c r="Q9" s="16" t="str">
        <f t="shared" si="2"/>
        <v>1,1</v>
      </c>
      <c r="R9" s="11" t="s">
        <v>47</v>
      </c>
      <c r="S9" s="8">
        <v>1</v>
      </c>
      <c r="T9" s="8">
        <v>1</v>
      </c>
    </row>
    <row r="10" spans="1:20" x14ac:dyDescent="0.15">
      <c r="A10" s="4">
        <v>101</v>
      </c>
      <c r="B10" s="4" t="str">
        <f>"equip_name_"&amp;A10</f>
        <v>equip_name_101</v>
      </c>
      <c r="C10" s="7" t="s">
        <v>137</v>
      </c>
      <c r="D10" s="4" t="str">
        <f>"equip_desc_"&amp;A10</f>
        <v>equip_desc_101</v>
      </c>
      <c r="E10" s="4" t="s">
        <v>71</v>
      </c>
      <c r="F10" s="1" t="s">
        <v>334</v>
      </c>
      <c r="G10" s="1" t="s">
        <v>345</v>
      </c>
      <c r="H10" s="1" t="s">
        <v>195</v>
      </c>
      <c r="I10" s="4">
        <v>1</v>
      </c>
      <c r="J10" s="5" t="str">
        <f>"Equip#type_icon_"&amp;I10</f>
        <v>Equip#type_icon_1</v>
      </c>
      <c r="K10" s="4">
        <v>0</v>
      </c>
      <c r="L10" s="6" t="s">
        <v>48</v>
      </c>
      <c r="M10" s="6" t="s">
        <v>52</v>
      </c>
      <c r="N10" s="8">
        <v>1</v>
      </c>
      <c r="O10" s="15">
        <f t="shared" si="1"/>
        <v>1</v>
      </c>
      <c r="P10" s="4">
        <v>225</v>
      </c>
      <c r="Q10" s="17" t="str">
        <f>"1,"&amp;TEXT(INT(P10*1.5),0)</f>
        <v>1,337</v>
      </c>
      <c r="R10" s="6" t="s">
        <v>346</v>
      </c>
      <c r="S10" s="4">
        <f>INT(1.3^(O10-1)*3600*2^K10/100)*100</f>
        <v>3600</v>
      </c>
      <c r="T10" s="4">
        <f>S10</f>
        <v>3600</v>
      </c>
    </row>
    <row r="11" spans="1:20" ht="24" x14ac:dyDescent="0.15">
      <c r="A11" s="4">
        <v>102</v>
      </c>
      <c r="B11" s="4" t="str">
        <f t="shared" ref="B11:B30" si="3">"equip_name_"&amp;A11</f>
        <v>equip_name_102</v>
      </c>
      <c r="C11" s="7" t="s">
        <v>138</v>
      </c>
      <c r="D11" s="4" t="str">
        <f t="shared" ref="D11:D30" si="4">"equip_desc_"&amp;A11</f>
        <v>equip_desc_102</v>
      </c>
      <c r="E11" s="4" t="s">
        <v>72</v>
      </c>
      <c r="F11" s="1" t="s">
        <v>334</v>
      </c>
      <c r="G11" s="12" t="s">
        <v>348</v>
      </c>
      <c r="H11" s="1" t="s">
        <v>200</v>
      </c>
      <c r="I11" s="4">
        <v>1</v>
      </c>
      <c r="J11" s="5" t="str">
        <f t="shared" ref="J11:J74" si="5">"Equip#type_icon_"&amp;I11</f>
        <v>Equip#type_icon_1</v>
      </c>
      <c r="K11" s="4">
        <v>0</v>
      </c>
      <c r="L11" s="6" t="s">
        <v>49</v>
      </c>
      <c r="M11" s="6">
        <v>-1</v>
      </c>
      <c r="N11" s="8">
        <v>1</v>
      </c>
      <c r="O11" s="15">
        <f t="shared" si="1"/>
        <v>1</v>
      </c>
      <c r="P11" s="4">
        <v>270</v>
      </c>
      <c r="Q11" s="17" t="str">
        <f t="shared" ref="Q11:Q74" si="6">"1,"&amp;TEXT(INT(P11*1.5),0)</f>
        <v>1,405</v>
      </c>
      <c r="R11" s="6" t="s">
        <v>347</v>
      </c>
      <c r="S11" s="4">
        <f t="shared" ref="S11:S74" si="7">INT(1.3^(O11-1)*3600*2^K11/100)*100</f>
        <v>3600</v>
      </c>
      <c r="T11" s="4">
        <f t="shared" ref="T11:T74" si="8">S11</f>
        <v>3600</v>
      </c>
    </row>
    <row r="12" spans="1:20" ht="24" x14ac:dyDescent="0.15">
      <c r="A12" s="4">
        <v>103</v>
      </c>
      <c r="B12" s="4" t="str">
        <f t="shared" si="3"/>
        <v>equip_name_103</v>
      </c>
      <c r="C12" s="7" t="s">
        <v>139</v>
      </c>
      <c r="D12" s="4" t="str">
        <f t="shared" si="4"/>
        <v>equip_desc_103</v>
      </c>
      <c r="E12" s="4" t="s">
        <v>73</v>
      </c>
      <c r="F12" s="1" t="s">
        <v>334</v>
      </c>
      <c r="G12" s="12" t="s">
        <v>265</v>
      </c>
      <c r="H12" s="1" t="s">
        <v>201</v>
      </c>
      <c r="I12" s="4">
        <v>2</v>
      </c>
      <c r="J12" s="5" t="str">
        <f t="shared" si="5"/>
        <v>Equip#type_icon_2</v>
      </c>
      <c r="K12" s="4">
        <v>0</v>
      </c>
      <c r="L12" s="6" t="s">
        <v>50</v>
      </c>
      <c r="M12" s="6">
        <v>-1</v>
      </c>
      <c r="N12" s="8">
        <v>1</v>
      </c>
      <c r="O12" s="15">
        <f t="shared" si="1"/>
        <v>1</v>
      </c>
      <c r="P12" s="4">
        <v>225</v>
      </c>
      <c r="Q12" s="17" t="str">
        <f t="shared" si="6"/>
        <v>1,337</v>
      </c>
      <c r="R12" s="6" t="s">
        <v>352</v>
      </c>
      <c r="S12" s="4">
        <f t="shared" si="7"/>
        <v>3600</v>
      </c>
      <c r="T12" s="4">
        <f t="shared" si="8"/>
        <v>3600</v>
      </c>
    </row>
    <row r="13" spans="1:20" ht="24" x14ac:dyDescent="0.15">
      <c r="A13" s="4">
        <v>104</v>
      </c>
      <c r="B13" s="4" t="str">
        <f t="shared" si="3"/>
        <v>equip_name_104</v>
      </c>
      <c r="C13" s="7" t="s">
        <v>140</v>
      </c>
      <c r="D13" s="4" t="str">
        <f t="shared" si="4"/>
        <v>equip_desc_104</v>
      </c>
      <c r="E13" s="4" t="s">
        <v>74</v>
      </c>
      <c r="F13" s="1" t="s">
        <v>334</v>
      </c>
      <c r="G13" s="12" t="s">
        <v>266</v>
      </c>
      <c r="H13" s="1" t="s">
        <v>196</v>
      </c>
      <c r="I13" s="4">
        <v>3</v>
      </c>
      <c r="J13" s="5" t="str">
        <f t="shared" si="5"/>
        <v>Equip#type_icon_3</v>
      </c>
      <c r="K13" s="4">
        <v>0</v>
      </c>
      <c r="L13" s="6" t="s">
        <v>386</v>
      </c>
      <c r="M13" s="6">
        <v>-1</v>
      </c>
      <c r="N13" s="8">
        <v>1</v>
      </c>
      <c r="O13" s="15">
        <f t="shared" si="1"/>
        <v>1</v>
      </c>
      <c r="P13" s="4">
        <v>250</v>
      </c>
      <c r="Q13" s="17" t="str">
        <f t="shared" si="6"/>
        <v>1,375</v>
      </c>
      <c r="R13" s="6" t="s">
        <v>356</v>
      </c>
      <c r="S13" s="4">
        <f t="shared" si="7"/>
        <v>3600</v>
      </c>
      <c r="T13" s="4">
        <f t="shared" si="8"/>
        <v>3600</v>
      </c>
    </row>
    <row r="14" spans="1:20" ht="48" x14ac:dyDescent="0.15">
      <c r="A14" s="4">
        <v>105</v>
      </c>
      <c r="B14" s="4" t="str">
        <f t="shared" si="3"/>
        <v>equip_name_105</v>
      </c>
      <c r="C14" s="7" t="s">
        <v>141</v>
      </c>
      <c r="D14" s="4" t="str">
        <f t="shared" si="4"/>
        <v>equip_desc_105</v>
      </c>
      <c r="E14" s="4" t="s">
        <v>75</v>
      </c>
      <c r="F14" s="1" t="s">
        <v>334</v>
      </c>
      <c r="G14" s="12" t="s">
        <v>267</v>
      </c>
      <c r="H14" s="1" t="s">
        <v>197</v>
      </c>
      <c r="I14" s="4">
        <v>3</v>
      </c>
      <c r="J14" s="5" t="str">
        <f t="shared" si="5"/>
        <v>Equip#type_icon_3</v>
      </c>
      <c r="K14" s="4">
        <v>0</v>
      </c>
      <c r="L14" s="6" t="s">
        <v>387</v>
      </c>
      <c r="M14" s="6">
        <v>-1</v>
      </c>
      <c r="N14" s="8">
        <v>1</v>
      </c>
      <c r="O14" s="15">
        <f t="shared" si="1"/>
        <v>1</v>
      </c>
      <c r="P14" s="4">
        <v>175</v>
      </c>
      <c r="Q14" s="17" t="str">
        <f t="shared" si="6"/>
        <v>1,262</v>
      </c>
      <c r="R14" s="6" t="s">
        <v>357</v>
      </c>
      <c r="S14" s="4">
        <f t="shared" si="7"/>
        <v>3600</v>
      </c>
      <c r="T14" s="4">
        <f t="shared" si="8"/>
        <v>3600</v>
      </c>
    </row>
    <row r="15" spans="1:20" ht="24" x14ac:dyDescent="0.15">
      <c r="A15" s="4">
        <v>106</v>
      </c>
      <c r="B15" s="4" t="str">
        <f t="shared" si="3"/>
        <v>equip_name_106</v>
      </c>
      <c r="C15" s="7" t="s">
        <v>447</v>
      </c>
      <c r="D15" s="4" t="str">
        <f t="shared" si="4"/>
        <v>equip_desc_106</v>
      </c>
      <c r="E15" s="4" t="s">
        <v>76</v>
      </c>
      <c r="F15" s="1" t="s">
        <v>335</v>
      </c>
      <c r="G15" s="12" t="s">
        <v>268</v>
      </c>
      <c r="H15" s="1" t="s">
        <v>202</v>
      </c>
      <c r="I15" s="4">
        <v>3</v>
      </c>
      <c r="J15" s="5" t="str">
        <f t="shared" si="5"/>
        <v>Equip#type_icon_3</v>
      </c>
      <c r="K15" s="4">
        <v>0</v>
      </c>
      <c r="L15" s="6" t="s">
        <v>51</v>
      </c>
      <c r="M15" s="6">
        <v>-1</v>
      </c>
      <c r="N15" s="8">
        <v>1</v>
      </c>
      <c r="O15" s="15">
        <f t="shared" si="1"/>
        <v>1</v>
      </c>
      <c r="P15" s="4">
        <v>225</v>
      </c>
      <c r="Q15" s="17" t="str">
        <f t="shared" si="6"/>
        <v>1,337</v>
      </c>
      <c r="R15" s="6" t="s">
        <v>349</v>
      </c>
      <c r="S15" s="4">
        <f t="shared" si="7"/>
        <v>3600</v>
      </c>
      <c r="T15" s="4">
        <f t="shared" si="8"/>
        <v>3600</v>
      </c>
    </row>
    <row r="16" spans="1:20" x14ac:dyDescent="0.15">
      <c r="A16" s="4">
        <v>201</v>
      </c>
      <c r="B16" s="4" t="str">
        <f t="shared" si="3"/>
        <v>equip_name_201</v>
      </c>
      <c r="C16" s="7" t="s">
        <v>144</v>
      </c>
      <c r="D16" s="4" t="str">
        <f t="shared" si="4"/>
        <v>equip_desc_201</v>
      </c>
      <c r="E16" s="4" t="s">
        <v>77</v>
      </c>
      <c r="F16" s="1" t="s">
        <v>335</v>
      </c>
      <c r="G16" s="1" t="s">
        <v>269</v>
      </c>
      <c r="H16" s="1" t="s">
        <v>203</v>
      </c>
      <c r="I16" s="4">
        <v>1</v>
      </c>
      <c r="J16" s="5" t="str">
        <f t="shared" si="5"/>
        <v>Equip#type_icon_1</v>
      </c>
      <c r="K16" s="4">
        <v>0</v>
      </c>
      <c r="L16" s="6" t="s">
        <v>48</v>
      </c>
      <c r="M16" s="6">
        <v>-1</v>
      </c>
      <c r="N16" s="8">
        <v>1</v>
      </c>
      <c r="O16" s="15">
        <f t="shared" si="1"/>
        <v>1</v>
      </c>
      <c r="P16" s="4">
        <v>425</v>
      </c>
      <c r="Q16" s="17" t="str">
        <f t="shared" si="6"/>
        <v>1,637</v>
      </c>
      <c r="R16" s="6" t="s">
        <v>451</v>
      </c>
      <c r="S16" s="4">
        <f t="shared" si="7"/>
        <v>3600</v>
      </c>
      <c r="T16" s="4">
        <f t="shared" si="8"/>
        <v>3600</v>
      </c>
    </row>
    <row r="17" spans="1:20" ht="24" x14ac:dyDescent="0.15">
      <c r="A17" s="4">
        <v>202</v>
      </c>
      <c r="B17" s="4" t="str">
        <f t="shared" si="3"/>
        <v>equip_name_202</v>
      </c>
      <c r="C17" s="7" t="s">
        <v>145</v>
      </c>
      <c r="D17" s="4" t="str">
        <f t="shared" si="4"/>
        <v>equip_desc_202</v>
      </c>
      <c r="E17" s="4" t="s">
        <v>78</v>
      </c>
      <c r="F17" s="1" t="s">
        <v>336</v>
      </c>
      <c r="G17" s="12" t="s">
        <v>350</v>
      </c>
      <c r="H17" s="1" t="s">
        <v>204</v>
      </c>
      <c r="I17" s="4">
        <v>1</v>
      </c>
      <c r="J17" s="5" t="str">
        <f t="shared" si="5"/>
        <v>Equip#type_icon_1</v>
      </c>
      <c r="K17" s="4">
        <v>0</v>
      </c>
      <c r="L17" s="6" t="s">
        <v>49</v>
      </c>
      <c r="M17" s="6">
        <v>-1</v>
      </c>
      <c r="N17" s="8">
        <v>1</v>
      </c>
      <c r="O17" s="15">
        <f t="shared" si="1"/>
        <v>2</v>
      </c>
      <c r="P17" s="4">
        <v>600</v>
      </c>
      <c r="Q17" s="17" t="str">
        <f t="shared" si="6"/>
        <v>1,900</v>
      </c>
      <c r="R17" s="6" t="s">
        <v>351</v>
      </c>
      <c r="S17" s="4">
        <f t="shared" si="7"/>
        <v>4600</v>
      </c>
      <c r="T17" s="4">
        <f t="shared" si="8"/>
        <v>4600</v>
      </c>
    </row>
    <row r="18" spans="1:20" ht="36" x14ac:dyDescent="0.15">
      <c r="A18" s="4">
        <v>203</v>
      </c>
      <c r="B18" s="4" t="str">
        <f t="shared" si="3"/>
        <v>equip_name_203</v>
      </c>
      <c r="C18" s="7" t="s">
        <v>146</v>
      </c>
      <c r="D18" s="4" t="str">
        <f t="shared" si="4"/>
        <v>equip_desc_203</v>
      </c>
      <c r="E18" s="4" t="s">
        <v>79</v>
      </c>
      <c r="F18" s="1" t="s">
        <v>337</v>
      </c>
      <c r="G18" s="12" t="s">
        <v>270</v>
      </c>
      <c r="H18" s="1" t="s">
        <v>205</v>
      </c>
      <c r="I18" s="4">
        <v>2</v>
      </c>
      <c r="J18" s="5" t="str">
        <f t="shared" si="5"/>
        <v>Equip#type_icon_2</v>
      </c>
      <c r="K18" s="4">
        <v>0</v>
      </c>
      <c r="L18" s="6" t="s">
        <v>50</v>
      </c>
      <c r="M18" s="6">
        <v>-1</v>
      </c>
      <c r="N18" s="8">
        <v>1</v>
      </c>
      <c r="O18" s="15">
        <f t="shared" si="1"/>
        <v>3</v>
      </c>
      <c r="P18" s="4">
        <v>4650</v>
      </c>
      <c r="Q18" s="17" t="str">
        <f t="shared" si="6"/>
        <v>1,6975</v>
      </c>
      <c r="R18" s="6" t="s">
        <v>471</v>
      </c>
      <c r="S18" s="4">
        <f t="shared" si="7"/>
        <v>6000</v>
      </c>
      <c r="T18" s="4">
        <f t="shared" si="8"/>
        <v>6000</v>
      </c>
    </row>
    <row r="19" spans="1:20" ht="36" x14ac:dyDescent="0.15">
      <c r="A19" s="4">
        <v>204</v>
      </c>
      <c r="B19" s="4" t="str">
        <f t="shared" si="3"/>
        <v>equip_name_204</v>
      </c>
      <c r="C19" s="7" t="s">
        <v>147</v>
      </c>
      <c r="D19" s="4" t="str">
        <f t="shared" si="4"/>
        <v>equip_desc_204</v>
      </c>
      <c r="E19" s="4" t="s">
        <v>80</v>
      </c>
      <c r="F19" s="1" t="s">
        <v>338</v>
      </c>
      <c r="G19" s="12" t="s">
        <v>271</v>
      </c>
      <c r="H19" s="1" t="s">
        <v>206</v>
      </c>
      <c r="I19" s="4">
        <v>3</v>
      </c>
      <c r="J19" s="5" t="str">
        <f t="shared" si="5"/>
        <v>Equip#type_icon_3</v>
      </c>
      <c r="K19" s="4">
        <v>0</v>
      </c>
      <c r="L19" s="6" t="s">
        <v>386</v>
      </c>
      <c r="M19" s="6">
        <v>-1</v>
      </c>
      <c r="N19" s="8">
        <v>1</v>
      </c>
      <c r="O19" s="15">
        <f t="shared" si="1"/>
        <v>3</v>
      </c>
      <c r="P19" s="4">
        <v>3000</v>
      </c>
      <c r="Q19" s="17" t="str">
        <f t="shared" si="6"/>
        <v>1,4500</v>
      </c>
      <c r="R19" s="6" t="s">
        <v>472</v>
      </c>
      <c r="S19" s="4">
        <f t="shared" si="7"/>
        <v>6000</v>
      </c>
      <c r="T19" s="4">
        <f t="shared" si="8"/>
        <v>6000</v>
      </c>
    </row>
    <row r="20" spans="1:20" ht="24" x14ac:dyDescent="0.15">
      <c r="A20" s="4">
        <v>205</v>
      </c>
      <c r="B20" s="4" t="str">
        <f t="shared" si="3"/>
        <v>equip_name_205</v>
      </c>
      <c r="C20" s="7" t="s">
        <v>148</v>
      </c>
      <c r="D20" s="4" t="str">
        <f t="shared" si="4"/>
        <v>equip_desc_205</v>
      </c>
      <c r="E20" s="4" t="s">
        <v>81</v>
      </c>
      <c r="F20" s="1" t="s">
        <v>339</v>
      </c>
      <c r="G20" s="12" t="s">
        <v>272</v>
      </c>
      <c r="H20" s="1" t="s">
        <v>207</v>
      </c>
      <c r="I20" s="4">
        <v>3</v>
      </c>
      <c r="J20" s="5" t="str">
        <f t="shared" si="5"/>
        <v>Equip#type_icon_3</v>
      </c>
      <c r="K20" s="4">
        <v>0</v>
      </c>
      <c r="L20" s="6" t="s">
        <v>387</v>
      </c>
      <c r="M20" s="6">
        <v>-1</v>
      </c>
      <c r="N20" s="8">
        <v>1</v>
      </c>
      <c r="O20" s="15">
        <f t="shared" si="1"/>
        <v>1</v>
      </c>
      <c r="P20" s="4">
        <v>300</v>
      </c>
      <c r="Q20" s="17" t="str">
        <f t="shared" si="6"/>
        <v>1,450</v>
      </c>
      <c r="R20" s="6" t="s">
        <v>358</v>
      </c>
      <c r="S20" s="4">
        <f t="shared" si="7"/>
        <v>3600</v>
      </c>
      <c r="T20" s="4">
        <f t="shared" si="8"/>
        <v>3600</v>
      </c>
    </row>
    <row r="21" spans="1:20" ht="24" x14ac:dyDescent="0.15">
      <c r="A21" s="4">
        <v>206</v>
      </c>
      <c r="B21" s="4" t="str">
        <f t="shared" si="3"/>
        <v>equip_name_206</v>
      </c>
      <c r="C21" s="7" t="s">
        <v>149</v>
      </c>
      <c r="D21" s="4" t="str">
        <f t="shared" si="4"/>
        <v>equip_desc_206</v>
      </c>
      <c r="E21" s="4" t="s">
        <v>82</v>
      </c>
      <c r="F21" s="1" t="s">
        <v>336</v>
      </c>
      <c r="G21" s="12" t="s">
        <v>273</v>
      </c>
      <c r="H21" s="1" t="s">
        <v>208</v>
      </c>
      <c r="I21" s="4">
        <v>3</v>
      </c>
      <c r="J21" s="5" t="str">
        <f t="shared" si="5"/>
        <v>Equip#type_icon_3</v>
      </c>
      <c r="K21" s="4">
        <v>0</v>
      </c>
      <c r="L21" s="6" t="s">
        <v>51</v>
      </c>
      <c r="M21" s="6">
        <v>-1</v>
      </c>
      <c r="N21" s="8">
        <v>1</v>
      </c>
      <c r="O21" s="15">
        <f t="shared" si="1"/>
        <v>2</v>
      </c>
      <c r="P21" s="4">
        <v>650</v>
      </c>
      <c r="Q21" s="17" t="str">
        <f t="shared" si="6"/>
        <v>1,975</v>
      </c>
      <c r="R21" s="6" t="s">
        <v>359</v>
      </c>
      <c r="S21" s="4">
        <f t="shared" si="7"/>
        <v>4600</v>
      </c>
      <c r="T21" s="4">
        <f t="shared" si="8"/>
        <v>4600</v>
      </c>
    </row>
    <row r="22" spans="1:20" x14ac:dyDescent="0.15">
      <c r="A22" s="4">
        <v>207</v>
      </c>
      <c r="B22" s="4" t="str">
        <f t="shared" si="3"/>
        <v>equip_name_207</v>
      </c>
      <c r="C22" s="7" t="s">
        <v>150</v>
      </c>
      <c r="D22" s="4" t="str">
        <f t="shared" si="4"/>
        <v>equip_desc_207</v>
      </c>
      <c r="E22" s="4" t="s">
        <v>83</v>
      </c>
      <c r="F22" s="1" t="s">
        <v>335</v>
      </c>
      <c r="G22" s="1" t="s">
        <v>274</v>
      </c>
      <c r="H22" s="1" t="s">
        <v>209</v>
      </c>
      <c r="I22" s="4">
        <v>3</v>
      </c>
      <c r="J22" s="5" t="str">
        <f t="shared" si="5"/>
        <v>Equip#type_icon_3</v>
      </c>
      <c r="K22" s="4">
        <v>0</v>
      </c>
      <c r="L22" s="6" t="s">
        <v>51</v>
      </c>
      <c r="M22" s="6">
        <v>-1</v>
      </c>
      <c r="N22" s="8">
        <v>1</v>
      </c>
      <c r="O22" s="15">
        <f t="shared" si="1"/>
        <v>1</v>
      </c>
      <c r="P22" s="4">
        <v>225</v>
      </c>
      <c r="Q22" s="17" t="str">
        <f t="shared" si="6"/>
        <v>1,337</v>
      </c>
      <c r="R22" s="6" t="s">
        <v>364</v>
      </c>
      <c r="S22" s="4">
        <f t="shared" si="7"/>
        <v>3600</v>
      </c>
      <c r="T22" s="4">
        <f t="shared" si="8"/>
        <v>3600</v>
      </c>
    </row>
    <row r="23" spans="1:20" ht="24" x14ac:dyDescent="0.15">
      <c r="A23" s="4">
        <v>208</v>
      </c>
      <c r="B23" s="4" t="str">
        <f t="shared" si="3"/>
        <v>equip_name_208</v>
      </c>
      <c r="C23" s="7" t="s">
        <v>151</v>
      </c>
      <c r="D23" s="4" t="str">
        <f t="shared" si="4"/>
        <v>equip_desc_208</v>
      </c>
      <c r="E23" s="4" t="s">
        <v>84</v>
      </c>
      <c r="F23" s="1" t="s">
        <v>336</v>
      </c>
      <c r="G23" s="12" t="s">
        <v>275</v>
      </c>
      <c r="H23" s="1" t="s">
        <v>210</v>
      </c>
      <c r="I23" s="4">
        <v>3</v>
      </c>
      <c r="J23" s="5" t="str">
        <f t="shared" si="5"/>
        <v>Equip#type_icon_3</v>
      </c>
      <c r="K23" s="4">
        <v>0</v>
      </c>
      <c r="L23" s="6" t="s">
        <v>51</v>
      </c>
      <c r="M23" s="6">
        <v>-1</v>
      </c>
      <c r="N23" s="8">
        <v>1</v>
      </c>
      <c r="O23" s="15">
        <f t="shared" si="1"/>
        <v>2</v>
      </c>
      <c r="P23" s="4">
        <v>675</v>
      </c>
      <c r="Q23" s="17" t="str">
        <f t="shared" si="6"/>
        <v>1,1012</v>
      </c>
      <c r="R23" s="6" t="s">
        <v>365</v>
      </c>
      <c r="S23" s="4">
        <f t="shared" si="7"/>
        <v>4600</v>
      </c>
      <c r="T23" s="4">
        <f t="shared" si="8"/>
        <v>4600</v>
      </c>
    </row>
    <row r="24" spans="1:20" ht="24" x14ac:dyDescent="0.15">
      <c r="A24" s="4">
        <v>209</v>
      </c>
      <c r="B24" s="4" t="str">
        <f t="shared" si="3"/>
        <v>equip_name_209</v>
      </c>
      <c r="C24" s="7" t="s">
        <v>152</v>
      </c>
      <c r="D24" s="4" t="str">
        <f t="shared" si="4"/>
        <v>equip_desc_209</v>
      </c>
      <c r="E24" s="4" t="s">
        <v>85</v>
      </c>
      <c r="F24" s="1" t="s">
        <v>338</v>
      </c>
      <c r="G24" s="12" t="s">
        <v>276</v>
      </c>
      <c r="H24" s="1" t="s">
        <v>211</v>
      </c>
      <c r="I24" s="4">
        <v>3</v>
      </c>
      <c r="J24" s="5" t="str">
        <f t="shared" si="5"/>
        <v>Equip#type_icon_3</v>
      </c>
      <c r="K24" s="4">
        <v>0</v>
      </c>
      <c r="L24" s="6" t="s">
        <v>64</v>
      </c>
      <c r="M24" s="6">
        <v>-1</v>
      </c>
      <c r="N24" s="8">
        <v>1</v>
      </c>
      <c r="O24" s="15">
        <f t="shared" si="1"/>
        <v>3</v>
      </c>
      <c r="P24" s="4">
        <v>2700</v>
      </c>
      <c r="Q24" s="17" t="str">
        <f t="shared" si="6"/>
        <v>1,4050</v>
      </c>
      <c r="R24" s="6" t="s">
        <v>360</v>
      </c>
      <c r="S24" s="4">
        <f t="shared" si="7"/>
        <v>6000</v>
      </c>
      <c r="T24" s="4">
        <f t="shared" si="8"/>
        <v>6000</v>
      </c>
    </row>
    <row r="25" spans="1:20" ht="24" x14ac:dyDescent="0.15">
      <c r="A25" s="4">
        <v>210</v>
      </c>
      <c r="B25" s="4" t="str">
        <f t="shared" si="3"/>
        <v>equip_name_210</v>
      </c>
      <c r="C25" s="7" t="s">
        <v>153</v>
      </c>
      <c r="D25" s="4" t="str">
        <f t="shared" si="4"/>
        <v>equip_desc_210</v>
      </c>
      <c r="E25" s="4" t="s">
        <v>199</v>
      </c>
      <c r="F25" s="1" t="s">
        <v>338</v>
      </c>
      <c r="G25" s="12" t="s">
        <v>353</v>
      </c>
      <c r="H25" s="1" t="s">
        <v>212</v>
      </c>
      <c r="I25" s="4">
        <v>1</v>
      </c>
      <c r="J25" s="5" t="str">
        <f t="shared" si="5"/>
        <v>Equip#type_icon_1</v>
      </c>
      <c r="K25" s="4">
        <v>0</v>
      </c>
      <c r="L25" s="6" t="s">
        <v>63</v>
      </c>
      <c r="M25" s="6">
        <v>-1</v>
      </c>
      <c r="N25" s="8">
        <v>1</v>
      </c>
      <c r="O25" s="15">
        <f t="shared" si="1"/>
        <v>3</v>
      </c>
      <c r="P25" s="4">
        <v>2400</v>
      </c>
      <c r="Q25" s="17" t="str">
        <f t="shared" si="6"/>
        <v>1,3600</v>
      </c>
      <c r="R25" s="6" t="s">
        <v>361</v>
      </c>
      <c r="S25" s="4">
        <f t="shared" si="7"/>
        <v>6000</v>
      </c>
      <c r="T25" s="4">
        <f t="shared" si="8"/>
        <v>6000</v>
      </c>
    </row>
    <row r="26" spans="1:20" ht="24" x14ac:dyDescent="0.15">
      <c r="A26" s="4">
        <v>211</v>
      </c>
      <c r="B26" s="4" t="str">
        <f t="shared" si="3"/>
        <v>equip_name_211</v>
      </c>
      <c r="C26" s="7" t="s">
        <v>62</v>
      </c>
      <c r="D26" s="4" t="str">
        <f t="shared" si="4"/>
        <v>equip_desc_211</v>
      </c>
      <c r="E26" s="4" t="s">
        <v>86</v>
      </c>
      <c r="F26" s="1" t="s">
        <v>338</v>
      </c>
      <c r="G26" s="12" t="s">
        <v>354</v>
      </c>
      <c r="H26" s="1" t="s">
        <v>213</v>
      </c>
      <c r="I26" s="4">
        <v>1</v>
      </c>
      <c r="J26" s="5" t="str">
        <f t="shared" si="5"/>
        <v>Equip#type_icon_1</v>
      </c>
      <c r="K26" s="4">
        <v>0</v>
      </c>
      <c r="L26" s="6" t="s">
        <v>63</v>
      </c>
      <c r="M26" s="6">
        <v>-1</v>
      </c>
      <c r="N26" s="8">
        <v>1</v>
      </c>
      <c r="O26" s="15">
        <f t="shared" si="1"/>
        <v>3</v>
      </c>
      <c r="P26" s="4">
        <v>1800</v>
      </c>
      <c r="Q26" s="17" t="str">
        <f t="shared" si="6"/>
        <v>1,2700</v>
      </c>
      <c r="R26" s="6" t="s">
        <v>355</v>
      </c>
      <c r="S26" s="4">
        <f t="shared" si="7"/>
        <v>6000</v>
      </c>
      <c r="T26" s="4">
        <f t="shared" si="8"/>
        <v>6000</v>
      </c>
    </row>
    <row r="27" spans="1:20" ht="24" x14ac:dyDescent="0.15">
      <c r="A27" s="4">
        <v>994</v>
      </c>
      <c r="B27" s="4" t="str">
        <f t="shared" si="3"/>
        <v>equip_name_994</v>
      </c>
      <c r="C27" s="7" t="s">
        <v>154</v>
      </c>
      <c r="D27" s="4" t="str">
        <f t="shared" si="4"/>
        <v>equip_desc_994</v>
      </c>
      <c r="E27" s="4" t="s">
        <v>87</v>
      </c>
      <c r="F27" s="1" t="s">
        <v>335</v>
      </c>
      <c r="G27" s="12" t="s">
        <v>277</v>
      </c>
      <c r="H27" s="1" t="s">
        <v>214</v>
      </c>
      <c r="I27" s="4">
        <v>1</v>
      </c>
      <c r="J27" s="5" t="str">
        <f t="shared" si="5"/>
        <v>Equip#type_icon_1</v>
      </c>
      <c r="K27" s="4">
        <v>1</v>
      </c>
      <c r="L27" s="6" t="s">
        <v>61</v>
      </c>
      <c r="M27" s="6">
        <v>-1</v>
      </c>
      <c r="N27" s="8">
        <v>1</v>
      </c>
      <c r="O27" s="15">
        <f t="shared" si="1"/>
        <v>1</v>
      </c>
      <c r="P27" s="4">
        <v>900</v>
      </c>
      <c r="Q27" s="17" t="str">
        <f t="shared" si="6"/>
        <v>1,1350</v>
      </c>
      <c r="R27" s="6" t="s">
        <v>385</v>
      </c>
      <c r="S27" s="4">
        <f t="shared" si="7"/>
        <v>7200</v>
      </c>
      <c r="T27" s="4">
        <f t="shared" si="8"/>
        <v>7200</v>
      </c>
    </row>
    <row r="28" spans="1:20" ht="36" x14ac:dyDescent="0.15">
      <c r="A28" s="4">
        <v>995</v>
      </c>
      <c r="B28" s="4" t="str">
        <f t="shared" si="3"/>
        <v>equip_name_995</v>
      </c>
      <c r="C28" s="7" t="s">
        <v>155</v>
      </c>
      <c r="D28" s="4" t="str">
        <f t="shared" si="4"/>
        <v>equip_desc_995</v>
      </c>
      <c r="E28" s="4" t="s">
        <v>88</v>
      </c>
      <c r="F28" s="1" t="s">
        <v>336</v>
      </c>
      <c r="G28" s="12" t="s">
        <v>278</v>
      </c>
      <c r="H28" s="1" t="s">
        <v>215</v>
      </c>
      <c r="I28" s="4">
        <v>1</v>
      </c>
      <c r="J28" s="5" t="str">
        <f t="shared" si="5"/>
        <v>Equip#type_icon_1</v>
      </c>
      <c r="K28" s="4">
        <v>1</v>
      </c>
      <c r="L28" s="6" t="s">
        <v>61</v>
      </c>
      <c r="M28" s="6">
        <v>-1</v>
      </c>
      <c r="N28" s="8">
        <v>1</v>
      </c>
      <c r="O28" s="15">
        <f t="shared" si="1"/>
        <v>2</v>
      </c>
      <c r="P28" s="4">
        <v>3000</v>
      </c>
      <c r="Q28" s="17" t="str">
        <f t="shared" si="6"/>
        <v>1,4500</v>
      </c>
      <c r="R28" s="6" t="s">
        <v>452</v>
      </c>
      <c r="S28" s="4">
        <f t="shared" si="7"/>
        <v>9300</v>
      </c>
      <c r="T28" s="4">
        <f t="shared" si="8"/>
        <v>9300</v>
      </c>
    </row>
    <row r="29" spans="1:20" x14ac:dyDescent="0.15">
      <c r="A29" s="4">
        <v>996</v>
      </c>
      <c r="B29" s="4" t="str">
        <f t="shared" si="3"/>
        <v>equip_name_996</v>
      </c>
      <c r="C29" s="7" t="s">
        <v>156</v>
      </c>
      <c r="D29" s="4" t="str">
        <f t="shared" si="4"/>
        <v>equip_desc_996</v>
      </c>
      <c r="E29" s="4" t="s">
        <v>89</v>
      </c>
      <c r="F29" s="1" t="s">
        <v>336</v>
      </c>
      <c r="G29" s="1" t="s">
        <v>279</v>
      </c>
      <c r="H29" s="1" t="s">
        <v>216</v>
      </c>
      <c r="I29" s="4">
        <v>1</v>
      </c>
      <c r="J29" s="5" t="str">
        <f t="shared" si="5"/>
        <v>Equip#type_icon_1</v>
      </c>
      <c r="K29" s="4">
        <v>0</v>
      </c>
      <c r="L29" s="6" t="s">
        <v>61</v>
      </c>
      <c r="M29" s="6">
        <v>-1</v>
      </c>
      <c r="N29" s="8">
        <v>1</v>
      </c>
      <c r="O29" s="15">
        <f t="shared" si="1"/>
        <v>2</v>
      </c>
      <c r="P29" s="4">
        <v>1400</v>
      </c>
      <c r="Q29" s="17" t="str">
        <f t="shared" si="6"/>
        <v>1,2100</v>
      </c>
      <c r="R29" s="6" t="s">
        <v>453</v>
      </c>
      <c r="S29" s="4">
        <f t="shared" si="7"/>
        <v>4600</v>
      </c>
      <c r="T29" s="4">
        <f t="shared" si="8"/>
        <v>4600</v>
      </c>
    </row>
    <row r="30" spans="1:20" ht="72" x14ac:dyDescent="0.15">
      <c r="A30" s="4">
        <v>997</v>
      </c>
      <c r="B30" s="4" t="str">
        <f t="shared" si="3"/>
        <v>equip_name_997</v>
      </c>
      <c r="C30" s="7" t="s">
        <v>383</v>
      </c>
      <c r="D30" s="4" t="str">
        <f t="shared" si="4"/>
        <v>equip_desc_997</v>
      </c>
      <c r="E30" s="4" t="s">
        <v>90</v>
      </c>
      <c r="F30" s="1" t="s">
        <v>340</v>
      </c>
      <c r="G30" s="12" t="s">
        <v>280</v>
      </c>
      <c r="H30" s="1" t="s">
        <v>217</v>
      </c>
      <c r="I30" s="4">
        <v>1</v>
      </c>
      <c r="J30" s="5" t="str">
        <f t="shared" si="5"/>
        <v>Equip#type_icon_1</v>
      </c>
      <c r="K30" s="4">
        <v>0</v>
      </c>
      <c r="L30" s="6" t="s">
        <v>61</v>
      </c>
      <c r="M30" s="6">
        <v>-1</v>
      </c>
      <c r="N30" s="8">
        <v>1</v>
      </c>
      <c r="O30" s="15">
        <f t="shared" si="1"/>
        <v>4</v>
      </c>
      <c r="P30" s="4">
        <v>23000</v>
      </c>
      <c r="Q30" s="17" t="str">
        <f t="shared" si="6"/>
        <v>1,34500</v>
      </c>
      <c r="R30" s="6" t="s">
        <v>454</v>
      </c>
      <c r="S30" s="4">
        <f t="shared" si="7"/>
        <v>7900</v>
      </c>
      <c r="T30" s="4">
        <f t="shared" si="8"/>
        <v>7900</v>
      </c>
    </row>
    <row r="31" spans="1:20" ht="24" x14ac:dyDescent="0.15">
      <c r="A31" s="4">
        <v>998</v>
      </c>
      <c r="B31" s="4" t="str">
        <f t="shared" ref="B31:B87" si="9">"equip_name_"&amp;A31</f>
        <v>equip_name_998</v>
      </c>
      <c r="C31" s="7" t="s">
        <v>157</v>
      </c>
      <c r="D31" s="4" t="str">
        <f t="shared" ref="D31:D87" si="10">"equip_desc_"&amp;A31</f>
        <v>equip_desc_998</v>
      </c>
      <c r="E31" s="4" t="s">
        <v>60</v>
      </c>
      <c r="F31" s="1" t="s">
        <v>340</v>
      </c>
      <c r="G31" s="12" t="s">
        <v>362</v>
      </c>
      <c r="H31" s="1" t="s">
        <v>218</v>
      </c>
      <c r="I31" s="4">
        <v>1</v>
      </c>
      <c r="J31" s="5" t="str">
        <f t="shared" si="5"/>
        <v>Equip#type_icon_1</v>
      </c>
      <c r="K31" s="4">
        <v>0</v>
      </c>
      <c r="L31" s="6" t="s">
        <v>59</v>
      </c>
      <c r="M31" s="6">
        <v>-1</v>
      </c>
      <c r="N31" s="8">
        <v>1</v>
      </c>
      <c r="O31" s="15">
        <f t="shared" si="1"/>
        <v>4</v>
      </c>
      <c r="P31" s="4">
        <v>25500</v>
      </c>
      <c r="Q31" s="17" t="str">
        <f t="shared" si="6"/>
        <v>1,38250</v>
      </c>
      <c r="R31" s="6" t="s">
        <v>363</v>
      </c>
      <c r="S31" s="4">
        <f t="shared" si="7"/>
        <v>7900</v>
      </c>
      <c r="T31" s="4">
        <f t="shared" si="8"/>
        <v>7900</v>
      </c>
    </row>
    <row r="32" spans="1:20" x14ac:dyDescent="0.15">
      <c r="A32" s="4">
        <v>999</v>
      </c>
      <c r="B32" s="4" t="str">
        <f t="shared" si="9"/>
        <v>equip_name_999</v>
      </c>
      <c r="C32" s="7" t="s">
        <v>158</v>
      </c>
      <c r="D32" s="4" t="str">
        <f t="shared" si="10"/>
        <v>equip_desc_999</v>
      </c>
      <c r="E32" s="4" t="s">
        <v>91</v>
      </c>
      <c r="F32" s="1" t="s">
        <v>338</v>
      </c>
      <c r="G32" s="1" t="s">
        <v>281</v>
      </c>
      <c r="H32" s="1" t="s">
        <v>219</v>
      </c>
      <c r="I32" s="4">
        <v>1</v>
      </c>
      <c r="J32" s="5" t="str">
        <f t="shared" si="5"/>
        <v>Equip#type_icon_1</v>
      </c>
      <c r="K32" s="4">
        <v>0</v>
      </c>
      <c r="L32" s="6" t="s">
        <v>48</v>
      </c>
      <c r="M32" s="6">
        <v>-1</v>
      </c>
      <c r="N32" s="8">
        <v>1</v>
      </c>
      <c r="O32" s="15">
        <f t="shared" si="1"/>
        <v>3</v>
      </c>
      <c r="P32" s="4">
        <v>8000</v>
      </c>
      <c r="Q32" s="17" t="str">
        <f t="shared" si="6"/>
        <v>1,12000</v>
      </c>
      <c r="R32" s="6" t="s">
        <v>455</v>
      </c>
      <c r="S32" s="4">
        <f t="shared" si="7"/>
        <v>6000</v>
      </c>
      <c r="T32" s="4">
        <f t="shared" si="8"/>
        <v>6000</v>
      </c>
    </row>
    <row r="33" spans="1:20" x14ac:dyDescent="0.15">
      <c r="A33" s="4">
        <v>301</v>
      </c>
      <c r="B33" s="4" t="str">
        <f t="shared" si="9"/>
        <v>equip_name_301</v>
      </c>
      <c r="C33" s="4" t="s">
        <v>159</v>
      </c>
      <c r="D33" s="4" t="str">
        <f t="shared" si="10"/>
        <v>equip_desc_301</v>
      </c>
      <c r="E33" s="4" t="s">
        <v>92</v>
      </c>
      <c r="F33" s="1" t="s">
        <v>339</v>
      </c>
      <c r="G33" s="1" t="s">
        <v>282</v>
      </c>
      <c r="H33" s="1" t="s">
        <v>220</v>
      </c>
      <c r="I33" s="4">
        <v>1</v>
      </c>
      <c r="J33" s="5" t="str">
        <f t="shared" si="5"/>
        <v>Equip#type_icon_1</v>
      </c>
      <c r="K33" s="4">
        <v>1</v>
      </c>
      <c r="L33" s="6" t="s">
        <v>328</v>
      </c>
      <c r="M33" s="6">
        <v>-1</v>
      </c>
      <c r="N33" s="8">
        <v>1</v>
      </c>
      <c r="O33" s="15">
        <f t="shared" si="1"/>
        <v>1</v>
      </c>
      <c r="P33" s="4">
        <v>1800</v>
      </c>
      <c r="Q33" s="17" t="str">
        <f t="shared" si="6"/>
        <v>1,2700</v>
      </c>
      <c r="R33" s="6" t="s">
        <v>456</v>
      </c>
      <c r="S33" s="4">
        <f t="shared" si="7"/>
        <v>7200</v>
      </c>
      <c r="T33" s="4">
        <f t="shared" si="8"/>
        <v>7200</v>
      </c>
    </row>
    <row r="34" spans="1:20" ht="36" x14ac:dyDescent="0.15">
      <c r="A34" s="4">
        <v>302</v>
      </c>
      <c r="B34" s="4" t="str">
        <f t="shared" si="9"/>
        <v>equip_name_302</v>
      </c>
      <c r="C34" s="4" t="s">
        <v>160</v>
      </c>
      <c r="D34" s="4" t="str">
        <f t="shared" si="10"/>
        <v>equip_desc_302</v>
      </c>
      <c r="E34" s="4" t="s">
        <v>93</v>
      </c>
      <c r="F34" s="1" t="s">
        <v>336</v>
      </c>
      <c r="G34" s="12" t="s">
        <v>283</v>
      </c>
      <c r="H34" s="1" t="s">
        <v>221</v>
      </c>
      <c r="I34" s="4">
        <v>1</v>
      </c>
      <c r="J34" s="5" t="str">
        <f t="shared" si="5"/>
        <v>Equip#type_icon_1</v>
      </c>
      <c r="K34" s="4">
        <v>0</v>
      </c>
      <c r="L34" s="6" t="s">
        <v>329</v>
      </c>
      <c r="M34" s="6">
        <v>-1</v>
      </c>
      <c r="N34" s="8">
        <v>1</v>
      </c>
      <c r="O34" s="15">
        <f t="shared" si="1"/>
        <v>2</v>
      </c>
      <c r="P34" s="4">
        <v>1550</v>
      </c>
      <c r="Q34" s="17" t="str">
        <f t="shared" si="6"/>
        <v>1,2325</v>
      </c>
      <c r="R34" s="6" t="s">
        <v>457</v>
      </c>
      <c r="S34" s="4">
        <f t="shared" si="7"/>
        <v>4600</v>
      </c>
      <c r="T34" s="4">
        <f t="shared" si="8"/>
        <v>4600</v>
      </c>
    </row>
    <row r="35" spans="1:20" ht="36" x14ac:dyDescent="0.15">
      <c r="A35" s="4">
        <v>303</v>
      </c>
      <c r="B35" s="4" t="str">
        <f t="shared" si="9"/>
        <v>equip_name_303</v>
      </c>
      <c r="C35" s="4" t="s">
        <v>161</v>
      </c>
      <c r="D35" s="4" t="str">
        <f t="shared" si="10"/>
        <v>equip_desc_303</v>
      </c>
      <c r="E35" s="4" t="s">
        <v>94</v>
      </c>
      <c r="F35" s="1" t="s">
        <v>341</v>
      </c>
      <c r="G35" s="12" t="s">
        <v>284</v>
      </c>
      <c r="H35" s="1" t="s">
        <v>222</v>
      </c>
      <c r="I35" s="4">
        <v>1</v>
      </c>
      <c r="J35" s="5" t="str">
        <f t="shared" si="5"/>
        <v>Equip#type_icon_1</v>
      </c>
      <c r="K35" s="4">
        <v>1</v>
      </c>
      <c r="L35" s="6" t="s">
        <v>328</v>
      </c>
      <c r="M35" s="6">
        <v>-1</v>
      </c>
      <c r="N35" s="8">
        <v>1</v>
      </c>
      <c r="O35" s="15">
        <f t="shared" si="1"/>
        <v>2</v>
      </c>
      <c r="P35" s="4">
        <v>7100</v>
      </c>
      <c r="Q35" s="17" t="str">
        <f t="shared" si="6"/>
        <v>1,10650</v>
      </c>
      <c r="R35" s="6" t="s">
        <v>458</v>
      </c>
      <c r="S35" s="4">
        <f t="shared" si="7"/>
        <v>9300</v>
      </c>
      <c r="T35" s="4">
        <f t="shared" si="8"/>
        <v>9300</v>
      </c>
    </row>
    <row r="36" spans="1:20" ht="36" x14ac:dyDescent="0.15">
      <c r="A36" s="4">
        <v>304</v>
      </c>
      <c r="B36" s="4" t="str">
        <f t="shared" si="9"/>
        <v>equip_name_304</v>
      </c>
      <c r="C36" s="4" t="s">
        <v>162</v>
      </c>
      <c r="D36" s="4" t="str">
        <f t="shared" si="10"/>
        <v>equip_desc_304</v>
      </c>
      <c r="E36" s="4" t="s">
        <v>95</v>
      </c>
      <c r="F36" s="1" t="s">
        <v>341</v>
      </c>
      <c r="G36" s="12" t="s">
        <v>285</v>
      </c>
      <c r="H36" s="1" t="s">
        <v>223</v>
      </c>
      <c r="I36" s="4">
        <v>1</v>
      </c>
      <c r="J36" s="5" t="str">
        <f t="shared" si="5"/>
        <v>Equip#type_icon_1</v>
      </c>
      <c r="K36" s="4">
        <v>0</v>
      </c>
      <c r="L36" s="6" t="s">
        <v>328</v>
      </c>
      <c r="M36" s="6">
        <v>-1</v>
      </c>
      <c r="N36" s="8">
        <v>1</v>
      </c>
      <c r="O36" s="15">
        <f t="shared" si="1"/>
        <v>2</v>
      </c>
      <c r="P36" s="4">
        <v>3000</v>
      </c>
      <c r="Q36" s="17" t="str">
        <f t="shared" si="6"/>
        <v>1,4500</v>
      </c>
      <c r="R36" s="6" t="s">
        <v>459</v>
      </c>
      <c r="S36" s="4">
        <f t="shared" si="7"/>
        <v>4600</v>
      </c>
      <c r="T36" s="4">
        <f t="shared" si="8"/>
        <v>4600</v>
      </c>
    </row>
    <row r="37" spans="1:20" ht="48" x14ac:dyDescent="0.15">
      <c r="A37" s="4">
        <v>305</v>
      </c>
      <c r="B37" s="4" t="str">
        <f t="shared" si="9"/>
        <v>equip_name_305</v>
      </c>
      <c r="C37" s="4" t="s">
        <v>163</v>
      </c>
      <c r="D37" s="4" t="str">
        <f t="shared" si="10"/>
        <v>equip_desc_305</v>
      </c>
      <c r="E37" s="4" t="s">
        <v>96</v>
      </c>
      <c r="F37" s="1" t="s">
        <v>337</v>
      </c>
      <c r="G37" s="12" t="s">
        <v>286</v>
      </c>
      <c r="H37" s="1" t="s">
        <v>224</v>
      </c>
      <c r="I37" s="4">
        <v>1</v>
      </c>
      <c r="J37" s="5" t="str">
        <f t="shared" si="5"/>
        <v>Equip#type_icon_1</v>
      </c>
      <c r="K37" s="4">
        <v>1</v>
      </c>
      <c r="L37" s="6" t="s">
        <v>328</v>
      </c>
      <c r="M37" s="6">
        <v>-1</v>
      </c>
      <c r="N37" s="8">
        <v>1</v>
      </c>
      <c r="O37" s="15">
        <f t="shared" si="1"/>
        <v>3</v>
      </c>
      <c r="P37" s="4">
        <v>16000</v>
      </c>
      <c r="Q37" s="17" t="str">
        <f t="shared" si="6"/>
        <v>1,24000</v>
      </c>
      <c r="R37" s="6" t="s">
        <v>460</v>
      </c>
      <c r="S37" s="4">
        <f t="shared" si="7"/>
        <v>12100</v>
      </c>
      <c r="T37" s="4">
        <f t="shared" si="8"/>
        <v>12100</v>
      </c>
    </row>
    <row r="38" spans="1:20" ht="36" x14ac:dyDescent="0.15">
      <c r="A38" s="4">
        <v>306</v>
      </c>
      <c r="B38" s="4" t="str">
        <f t="shared" si="9"/>
        <v>equip_name_306</v>
      </c>
      <c r="C38" s="4" t="s">
        <v>164</v>
      </c>
      <c r="D38" s="4" t="str">
        <f t="shared" si="10"/>
        <v>equip_desc_306</v>
      </c>
      <c r="E38" s="4" t="s">
        <v>97</v>
      </c>
      <c r="F38" s="1" t="s">
        <v>337</v>
      </c>
      <c r="G38" s="12" t="s">
        <v>287</v>
      </c>
      <c r="H38" s="1" t="s">
        <v>225</v>
      </c>
      <c r="I38" s="4">
        <v>1</v>
      </c>
      <c r="J38" s="5" t="str">
        <f t="shared" si="5"/>
        <v>Equip#type_icon_1</v>
      </c>
      <c r="K38" s="4">
        <v>0</v>
      </c>
      <c r="L38" s="6" t="s">
        <v>328</v>
      </c>
      <c r="M38" s="6">
        <v>-1</v>
      </c>
      <c r="N38" s="8">
        <v>1</v>
      </c>
      <c r="O38" s="15">
        <f t="shared" si="1"/>
        <v>3</v>
      </c>
      <c r="P38" s="4">
        <v>9750</v>
      </c>
      <c r="Q38" s="17" t="str">
        <f t="shared" si="6"/>
        <v>1,14625</v>
      </c>
      <c r="R38" s="6" t="s">
        <v>461</v>
      </c>
      <c r="S38" s="4">
        <f t="shared" si="7"/>
        <v>6000</v>
      </c>
      <c r="T38" s="4">
        <f t="shared" si="8"/>
        <v>6000</v>
      </c>
    </row>
    <row r="39" spans="1:20" ht="36" x14ac:dyDescent="0.15">
      <c r="A39" s="4">
        <v>307</v>
      </c>
      <c r="B39" s="4" t="str">
        <f t="shared" si="9"/>
        <v>equip_name_307</v>
      </c>
      <c r="C39" s="4" t="s">
        <v>165</v>
      </c>
      <c r="D39" s="4" t="str">
        <f t="shared" si="10"/>
        <v>equip_desc_307</v>
      </c>
      <c r="E39" s="4" t="s">
        <v>98</v>
      </c>
      <c r="F39" s="1" t="s">
        <v>338</v>
      </c>
      <c r="G39" s="12" t="s">
        <v>288</v>
      </c>
      <c r="H39" s="1" t="s">
        <v>226</v>
      </c>
      <c r="I39" s="4">
        <v>1</v>
      </c>
      <c r="J39" s="5" t="str">
        <f t="shared" si="5"/>
        <v>Equip#type_icon_1</v>
      </c>
      <c r="K39" s="4">
        <v>0</v>
      </c>
      <c r="L39" s="6" t="s">
        <v>330</v>
      </c>
      <c r="M39" s="6">
        <v>-1</v>
      </c>
      <c r="N39" s="8">
        <v>1</v>
      </c>
      <c r="O39" s="15">
        <f t="shared" si="1"/>
        <v>3</v>
      </c>
      <c r="P39" s="4">
        <v>7000</v>
      </c>
      <c r="Q39" s="17" t="str">
        <f t="shared" si="6"/>
        <v>1,10500</v>
      </c>
      <c r="R39" s="6" t="s">
        <v>462</v>
      </c>
      <c r="S39" s="4">
        <f t="shared" si="7"/>
        <v>6000</v>
      </c>
      <c r="T39" s="4">
        <f t="shared" si="8"/>
        <v>6000</v>
      </c>
    </row>
    <row r="40" spans="1:20" ht="36" x14ac:dyDescent="0.15">
      <c r="A40" s="4">
        <v>308</v>
      </c>
      <c r="B40" s="4" t="str">
        <f t="shared" si="9"/>
        <v>equip_name_308</v>
      </c>
      <c r="C40" s="4" t="s">
        <v>166</v>
      </c>
      <c r="D40" s="4" t="str">
        <f t="shared" si="10"/>
        <v>equip_desc_308</v>
      </c>
      <c r="E40" s="4" t="s">
        <v>99</v>
      </c>
      <c r="F40" s="1" t="s">
        <v>337</v>
      </c>
      <c r="G40" s="12" t="s">
        <v>289</v>
      </c>
      <c r="H40" s="1" t="s">
        <v>227</v>
      </c>
      <c r="I40" s="4">
        <v>1</v>
      </c>
      <c r="J40" s="5" t="str">
        <f t="shared" si="5"/>
        <v>Equip#type_icon_1</v>
      </c>
      <c r="K40" s="4">
        <v>0</v>
      </c>
      <c r="L40" s="6" t="s">
        <v>328</v>
      </c>
      <c r="M40" s="6">
        <v>-1</v>
      </c>
      <c r="N40" s="8">
        <v>1</v>
      </c>
      <c r="O40" s="15">
        <f t="shared" si="1"/>
        <v>3</v>
      </c>
      <c r="P40" s="4">
        <v>10200</v>
      </c>
      <c r="Q40" s="17" t="str">
        <f t="shared" si="6"/>
        <v>1,15300</v>
      </c>
      <c r="R40" s="6" t="s">
        <v>463</v>
      </c>
      <c r="S40" s="4">
        <f t="shared" si="7"/>
        <v>6000</v>
      </c>
      <c r="T40" s="4">
        <f t="shared" si="8"/>
        <v>6000</v>
      </c>
    </row>
    <row r="41" spans="1:20" ht="72" x14ac:dyDescent="0.15">
      <c r="A41" s="4">
        <v>309</v>
      </c>
      <c r="B41" s="4" t="str">
        <f t="shared" si="9"/>
        <v>equip_name_309</v>
      </c>
      <c r="C41" s="4" t="s">
        <v>167</v>
      </c>
      <c r="D41" s="4" t="str">
        <f t="shared" si="10"/>
        <v>equip_desc_309</v>
      </c>
      <c r="E41" s="4" t="s">
        <v>100</v>
      </c>
      <c r="F41" s="1" t="s">
        <v>337</v>
      </c>
      <c r="G41" s="12" t="s">
        <v>290</v>
      </c>
      <c r="H41" s="1" t="s">
        <v>228</v>
      </c>
      <c r="I41" s="4">
        <v>1</v>
      </c>
      <c r="J41" s="5" t="str">
        <f t="shared" si="5"/>
        <v>Equip#type_icon_1</v>
      </c>
      <c r="K41" s="4">
        <v>0</v>
      </c>
      <c r="L41" s="6" t="s">
        <v>330</v>
      </c>
      <c r="M41" s="6">
        <v>-1</v>
      </c>
      <c r="N41" s="8">
        <v>1</v>
      </c>
      <c r="O41" s="15">
        <f t="shared" si="1"/>
        <v>3</v>
      </c>
      <c r="P41" s="4">
        <v>10200</v>
      </c>
      <c r="Q41" s="17" t="str">
        <f t="shared" si="6"/>
        <v>1,15300</v>
      </c>
      <c r="R41" s="6" t="s">
        <v>464</v>
      </c>
      <c r="S41" s="4">
        <f t="shared" si="7"/>
        <v>6000</v>
      </c>
      <c r="T41" s="4">
        <f t="shared" si="8"/>
        <v>6000</v>
      </c>
    </row>
    <row r="42" spans="1:20" ht="48" x14ac:dyDescent="0.15">
      <c r="A42" s="4">
        <v>310</v>
      </c>
      <c r="B42" s="4" t="str">
        <f t="shared" si="9"/>
        <v>equip_name_310</v>
      </c>
      <c r="C42" s="4" t="s">
        <v>168</v>
      </c>
      <c r="D42" s="4" t="str">
        <f t="shared" si="10"/>
        <v>equip_desc_310</v>
      </c>
      <c r="E42" s="4" t="s">
        <v>101</v>
      </c>
      <c r="F42" s="1" t="s">
        <v>342</v>
      </c>
      <c r="G42" s="12" t="s">
        <v>291</v>
      </c>
      <c r="H42" s="1" t="s">
        <v>229</v>
      </c>
      <c r="I42" s="4">
        <v>1</v>
      </c>
      <c r="J42" s="5" t="str">
        <f t="shared" si="5"/>
        <v>Equip#type_icon_1</v>
      </c>
      <c r="K42" s="4">
        <v>1</v>
      </c>
      <c r="L42" s="6" t="s">
        <v>328</v>
      </c>
      <c r="M42" s="6">
        <v>-1</v>
      </c>
      <c r="N42" s="8">
        <v>1</v>
      </c>
      <c r="O42" s="15">
        <f t="shared" si="1"/>
        <v>4</v>
      </c>
      <c r="P42" s="4">
        <v>16700</v>
      </c>
      <c r="Q42" s="17" t="str">
        <f t="shared" si="6"/>
        <v>1,25050</v>
      </c>
      <c r="R42" s="6" t="s">
        <v>465</v>
      </c>
      <c r="S42" s="4">
        <f t="shared" si="7"/>
        <v>15800</v>
      </c>
      <c r="T42" s="4">
        <f t="shared" si="8"/>
        <v>15800</v>
      </c>
    </row>
    <row r="43" spans="1:20" ht="48" x14ac:dyDescent="0.15">
      <c r="A43" s="4">
        <v>311</v>
      </c>
      <c r="B43" s="4" t="str">
        <f t="shared" si="9"/>
        <v>equip_name_311</v>
      </c>
      <c r="C43" s="4" t="s">
        <v>169</v>
      </c>
      <c r="D43" s="4" t="str">
        <f t="shared" si="10"/>
        <v>equip_desc_311</v>
      </c>
      <c r="E43" s="4" t="s">
        <v>102</v>
      </c>
      <c r="F43" s="1" t="s">
        <v>340</v>
      </c>
      <c r="G43" s="12" t="s">
        <v>292</v>
      </c>
      <c r="H43" s="1" t="s">
        <v>230</v>
      </c>
      <c r="I43" s="4">
        <v>1</v>
      </c>
      <c r="J43" s="5" t="str">
        <f t="shared" si="5"/>
        <v>Equip#type_icon_1</v>
      </c>
      <c r="K43" s="4">
        <v>1</v>
      </c>
      <c r="L43" s="6" t="s">
        <v>328</v>
      </c>
      <c r="M43" s="6">
        <v>-1</v>
      </c>
      <c r="N43" s="8">
        <v>1</v>
      </c>
      <c r="O43" s="15">
        <f t="shared" si="1"/>
        <v>4</v>
      </c>
      <c r="P43" s="4">
        <v>21200</v>
      </c>
      <c r="Q43" s="17" t="str">
        <f t="shared" si="6"/>
        <v>1,31800</v>
      </c>
      <c r="R43" s="6" t="s">
        <v>466</v>
      </c>
      <c r="S43" s="4">
        <f t="shared" si="7"/>
        <v>15800</v>
      </c>
      <c r="T43" s="4">
        <f t="shared" si="8"/>
        <v>15800</v>
      </c>
    </row>
    <row r="44" spans="1:20" ht="36" x14ac:dyDescent="0.15">
      <c r="A44" s="4">
        <v>312</v>
      </c>
      <c r="B44" s="4" t="str">
        <f t="shared" si="9"/>
        <v>equip_name_312</v>
      </c>
      <c r="C44" s="4" t="s">
        <v>170</v>
      </c>
      <c r="D44" s="4" t="str">
        <f t="shared" si="10"/>
        <v>equip_desc_312</v>
      </c>
      <c r="E44" s="4" t="s">
        <v>103</v>
      </c>
      <c r="F44" s="1" t="s">
        <v>342</v>
      </c>
      <c r="G44" s="12" t="s">
        <v>293</v>
      </c>
      <c r="H44" s="1" t="s">
        <v>231</v>
      </c>
      <c r="I44" s="4">
        <v>1</v>
      </c>
      <c r="J44" s="5" t="str">
        <f t="shared" si="5"/>
        <v>Equip#type_icon_1</v>
      </c>
      <c r="K44" s="4">
        <v>0</v>
      </c>
      <c r="L44" s="6" t="s">
        <v>328</v>
      </c>
      <c r="M44" s="6">
        <v>-1</v>
      </c>
      <c r="N44" s="8">
        <v>1</v>
      </c>
      <c r="O44" s="15">
        <f t="shared" si="1"/>
        <v>4</v>
      </c>
      <c r="P44" s="4">
        <v>17000</v>
      </c>
      <c r="Q44" s="17" t="str">
        <f t="shared" si="6"/>
        <v>1,25500</v>
      </c>
      <c r="R44" s="6" t="s">
        <v>467</v>
      </c>
      <c r="S44" s="4">
        <f t="shared" si="7"/>
        <v>7900</v>
      </c>
      <c r="T44" s="4">
        <f t="shared" si="8"/>
        <v>7900</v>
      </c>
    </row>
    <row r="45" spans="1:20" ht="48" x14ac:dyDescent="0.15">
      <c r="A45" s="4">
        <v>313</v>
      </c>
      <c r="B45" s="4" t="str">
        <f t="shared" si="9"/>
        <v>equip_name_313</v>
      </c>
      <c r="C45" s="4" t="s">
        <v>171</v>
      </c>
      <c r="D45" s="4" t="str">
        <f t="shared" si="10"/>
        <v>equip_desc_313</v>
      </c>
      <c r="E45" s="4" t="s">
        <v>104</v>
      </c>
      <c r="F45" s="1" t="s">
        <v>340</v>
      </c>
      <c r="G45" s="12" t="s">
        <v>294</v>
      </c>
      <c r="H45" s="1" t="s">
        <v>232</v>
      </c>
      <c r="I45" s="4">
        <v>1</v>
      </c>
      <c r="J45" s="5" t="str">
        <f t="shared" si="5"/>
        <v>Equip#type_icon_1</v>
      </c>
      <c r="K45" s="4">
        <v>0</v>
      </c>
      <c r="L45" s="6" t="s">
        <v>328</v>
      </c>
      <c r="M45" s="6">
        <v>-1</v>
      </c>
      <c r="N45" s="8">
        <v>1</v>
      </c>
      <c r="O45" s="15">
        <f t="shared" si="1"/>
        <v>4</v>
      </c>
      <c r="P45" s="4">
        <v>20950</v>
      </c>
      <c r="Q45" s="17" t="str">
        <f t="shared" si="6"/>
        <v>1,31425</v>
      </c>
      <c r="R45" s="6" t="s">
        <v>468</v>
      </c>
      <c r="S45" s="4">
        <f t="shared" si="7"/>
        <v>7900</v>
      </c>
      <c r="T45" s="4">
        <f t="shared" si="8"/>
        <v>7900</v>
      </c>
    </row>
    <row r="46" spans="1:20" ht="72" x14ac:dyDescent="0.15">
      <c r="A46" s="4">
        <v>314</v>
      </c>
      <c r="B46" s="4" t="str">
        <f t="shared" si="9"/>
        <v>equip_name_314</v>
      </c>
      <c r="C46" s="4" t="s">
        <v>172</v>
      </c>
      <c r="D46" s="4" t="str">
        <f t="shared" si="10"/>
        <v>equip_desc_314</v>
      </c>
      <c r="E46" s="4" t="s">
        <v>105</v>
      </c>
      <c r="F46" s="1" t="s">
        <v>342</v>
      </c>
      <c r="G46" s="12" t="s">
        <v>295</v>
      </c>
      <c r="H46" s="1" t="s">
        <v>233</v>
      </c>
      <c r="I46" s="4">
        <v>1</v>
      </c>
      <c r="J46" s="5" t="str">
        <f t="shared" si="5"/>
        <v>Equip#type_icon_1</v>
      </c>
      <c r="K46" s="4">
        <v>1</v>
      </c>
      <c r="L46" s="6" t="s">
        <v>328</v>
      </c>
      <c r="M46" s="6">
        <v>-1</v>
      </c>
      <c r="N46" s="8">
        <v>1</v>
      </c>
      <c r="O46" s="15">
        <f t="shared" si="1"/>
        <v>4</v>
      </c>
      <c r="P46" s="4">
        <v>19000</v>
      </c>
      <c r="Q46" s="17" t="str">
        <f t="shared" si="6"/>
        <v>1,28500</v>
      </c>
      <c r="R46" s="6" t="s">
        <v>469</v>
      </c>
      <c r="S46" s="4">
        <f t="shared" si="7"/>
        <v>15800</v>
      </c>
      <c r="T46" s="4">
        <f t="shared" si="8"/>
        <v>15800</v>
      </c>
    </row>
    <row r="47" spans="1:20" ht="48" x14ac:dyDescent="0.15">
      <c r="A47" s="4">
        <v>315</v>
      </c>
      <c r="B47" s="4" t="str">
        <f t="shared" si="9"/>
        <v>equip_name_315</v>
      </c>
      <c r="C47" s="4" t="s">
        <v>448</v>
      </c>
      <c r="D47" s="4" t="str">
        <f t="shared" si="10"/>
        <v>equip_desc_315</v>
      </c>
      <c r="E47" s="4" t="s">
        <v>106</v>
      </c>
      <c r="F47" s="1" t="s">
        <v>337</v>
      </c>
      <c r="G47" s="12" t="s">
        <v>296</v>
      </c>
      <c r="H47" s="1" t="s">
        <v>234</v>
      </c>
      <c r="I47" s="4">
        <v>2</v>
      </c>
      <c r="J47" s="5" t="str">
        <f t="shared" si="5"/>
        <v>Equip#type_icon_2</v>
      </c>
      <c r="K47" s="4">
        <v>0</v>
      </c>
      <c r="L47" s="6" t="s">
        <v>331</v>
      </c>
      <c r="M47" s="6">
        <v>-1</v>
      </c>
      <c r="N47" s="8">
        <v>1</v>
      </c>
      <c r="O47" s="15">
        <f t="shared" si="1"/>
        <v>3</v>
      </c>
      <c r="P47" s="4">
        <v>4450</v>
      </c>
      <c r="Q47" s="17" t="str">
        <f t="shared" si="6"/>
        <v>1,6675</v>
      </c>
      <c r="R47" s="6" t="s">
        <v>473</v>
      </c>
      <c r="S47" s="4">
        <f t="shared" si="7"/>
        <v>6000</v>
      </c>
      <c r="T47" s="4">
        <f t="shared" si="8"/>
        <v>6000</v>
      </c>
    </row>
    <row r="48" spans="1:20" ht="48" x14ac:dyDescent="0.15">
      <c r="A48" s="4">
        <v>316</v>
      </c>
      <c r="B48" s="4" t="str">
        <f t="shared" si="9"/>
        <v>equip_name_316</v>
      </c>
      <c r="C48" s="4" t="s">
        <v>449</v>
      </c>
      <c r="D48" s="4" t="str">
        <f t="shared" si="10"/>
        <v>equip_desc_316</v>
      </c>
      <c r="E48" s="4" t="s">
        <v>107</v>
      </c>
      <c r="F48" s="1" t="s">
        <v>337</v>
      </c>
      <c r="G48" s="12" t="s">
        <v>297</v>
      </c>
      <c r="H48" s="1" t="s">
        <v>235</v>
      </c>
      <c r="I48" s="4">
        <v>2</v>
      </c>
      <c r="J48" s="5" t="str">
        <f t="shared" si="5"/>
        <v>Equip#type_icon_2</v>
      </c>
      <c r="K48" s="4">
        <v>0</v>
      </c>
      <c r="L48" s="6" t="s">
        <v>331</v>
      </c>
      <c r="M48" s="6">
        <v>-1</v>
      </c>
      <c r="N48" s="8">
        <v>1</v>
      </c>
      <c r="O48" s="15">
        <f t="shared" si="1"/>
        <v>3</v>
      </c>
      <c r="P48" s="4">
        <v>4325</v>
      </c>
      <c r="Q48" s="17" t="str">
        <f t="shared" si="6"/>
        <v>1,6487</v>
      </c>
      <c r="R48" s="6" t="s">
        <v>474</v>
      </c>
      <c r="S48" s="4">
        <f t="shared" si="7"/>
        <v>6000</v>
      </c>
      <c r="T48" s="4">
        <f t="shared" si="8"/>
        <v>6000</v>
      </c>
    </row>
    <row r="49" spans="1:20" ht="48" x14ac:dyDescent="0.15">
      <c r="A49" s="4">
        <v>317</v>
      </c>
      <c r="B49" s="4" t="str">
        <f t="shared" si="9"/>
        <v>equip_name_317</v>
      </c>
      <c r="C49" s="7" t="s">
        <v>489</v>
      </c>
      <c r="D49" s="4" t="str">
        <f t="shared" si="10"/>
        <v>equip_desc_317</v>
      </c>
      <c r="E49" s="4" t="s">
        <v>108</v>
      </c>
      <c r="F49" s="1" t="s">
        <v>338</v>
      </c>
      <c r="G49" s="12" t="s">
        <v>298</v>
      </c>
      <c r="H49" s="1" t="s">
        <v>236</v>
      </c>
      <c r="I49" s="4">
        <v>2</v>
      </c>
      <c r="J49" s="5" t="str">
        <f t="shared" si="5"/>
        <v>Equip#type_icon_2</v>
      </c>
      <c r="K49" s="4">
        <v>0</v>
      </c>
      <c r="L49" s="6" t="s">
        <v>331</v>
      </c>
      <c r="M49" s="6">
        <v>-1</v>
      </c>
      <c r="N49" s="8">
        <v>1</v>
      </c>
      <c r="O49" s="15">
        <f t="shared" si="1"/>
        <v>3</v>
      </c>
      <c r="P49" s="4">
        <v>3900</v>
      </c>
      <c r="Q49" s="17" t="str">
        <f t="shared" si="6"/>
        <v>1,5850</v>
      </c>
      <c r="R49" s="6" t="s">
        <v>475</v>
      </c>
      <c r="S49" s="4">
        <f t="shared" si="7"/>
        <v>6000</v>
      </c>
      <c r="T49" s="4">
        <f t="shared" si="8"/>
        <v>6000</v>
      </c>
    </row>
    <row r="50" spans="1:20" ht="36" x14ac:dyDescent="0.15">
      <c r="A50" s="4">
        <v>318</v>
      </c>
      <c r="B50" s="4" t="str">
        <f t="shared" si="9"/>
        <v>equip_name_318</v>
      </c>
      <c r="C50" s="7" t="s">
        <v>490</v>
      </c>
      <c r="D50" s="4" t="str">
        <f t="shared" si="10"/>
        <v>equip_desc_318</v>
      </c>
      <c r="E50" s="4" t="s">
        <v>109</v>
      </c>
      <c r="F50" s="1" t="s">
        <v>338</v>
      </c>
      <c r="G50" s="12" t="s">
        <v>299</v>
      </c>
      <c r="H50" s="1" t="s">
        <v>237</v>
      </c>
      <c r="I50" s="4">
        <v>2</v>
      </c>
      <c r="J50" s="5" t="str">
        <f t="shared" si="5"/>
        <v>Equip#type_icon_2</v>
      </c>
      <c r="K50" s="4">
        <v>0</v>
      </c>
      <c r="L50" s="6" t="s">
        <v>331</v>
      </c>
      <c r="M50" s="6">
        <v>-1</v>
      </c>
      <c r="N50" s="8">
        <v>1</v>
      </c>
      <c r="O50" s="15">
        <f t="shared" si="1"/>
        <v>3</v>
      </c>
      <c r="P50" s="4">
        <v>3700</v>
      </c>
      <c r="Q50" s="17" t="str">
        <f t="shared" si="6"/>
        <v>1,5550</v>
      </c>
      <c r="R50" s="6" t="s">
        <v>476</v>
      </c>
      <c r="S50" s="4">
        <f t="shared" si="7"/>
        <v>6000</v>
      </c>
      <c r="T50" s="4">
        <f t="shared" si="8"/>
        <v>6000</v>
      </c>
    </row>
    <row r="51" spans="1:20" ht="72" x14ac:dyDescent="0.15">
      <c r="A51" s="4">
        <v>319</v>
      </c>
      <c r="B51" s="4" t="str">
        <f t="shared" si="9"/>
        <v>equip_name_319</v>
      </c>
      <c r="C51" s="4" t="s">
        <v>450</v>
      </c>
      <c r="D51" s="4" t="str">
        <f t="shared" si="10"/>
        <v>equip_desc_319</v>
      </c>
      <c r="E51" s="4" t="s">
        <v>110</v>
      </c>
      <c r="F51" s="1" t="s">
        <v>340</v>
      </c>
      <c r="G51" s="12" t="s">
        <v>300</v>
      </c>
      <c r="H51" s="1" t="s">
        <v>238</v>
      </c>
      <c r="I51" s="4">
        <v>2</v>
      </c>
      <c r="J51" s="5" t="str">
        <f t="shared" si="5"/>
        <v>Equip#type_icon_2</v>
      </c>
      <c r="K51" s="4">
        <v>0</v>
      </c>
      <c r="L51" s="6" t="s">
        <v>331</v>
      </c>
      <c r="M51" s="6">
        <v>-1</v>
      </c>
      <c r="N51" s="8">
        <v>1</v>
      </c>
      <c r="O51" s="15">
        <f t="shared" si="1"/>
        <v>4</v>
      </c>
      <c r="P51" s="4">
        <v>11500</v>
      </c>
      <c r="Q51" s="17" t="str">
        <f t="shared" si="6"/>
        <v>1,17250</v>
      </c>
      <c r="R51" s="6" t="s">
        <v>477</v>
      </c>
      <c r="S51" s="4">
        <f t="shared" si="7"/>
        <v>7900</v>
      </c>
      <c r="T51" s="4">
        <f t="shared" si="8"/>
        <v>7900</v>
      </c>
    </row>
    <row r="52" spans="1:20" ht="72" x14ac:dyDescent="0.15">
      <c r="A52" s="4">
        <v>320</v>
      </c>
      <c r="B52" s="4" t="str">
        <f t="shared" si="9"/>
        <v>equip_name_320</v>
      </c>
      <c r="C52" s="7" t="s">
        <v>491</v>
      </c>
      <c r="D52" s="4" t="str">
        <f t="shared" si="10"/>
        <v>equip_desc_320</v>
      </c>
      <c r="E52" s="4" t="s">
        <v>111</v>
      </c>
      <c r="F52" s="1" t="s">
        <v>340</v>
      </c>
      <c r="G52" s="12" t="s">
        <v>301</v>
      </c>
      <c r="H52" s="1" t="s">
        <v>239</v>
      </c>
      <c r="I52" s="4">
        <v>2</v>
      </c>
      <c r="J52" s="5" t="str">
        <f t="shared" si="5"/>
        <v>Equip#type_icon_2</v>
      </c>
      <c r="K52" s="4">
        <v>0</v>
      </c>
      <c r="L52" s="6" t="s">
        <v>331</v>
      </c>
      <c r="M52" s="6">
        <v>-1</v>
      </c>
      <c r="N52" s="8">
        <v>1</v>
      </c>
      <c r="O52" s="15">
        <f t="shared" si="1"/>
        <v>4</v>
      </c>
      <c r="P52" s="4">
        <v>12500</v>
      </c>
      <c r="Q52" s="17" t="str">
        <f t="shared" si="6"/>
        <v>1,18750</v>
      </c>
      <c r="R52" s="6" t="s">
        <v>478</v>
      </c>
      <c r="S52" s="4">
        <f t="shared" si="7"/>
        <v>7900</v>
      </c>
      <c r="T52" s="4">
        <f t="shared" si="8"/>
        <v>7900</v>
      </c>
    </row>
    <row r="53" spans="1:20" ht="48" x14ac:dyDescent="0.15">
      <c r="A53" s="4">
        <v>321</v>
      </c>
      <c r="B53" s="4" t="str">
        <f t="shared" si="9"/>
        <v>equip_name_321</v>
      </c>
      <c r="C53" s="7" t="s">
        <v>492</v>
      </c>
      <c r="D53" s="4" t="str">
        <f t="shared" si="10"/>
        <v>equip_desc_321</v>
      </c>
      <c r="E53" s="4" t="s">
        <v>112</v>
      </c>
      <c r="F53" s="1" t="s">
        <v>342</v>
      </c>
      <c r="G53" s="12" t="s">
        <v>302</v>
      </c>
      <c r="H53" s="1" t="s">
        <v>240</v>
      </c>
      <c r="I53" s="4">
        <v>2</v>
      </c>
      <c r="J53" s="5" t="str">
        <f t="shared" si="5"/>
        <v>Equip#type_icon_2</v>
      </c>
      <c r="K53" s="4">
        <v>0</v>
      </c>
      <c r="L53" s="6" t="s">
        <v>331</v>
      </c>
      <c r="M53" s="6">
        <v>-1</v>
      </c>
      <c r="N53" s="8">
        <v>1</v>
      </c>
      <c r="O53" s="15">
        <f t="shared" si="1"/>
        <v>4</v>
      </c>
      <c r="P53" s="4">
        <v>10950</v>
      </c>
      <c r="Q53" s="17" t="str">
        <f t="shared" si="6"/>
        <v>1,16425</v>
      </c>
      <c r="R53" s="6" t="s">
        <v>479</v>
      </c>
      <c r="S53" s="4">
        <f t="shared" si="7"/>
        <v>7900</v>
      </c>
      <c r="T53" s="4">
        <f t="shared" si="8"/>
        <v>7900</v>
      </c>
    </row>
    <row r="54" spans="1:20" ht="72" x14ac:dyDescent="0.15">
      <c r="A54" s="4">
        <v>322</v>
      </c>
      <c r="B54" s="4" t="str">
        <f t="shared" si="9"/>
        <v>equip_name_322</v>
      </c>
      <c r="C54" s="7" t="s">
        <v>493</v>
      </c>
      <c r="D54" s="4" t="str">
        <f t="shared" si="10"/>
        <v>equip_desc_322</v>
      </c>
      <c r="E54" s="4" t="s">
        <v>113</v>
      </c>
      <c r="F54" s="1" t="s">
        <v>342</v>
      </c>
      <c r="G54" s="12" t="s">
        <v>303</v>
      </c>
      <c r="H54" s="1" t="s">
        <v>241</v>
      </c>
      <c r="I54" s="4">
        <v>2</v>
      </c>
      <c r="J54" s="5" t="str">
        <f t="shared" si="5"/>
        <v>Equip#type_icon_2</v>
      </c>
      <c r="K54" s="4">
        <v>0</v>
      </c>
      <c r="L54" s="6" t="s">
        <v>331</v>
      </c>
      <c r="M54" s="6">
        <v>-1</v>
      </c>
      <c r="N54" s="8">
        <v>1</v>
      </c>
      <c r="O54" s="15">
        <f t="shared" si="1"/>
        <v>4</v>
      </c>
      <c r="P54" s="4">
        <v>11750</v>
      </c>
      <c r="Q54" s="17" t="str">
        <f t="shared" si="6"/>
        <v>1,17625</v>
      </c>
      <c r="R54" s="6" t="s">
        <v>480</v>
      </c>
      <c r="S54" s="4">
        <f t="shared" si="7"/>
        <v>7900</v>
      </c>
      <c r="T54" s="4">
        <f t="shared" si="8"/>
        <v>7900</v>
      </c>
    </row>
    <row r="55" spans="1:20" ht="60" x14ac:dyDescent="0.15">
      <c r="A55" s="4">
        <v>323</v>
      </c>
      <c r="B55" s="4" t="str">
        <f t="shared" si="9"/>
        <v>equip_name_323</v>
      </c>
      <c r="C55" s="7" t="s">
        <v>494</v>
      </c>
      <c r="D55" s="4" t="str">
        <f t="shared" si="10"/>
        <v>equip_desc_323</v>
      </c>
      <c r="E55" s="4" t="s">
        <v>114</v>
      </c>
      <c r="F55" s="1" t="s">
        <v>342</v>
      </c>
      <c r="G55" s="12" t="s">
        <v>304</v>
      </c>
      <c r="H55" s="1" t="s">
        <v>242</v>
      </c>
      <c r="I55" s="4">
        <v>2</v>
      </c>
      <c r="J55" s="5" t="str">
        <f t="shared" si="5"/>
        <v>Equip#type_icon_2</v>
      </c>
      <c r="K55" s="4">
        <v>0</v>
      </c>
      <c r="L55" s="6" t="s">
        <v>331</v>
      </c>
      <c r="M55" s="6">
        <v>-1</v>
      </c>
      <c r="N55" s="8">
        <v>1</v>
      </c>
      <c r="O55" s="15">
        <f t="shared" si="1"/>
        <v>4</v>
      </c>
      <c r="P55" s="4">
        <v>10200</v>
      </c>
      <c r="Q55" s="17" t="str">
        <f t="shared" si="6"/>
        <v>1,15300</v>
      </c>
      <c r="R55" s="6" t="s">
        <v>481</v>
      </c>
      <c r="S55" s="4">
        <f t="shared" si="7"/>
        <v>7900</v>
      </c>
      <c r="T55" s="4">
        <f t="shared" si="8"/>
        <v>7900</v>
      </c>
    </row>
    <row r="56" spans="1:20" ht="48" x14ac:dyDescent="0.15">
      <c r="A56" s="4">
        <v>324</v>
      </c>
      <c r="B56" s="4" t="str">
        <f t="shared" si="9"/>
        <v>equip_name_324</v>
      </c>
      <c r="C56" s="7" t="s">
        <v>495</v>
      </c>
      <c r="D56" s="4" t="str">
        <f t="shared" si="10"/>
        <v>equip_desc_324</v>
      </c>
      <c r="E56" s="4" t="s">
        <v>115</v>
      </c>
      <c r="F56" s="1" t="s">
        <v>342</v>
      </c>
      <c r="G56" s="12" t="s">
        <v>305</v>
      </c>
      <c r="H56" s="1" t="s">
        <v>243</v>
      </c>
      <c r="I56" s="4">
        <v>2</v>
      </c>
      <c r="J56" s="5" t="str">
        <f t="shared" si="5"/>
        <v>Equip#type_icon_2</v>
      </c>
      <c r="K56" s="4">
        <v>0</v>
      </c>
      <c r="L56" s="6" t="s">
        <v>331</v>
      </c>
      <c r="M56" s="6">
        <v>-1</v>
      </c>
      <c r="N56" s="8">
        <v>1</v>
      </c>
      <c r="O56" s="15">
        <f t="shared" si="1"/>
        <v>4</v>
      </c>
      <c r="P56" s="4">
        <v>11000</v>
      </c>
      <c r="Q56" s="17" t="str">
        <f t="shared" si="6"/>
        <v>1,16500</v>
      </c>
      <c r="R56" s="6" t="s">
        <v>482</v>
      </c>
      <c r="S56" s="4">
        <f t="shared" si="7"/>
        <v>7900</v>
      </c>
      <c r="T56" s="4">
        <f t="shared" si="8"/>
        <v>7900</v>
      </c>
    </row>
    <row r="57" spans="1:20" ht="36" x14ac:dyDescent="0.15">
      <c r="A57" s="4">
        <v>325</v>
      </c>
      <c r="B57" s="4" t="str">
        <f t="shared" si="9"/>
        <v>equip_name_325</v>
      </c>
      <c r="C57" s="4" t="s">
        <v>173</v>
      </c>
      <c r="D57" s="4" t="str">
        <f t="shared" si="10"/>
        <v>equip_desc_325</v>
      </c>
      <c r="E57" s="4" t="s">
        <v>116</v>
      </c>
      <c r="F57" s="1" t="s">
        <v>336</v>
      </c>
      <c r="G57" s="12" t="s">
        <v>306</v>
      </c>
      <c r="H57" s="1" t="s">
        <v>244</v>
      </c>
      <c r="I57" s="4">
        <v>3</v>
      </c>
      <c r="J57" s="5" t="str">
        <f t="shared" si="5"/>
        <v>Equip#type_icon_3</v>
      </c>
      <c r="K57" s="4">
        <v>0</v>
      </c>
      <c r="L57" s="6" t="s">
        <v>387</v>
      </c>
      <c r="M57" s="6">
        <v>-1</v>
      </c>
      <c r="N57" s="8">
        <v>1</v>
      </c>
      <c r="O57" s="15">
        <f t="shared" si="1"/>
        <v>2</v>
      </c>
      <c r="P57" s="4">
        <v>700</v>
      </c>
      <c r="Q57" s="17" t="str">
        <f t="shared" si="6"/>
        <v>1,1050</v>
      </c>
      <c r="R57" s="6" t="s">
        <v>366</v>
      </c>
      <c r="S57" s="4">
        <f t="shared" si="7"/>
        <v>4600</v>
      </c>
      <c r="T57" s="4">
        <f t="shared" si="8"/>
        <v>4600</v>
      </c>
    </row>
    <row r="58" spans="1:20" ht="24" x14ac:dyDescent="0.15">
      <c r="A58" s="4">
        <v>326</v>
      </c>
      <c r="B58" s="4" t="str">
        <f t="shared" si="9"/>
        <v>equip_name_326</v>
      </c>
      <c r="C58" s="4" t="s">
        <v>174</v>
      </c>
      <c r="D58" s="4" t="str">
        <f t="shared" si="10"/>
        <v>equip_desc_326</v>
      </c>
      <c r="E58" s="4" t="s">
        <v>117</v>
      </c>
      <c r="F58" s="1" t="s">
        <v>341</v>
      </c>
      <c r="G58" s="13" t="s">
        <v>307</v>
      </c>
      <c r="H58" s="1" t="s">
        <v>245</v>
      </c>
      <c r="I58" s="4">
        <v>3</v>
      </c>
      <c r="J58" s="5" t="str">
        <f t="shared" si="5"/>
        <v>Equip#type_icon_3</v>
      </c>
      <c r="K58" s="4">
        <v>0</v>
      </c>
      <c r="L58" s="6" t="s">
        <v>332</v>
      </c>
      <c r="M58" s="6">
        <v>-1</v>
      </c>
      <c r="N58" s="8">
        <v>1</v>
      </c>
      <c r="O58" s="15">
        <f t="shared" si="1"/>
        <v>2</v>
      </c>
      <c r="P58" s="4">
        <v>725</v>
      </c>
      <c r="Q58" s="17" t="str">
        <f t="shared" si="6"/>
        <v>1,1087</v>
      </c>
      <c r="R58" s="6" t="s">
        <v>367</v>
      </c>
      <c r="S58" s="4">
        <f t="shared" si="7"/>
        <v>4600</v>
      </c>
      <c r="T58" s="4">
        <f t="shared" si="8"/>
        <v>4600</v>
      </c>
    </row>
    <row r="59" spans="1:20" ht="24" x14ac:dyDescent="0.15">
      <c r="A59" s="4">
        <v>327</v>
      </c>
      <c r="B59" s="4" t="str">
        <f t="shared" si="9"/>
        <v>equip_name_327</v>
      </c>
      <c r="C59" s="4" t="s">
        <v>175</v>
      </c>
      <c r="D59" s="4" t="str">
        <f t="shared" si="10"/>
        <v>equip_desc_327</v>
      </c>
      <c r="E59" s="4" t="s">
        <v>118</v>
      </c>
      <c r="F59" s="1" t="s">
        <v>336</v>
      </c>
      <c r="G59" s="14" t="s">
        <v>308</v>
      </c>
      <c r="H59" s="1" t="s">
        <v>246</v>
      </c>
      <c r="I59" s="4">
        <v>3</v>
      </c>
      <c r="J59" s="5" t="str">
        <f t="shared" si="5"/>
        <v>Equip#type_icon_3</v>
      </c>
      <c r="K59" s="4">
        <v>0</v>
      </c>
      <c r="L59" s="6" t="s">
        <v>327</v>
      </c>
      <c r="M59" s="6">
        <v>-1</v>
      </c>
      <c r="N59" s="8">
        <v>1</v>
      </c>
      <c r="O59" s="15">
        <f t="shared" si="1"/>
        <v>2</v>
      </c>
      <c r="P59" s="4">
        <v>600</v>
      </c>
      <c r="Q59" s="17" t="str">
        <f t="shared" si="6"/>
        <v>1,900</v>
      </c>
      <c r="R59" s="6" t="s">
        <v>368</v>
      </c>
      <c r="S59" s="4">
        <f t="shared" si="7"/>
        <v>4600</v>
      </c>
      <c r="T59" s="4">
        <f t="shared" si="8"/>
        <v>4600</v>
      </c>
    </row>
    <row r="60" spans="1:20" ht="36" x14ac:dyDescent="0.15">
      <c r="A60" s="4">
        <v>328</v>
      </c>
      <c r="B60" s="4" t="str">
        <f t="shared" si="9"/>
        <v>equip_name_328</v>
      </c>
      <c r="C60" s="4" t="s">
        <v>176</v>
      </c>
      <c r="D60" s="4" t="str">
        <f t="shared" si="10"/>
        <v>equip_desc_328</v>
      </c>
      <c r="E60" s="4" t="s">
        <v>119</v>
      </c>
      <c r="F60" s="1" t="s">
        <v>338</v>
      </c>
      <c r="G60" s="14" t="s">
        <v>309</v>
      </c>
      <c r="H60" s="1" t="s">
        <v>247</v>
      </c>
      <c r="I60" s="4">
        <v>3</v>
      </c>
      <c r="J60" s="5" t="str">
        <f t="shared" si="5"/>
        <v>Equip#type_icon_3</v>
      </c>
      <c r="K60" s="4">
        <v>0</v>
      </c>
      <c r="L60" s="6" t="s">
        <v>388</v>
      </c>
      <c r="M60" s="6">
        <v>-1</v>
      </c>
      <c r="N60" s="8">
        <v>1</v>
      </c>
      <c r="O60" s="15">
        <f t="shared" si="1"/>
        <v>3</v>
      </c>
      <c r="P60" s="4">
        <v>3750</v>
      </c>
      <c r="Q60" s="17" t="str">
        <f t="shared" si="6"/>
        <v>1,5625</v>
      </c>
      <c r="R60" s="6" t="s">
        <v>369</v>
      </c>
      <c r="S60" s="4">
        <f t="shared" si="7"/>
        <v>6000</v>
      </c>
      <c r="T60" s="4">
        <f t="shared" si="8"/>
        <v>6000</v>
      </c>
    </row>
    <row r="61" spans="1:20" ht="60" x14ac:dyDescent="0.15">
      <c r="A61" s="4">
        <v>329</v>
      </c>
      <c r="B61" s="4" t="str">
        <f t="shared" si="9"/>
        <v>equip_name_329</v>
      </c>
      <c r="C61" s="4" t="s">
        <v>177</v>
      </c>
      <c r="D61" s="4" t="str">
        <f t="shared" si="10"/>
        <v>equip_desc_329</v>
      </c>
      <c r="E61" s="4" t="s">
        <v>120</v>
      </c>
      <c r="F61" s="1" t="s">
        <v>343</v>
      </c>
      <c r="G61" s="14" t="s">
        <v>310</v>
      </c>
      <c r="H61" s="1" t="s">
        <v>248</v>
      </c>
      <c r="I61" s="4">
        <v>3</v>
      </c>
      <c r="J61" s="5" t="str">
        <f t="shared" si="5"/>
        <v>Equip#type_icon_3</v>
      </c>
      <c r="K61" s="4">
        <v>0</v>
      </c>
      <c r="L61" s="6" t="s">
        <v>327</v>
      </c>
      <c r="M61" s="6">
        <v>-1</v>
      </c>
      <c r="N61" s="8">
        <v>1</v>
      </c>
      <c r="O61" s="15">
        <f t="shared" si="1"/>
        <v>3</v>
      </c>
      <c r="P61" s="4">
        <v>4200</v>
      </c>
      <c r="Q61" s="17" t="str">
        <f t="shared" si="6"/>
        <v>1,6300</v>
      </c>
      <c r="R61" s="6" t="s">
        <v>370</v>
      </c>
      <c r="S61" s="4">
        <f t="shared" si="7"/>
        <v>6000</v>
      </c>
      <c r="T61" s="4">
        <f t="shared" si="8"/>
        <v>6000</v>
      </c>
    </row>
    <row r="62" spans="1:20" ht="48" x14ac:dyDescent="0.15">
      <c r="A62" s="4">
        <v>330</v>
      </c>
      <c r="B62" s="4" t="str">
        <f t="shared" si="9"/>
        <v>equip_name_330</v>
      </c>
      <c r="C62" s="4" t="s">
        <v>178</v>
      </c>
      <c r="D62" s="4" t="str">
        <f t="shared" si="10"/>
        <v>equip_desc_330</v>
      </c>
      <c r="E62" s="4" t="s">
        <v>121</v>
      </c>
      <c r="F62" s="1" t="s">
        <v>338</v>
      </c>
      <c r="G62" s="14" t="s">
        <v>311</v>
      </c>
      <c r="H62" s="1" t="s">
        <v>249</v>
      </c>
      <c r="I62" s="4">
        <v>3</v>
      </c>
      <c r="J62" s="5" t="str">
        <f t="shared" si="5"/>
        <v>Equip#type_icon_3</v>
      </c>
      <c r="K62" s="4">
        <v>0</v>
      </c>
      <c r="L62" s="6" t="s">
        <v>327</v>
      </c>
      <c r="M62" s="6">
        <v>-1</v>
      </c>
      <c r="N62" s="8">
        <v>1</v>
      </c>
      <c r="O62" s="15">
        <f t="shared" si="1"/>
        <v>3</v>
      </c>
      <c r="P62" s="4">
        <v>3000</v>
      </c>
      <c r="Q62" s="17" t="str">
        <f t="shared" si="6"/>
        <v>1,4500</v>
      </c>
      <c r="R62" s="6" t="s">
        <v>483</v>
      </c>
      <c r="S62" s="4">
        <f t="shared" si="7"/>
        <v>6000</v>
      </c>
      <c r="T62" s="4">
        <f t="shared" si="8"/>
        <v>6000</v>
      </c>
    </row>
    <row r="63" spans="1:20" ht="36" x14ac:dyDescent="0.15">
      <c r="A63" s="4">
        <v>331</v>
      </c>
      <c r="B63" s="4" t="str">
        <f t="shared" si="9"/>
        <v>equip_name_331</v>
      </c>
      <c r="C63" s="4" t="s">
        <v>179</v>
      </c>
      <c r="D63" s="4" t="str">
        <f t="shared" si="10"/>
        <v>equip_desc_331</v>
      </c>
      <c r="E63" s="4" t="s">
        <v>122</v>
      </c>
      <c r="F63" s="1" t="s">
        <v>335</v>
      </c>
      <c r="G63" s="12" t="s">
        <v>312</v>
      </c>
      <c r="H63" s="1" t="s">
        <v>250</v>
      </c>
      <c r="I63" s="4">
        <v>3</v>
      </c>
      <c r="J63" s="5" t="str">
        <f t="shared" si="5"/>
        <v>Equip#type_icon_3</v>
      </c>
      <c r="K63" s="4">
        <v>0</v>
      </c>
      <c r="L63" s="6" t="s">
        <v>327</v>
      </c>
      <c r="M63" s="6">
        <v>-1</v>
      </c>
      <c r="N63" s="8">
        <v>1</v>
      </c>
      <c r="O63" s="15">
        <f t="shared" si="1"/>
        <v>1</v>
      </c>
      <c r="P63" s="4">
        <v>175</v>
      </c>
      <c r="Q63" s="17" t="str">
        <f t="shared" si="6"/>
        <v>1,262</v>
      </c>
      <c r="R63" s="6" t="s">
        <v>371</v>
      </c>
      <c r="S63" s="4">
        <f t="shared" si="7"/>
        <v>3600</v>
      </c>
      <c r="T63" s="4">
        <f t="shared" si="8"/>
        <v>3600</v>
      </c>
    </row>
    <row r="64" spans="1:20" ht="24" x14ac:dyDescent="0.15">
      <c r="A64" s="4">
        <v>332</v>
      </c>
      <c r="B64" s="4" t="str">
        <f t="shared" si="9"/>
        <v>equip_name_332</v>
      </c>
      <c r="C64" s="4" t="s">
        <v>180</v>
      </c>
      <c r="D64" s="4" t="str">
        <f t="shared" si="10"/>
        <v>equip_desc_332</v>
      </c>
      <c r="E64" s="4" t="s">
        <v>123</v>
      </c>
      <c r="F64" s="1" t="s">
        <v>336</v>
      </c>
      <c r="G64" s="12" t="s">
        <v>313</v>
      </c>
      <c r="H64" s="1" t="s">
        <v>251</v>
      </c>
      <c r="I64" s="4">
        <v>3</v>
      </c>
      <c r="J64" s="5" t="str">
        <f t="shared" si="5"/>
        <v>Equip#type_icon_3</v>
      </c>
      <c r="K64" s="4">
        <v>0</v>
      </c>
      <c r="L64" s="6" t="s">
        <v>327</v>
      </c>
      <c r="M64" s="6">
        <v>-1</v>
      </c>
      <c r="N64" s="8">
        <v>1</v>
      </c>
      <c r="O64" s="15">
        <f t="shared" si="1"/>
        <v>2</v>
      </c>
      <c r="P64" s="4">
        <v>750</v>
      </c>
      <c r="Q64" s="17" t="str">
        <f t="shared" si="6"/>
        <v>1,1125</v>
      </c>
      <c r="R64" s="6" t="s">
        <v>372</v>
      </c>
      <c r="S64" s="4">
        <f t="shared" si="7"/>
        <v>4600</v>
      </c>
      <c r="T64" s="4">
        <f t="shared" si="8"/>
        <v>4600</v>
      </c>
    </row>
    <row r="65" spans="1:20" ht="48" x14ac:dyDescent="0.15">
      <c r="A65" s="4">
        <v>333</v>
      </c>
      <c r="B65" s="4" t="str">
        <f t="shared" si="9"/>
        <v>equip_name_333</v>
      </c>
      <c r="C65" s="4" t="s">
        <v>181</v>
      </c>
      <c r="D65" s="4" t="str">
        <f t="shared" si="10"/>
        <v>equip_desc_333</v>
      </c>
      <c r="E65" s="4" t="s">
        <v>124</v>
      </c>
      <c r="F65" s="1" t="s">
        <v>341</v>
      </c>
      <c r="G65" s="12" t="s">
        <v>314</v>
      </c>
      <c r="H65" s="1" t="s">
        <v>252</v>
      </c>
      <c r="I65" s="4">
        <v>3</v>
      </c>
      <c r="J65" s="5" t="str">
        <f t="shared" si="5"/>
        <v>Equip#type_icon_3</v>
      </c>
      <c r="K65" s="4">
        <v>0</v>
      </c>
      <c r="L65" s="6" t="s">
        <v>327</v>
      </c>
      <c r="M65" s="6">
        <v>-1</v>
      </c>
      <c r="N65" s="8">
        <v>1</v>
      </c>
      <c r="O65" s="15">
        <f t="shared" si="1"/>
        <v>2</v>
      </c>
      <c r="P65" s="4">
        <v>1000</v>
      </c>
      <c r="Q65" s="17" t="str">
        <f t="shared" si="6"/>
        <v>1,1500</v>
      </c>
      <c r="R65" s="6" t="s">
        <v>373</v>
      </c>
      <c r="S65" s="4">
        <f t="shared" si="7"/>
        <v>4600</v>
      </c>
      <c r="T65" s="4">
        <f t="shared" si="8"/>
        <v>4600</v>
      </c>
    </row>
    <row r="66" spans="1:20" x14ac:dyDescent="0.15">
      <c r="A66" s="4">
        <v>334</v>
      </c>
      <c r="B66" s="4" t="str">
        <f t="shared" si="9"/>
        <v>equip_name_334</v>
      </c>
      <c r="C66" s="4" t="s">
        <v>182</v>
      </c>
      <c r="D66" s="4" t="str">
        <f t="shared" si="10"/>
        <v>equip_desc_334</v>
      </c>
      <c r="E66" s="4" t="s">
        <v>125</v>
      </c>
      <c r="F66" s="1" t="s">
        <v>341</v>
      </c>
      <c r="G66" s="1" t="s">
        <v>315</v>
      </c>
      <c r="H66" s="1" t="s">
        <v>253</v>
      </c>
      <c r="I66" s="4">
        <v>3</v>
      </c>
      <c r="J66" s="5" t="str">
        <f t="shared" si="5"/>
        <v>Equip#type_icon_3</v>
      </c>
      <c r="K66" s="4">
        <v>0</v>
      </c>
      <c r="L66" s="6" t="s">
        <v>327</v>
      </c>
      <c r="M66" s="6">
        <v>-1</v>
      </c>
      <c r="N66" s="8">
        <v>1</v>
      </c>
      <c r="O66" s="15">
        <f t="shared" si="1"/>
        <v>2</v>
      </c>
      <c r="P66" s="4">
        <v>800</v>
      </c>
      <c r="Q66" s="17" t="str">
        <f t="shared" si="6"/>
        <v>1,1200</v>
      </c>
      <c r="R66" s="6" t="s">
        <v>484</v>
      </c>
      <c r="S66" s="4">
        <f t="shared" si="7"/>
        <v>4600</v>
      </c>
      <c r="T66" s="4">
        <f t="shared" si="8"/>
        <v>4600</v>
      </c>
    </row>
    <row r="67" spans="1:20" x14ac:dyDescent="0.15">
      <c r="A67" s="4">
        <v>335</v>
      </c>
      <c r="B67" s="4" t="str">
        <f t="shared" si="9"/>
        <v>equip_name_335</v>
      </c>
      <c r="C67" s="4" t="s">
        <v>183</v>
      </c>
      <c r="D67" s="4" t="str">
        <f t="shared" si="10"/>
        <v>equip_desc_335</v>
      </c>
      <c r="E67" s="4" t="s">
        <v>126</v>
      </c>
      <c r="F67" s="1" t="s">
        <v>341</v>
      </c>
      <c r="G67" s="1" t="s">
        <v>316</v>
      </c>
      <c r="H67" s="1" t="s">
        <v>254</v>
      </c>
      <c r="I67" s="4">
        <v>3</v>
      </c>
      <c r="J67" s="5" t="str">
        <f t="shared" si="5"/>
        <v>Equip#type_icon_3</v>
      </c>
      <c r="K67" s="4">
        <v>0</v>
      </c>
      <c r="L67" s="6" t="s">
        <v>327</v>
      </c>
      <c r="M67" s="6">
        <v>-1</v>
      </c>
      <c r="N67" s="8">
        <v>1</v>
      </c>
      <c r="O67" s="15">
        <f t="shared" si="1"/>
        <v>2</v>
      </c>
      <c r="P67" s="4">
        <v>1000</v>
      </c>
      <c r="Q67" s="17" t="str">
        <f t="shared" si="6"/>
        <v>1,1500</v>
      </c>
      <c r="R67" s="6" t="s">
        <v>374</v>
      </c>
      <c r="S67" s="4">
        <f t="shared" si="7"/>
        <v>4600</v>
      </c>
      <c r="T67" s="4">
        <f t="shared" si="8"/>
        <v>4600</v>
      </c>
    </row>
    <row r="68" spans="1:20" ht="24" x14ac:dyDescent="0.15">
      <c r="A68" s="4">
        <v>336</v>
      </c>
      <c r="B68" s="4" t="str">
        <f t="shared" si="9"/>
        <v>equip_name_336</v>
      </c>
      <c r="C68" s="4" t="s">
        <v>184</v>
      </c>
      <c r="D68" s="4" t="str">
        <f t="shared" si="10"/>
        <v>equip_desc_336</v>
      </c>
      <c r="E68" s="4" t="s">
        <v>127</v>
      </c>
      <c r="F68" s="1" t="s">
        <v>338</v>
      </c>
      <c r="G68" s="12" t="s">
        <v>317</v>
      </c>
      <c r="H68" s="1" t="s">
        <v>255</v>
      </c>
      <c r="I68" s="4">
        <v>3</v>
      </c>
      <c r="J68" s="5" t="str">
        <f t="shared" si="5"/>
        <v>Equip#type_icon_3</v>
      </c>
      <c r="K68" s="4">
        <v>0</v>
      </c>
      <c r="L68" s="6" t="s">
        <v>327</v>
      </c>
      <c r="M68" s="6">
        <v>-1</v>
      </c>
      <c r="N68" s="8">
        <v>1</v>
      </c>
      <c r="O68" s="15">
        <f t="shared" ref="O68:O87" si="11">IF(LEFT(F68)="g",1,IF(LEFT(F68)="f",2,IF(LEFT(F68)="e",3,IF(LEFT(F68)="d",4,5))))</f>
        <v>3</v>
      </c>
      <c r="P68" s="4">
        <v>2300</v>
      </c>
      <c r="Q68" s="17" t="str">
        <f t="shared" si="6"/>
        <v>1,3450</v>
      </c>
      <c r="R68" s="6" t="s">
        <v>375</v>
      </c>
      <c r="S68" s="4">
        <f t="shared" si="7"/>
        <v>6000</v>
      </c>
      <c r="T68" s="4">
        <f t="shared" si="8"/>
        <v>6000</v>
      </c>
    </row>
    <row r="69" spans="1:20" ht="24" x14ac:dyDescent="0.15">
      <c r="A69" s="4">
        <v>337</v>
      </c>
      <c r="B69" s="4" t="str">
        <f t="shared" si="9"/>
        <v>equip_name_337</v>
      </c>
      <c r="C69" s="4" t="s">
        <v>185</v>
      </c>
      <c r="D69" s="4" t="str">
        <f t="shared" si="10"/>
        <v>equip_desc_337</v>
      </c>
      <c r="E69" s="4" t="s">
        <v>128</v>
      </c>
      <c r="F69" s="1" t="s">
        <v>338</v>
      </c>
      <c r="G69" s="12" t="s">
        <v>318</v>
      </c>
      <c r="H69" s="1" t="s">
        <v>256</v>
      </c>
      <c r="I69" s="4">
        <v>3</v>
      </c>
      <c r="J69" s="5" t="str">
        <f t="shared" si="5"/>
        <v>Equip#type_icon_3</v>
      </c>
      <c r="K69" s="4">
        <v>0</v>
      </c>
      <c r="L69" s="6" t="s">
        <v>327</v>
      </c>
      <c r="M69" s="6">
        <v>-1</v>
      </c>
      <c r="N69" s="8">
        <v>1</v>
      </c>
      <c r="O69" s="15">
        <f t="shared" si="11"/>
        <v>3</v>
      </c>
      <c r="P69" s="4">
        <v>3325</v>
      </c>
      <c r="Q69" s="17" t="str">
        <f t="shared" si="6"/>
        <v>1,4987</v>
      </c>
      <c r="R69" s="6" t="s">
        <v>485</v>
      </c>
      <c r="S69" s="4">
        <f t="shared" si="7"/>
        <v>6000</v>
      </c>
      <c r="T69" s="4">
        <f t="shared" si="8"/>
        <v>6000</v>
      </c>
    </row>
    <row r="70" spans="1:20" ht="36" x14ac:dyDescent="0.15">
      <c r="A70" s="4">
        <v>338</v>
      </c>
      <c r="B70" s="4" t="str">
        <f t="shared" si="9"/>
        <v>equip_name_338</v>
      </c>
      <c r="C70" s="4" t="s">
        <v>186</v>
      </c>
      <c r="D70" s="4" t="str">
        <f t="shared" si="10"/>
        <v>equip_desc_338</v>
      </c>
      <c r="E70" s="4" t="s">
        <v>129</v>
      </c>
      <c r="F70" s="1" t="s">
        <v>338</v>
      </c>
      <c r="G70" s="12" t="s">
        <v>319</v>
      </c>
      <c r="H70" s="1" t="s">
        <v>257</v>
      </c>
      <c r="I70" s="4">
        <v>3</v>
      </c>
      <c r="J70" s="5" t="str">
        <f t="shared" si="5"/>
        <v>Equip#type_icon_3</v>
      </c>
      <c r="K70" s="4">
        <v>0</v>
      </c>
      <c r="L70" s="6" t="s">
        <v>327</v>
      </c>
      <c r="M70" s="6">
        <v>-1</v>
      </c>
      <c r="N70" s="8">
        <v>1</v>
      </c>
      <c r="O70" s="15">
        <f t="shared" si="11"/>
        <v>3</v>
      </c>
      <c r="P70" s="4">
        <v>3200</v>
      </c>
      <c r="Q70" s="17" t="str">
        <f t="shared" si="6"/>
        <v>1,4800</v>
      </c>
      <c r="R70" s="6" t="s">
        <v>376</v>
      </c>
      <c r="S70" s="4">
        <f t="shared" si="7"/>
        <v>6000</v>
      </c>
      <c r="T70" s="4">
        <f t="shared" si="8"/>
        <v>6000</v>
      </c>
    </row>
    <row r="71" spans="1:20" ht="72" x14ac:dyDescent="0.15">
      <c r="A71" s="4">
        <v>339</v>
      </c>
      <c r="B71" s="4" t="str">
        <f t="shared" si="9"/>
        <v>equip_name_339</v>
      </c>
      <c r="C71" s="4" t="s">
        <v>187</v>
      </c>
      <c r="D71" s="4" t="str">
        <f t="shared" si="10"/>
        <v>equip_desc_339</v>
      </c>
      <c r="E71" s="4" t="s">
        <v>130</v>
      </c>
      <c r="F71" s="1" t="s">
        <v>337</v>
      </c>
      <c r="G71" s="12" t="s">
        <v>320</v>
      </c>
      <c r="H71" s="1" t="s">
        <v>258</v>
      </c>
      <c r="I71" s="4">
        <v>3</v>
      </c>
      <c r="J71" s="5" t="str">
        <f t="shared" si="5"/>
        <v>Equip#type_icon_3</v>
      </c>
      <c r="K71" s="4">
        <v>0</v>
      </c>
      <c r="L71" s="6" t="s">
        <v>327</v>
      </c>
      <c r="M71" s="6">
        <v>-1</v>
      </c>
      <c r="N71" s="8">
        <v>1</v>
      </c>
      <c r="O71" s="15">
        <f t="shared" si="11"/>
        <v>3</v>
      </c>
      <c r="P71" s="4">
        <v>3200</v>
      </c>
      <c r="Q71" s="17" t="str">
        <f t="shared" si="6"/>
        <v>1,4800</v>
      </c>
      <c r="R71" s="6" t="s">
        <v>486</v>
      </c>
      <c r="S71" s="4">
        <f t="shared" si="7"/>
        <v>6000</v>
      </c>
      <c r="T71" s="4">
        <f t="shared" si="8"/>
        <v>6000</v>
      </c>
    </row>
    <row r="72" spans="1:20" ht="36" x14ac:dyDescent="0.15">
      <c r="A72" s="4">
        <v>340</v>
      </c>
      <c r="B72" s="4" t="str">
        <f t="shared" si="9"/>
        <v>equip_name_340</v>
      </c>
      <c r="C72" s="4" t="s">
        <v>188</v>
      </c>
      <c r="D72" s="4" t="str">
        <f t="shared" si="10"/>
        <v>equip_desc_340</v>
      </c>
      <c r="E72" s="4" t="s">
        <v>131</v>
      </c>
      <c r="F72" s="1" t="s">
        <v>337</v>
      </c>
      <c r="G72" s="12" t="s">
        <v>321</v>
      </c>
      <c r="H72" s="1" t="s">
        <v>259</v>
      </c>
      <c r="I72" s="4">
        <v>3</v>
      </c>
      <c r="J72" s="5" t="str">
        <f t="shared" si="5"/>
        <v>Equip#type_icon_3</v>
      </c>
      <c r="K72" s="4">
        <v>0</v>
      </c>
      <c r="L72" s="6" t="s">
        <v>327</v>
      </c>
      <c r="M72" s="6">
        <v>-1</v>
      </c>
      <c r="N72" s="8">
        <v>1</v>
      </c>
      <c r="O72" s="15">
        <f t="shared" si="11"/>
        <v>3</v>
      </c>
      <c r="P72" s="4">
        <v>3400</v>
      </c>
      <c r="Q72" s="17" t="str">
        <f t="shared" si="6"/>
        <v>1,5100</v>
      </c>
      <c r="R72" s="6" t="s">
        <v>377</v>
      </c>
      <c r="S72" s="4">
        <f t="shared" si="7"/>
        <v>6000</v>
      </c>
      <c r="T72" s="4">
        <f t="shared" si="8"/>
        <v>6000</v>
      </c>
    </row>
    <row r="73" spans="1:20" ht="24" x14ac:dyDescent="0.15">
      <c r="A73" s="4">
        <v>341</v>
      </c>
      <c r="B73" s="4" t="str">
        <f t="shared" si="9"/>
        <v>equip_name_341</v>
      </c>
      <c r="C73" s="4" t="s">
        <v>189</v>
      </c>
      <c r="D73" s="4" t="str">
        <f t="shared" si="10"/>
        <v>equip_desc_341</v>
      </c>
      <c r="E73" s="4" t="s">
        <v>132</v>
      </c>
      <c r="F73" s="1" t="s">
        <v>342</v>
      </c>
      <c r="G73" s="12" t="s">
        <v>322</v>
      </c>
      <c r="H73" s="1" t="s">
        <v>260</v>
      </c>
      <c r="I73" s="4">
        <v>3</v>
      </c>
      <c r="J73" s="5" t="str">
        <f t="shared" si="5"/>
        <v>Equip#type_icon_3</v>
      </c>
      <c r="K73" s="4">
        <v>0</v>
      </c>
      <c r="L73" s="6" t="s">
        <v>327</v>
      </c>
      <c r="M73" s="6">
        <v>-1</v>
      </c>
      <c r="N73" s="8">
        <v>1</v>
      </c>
      <c r="O73" s="15">
        <f t="shared" si="11"/>
        <v>4</v>
      </c>
      <c r="P73" s="4">
        <v>8400</v>
      </c>
      <c r="Q73" s="17" t="str">
        <f t="shared" si="6"/>
        <v>1,12600</v>
      </c>
      <c r="R73" s="6" t="s">
        <v>487</v>
      </c>
      <c r="S73" s="4">
        <f t="shared" si="7"/>
        <v>7900</v>
      </c>
      <c r="T73" s="4">
        <f t="shared" si="8"/>
        <v>7900</v>
      </c>
    </row>
    <row r="74" spans="1:20" ht="48" x14ac:dyDescent="0.15">
      <c r="A74" s="4">
        <v>342</v>
      </c>
      <c r="B74" s="4" t="str">
        <f t="shared" si="9"/>
        <v>equip_name_342</v>
      </c>
      <c r="C74" s="4" t="s">
        <v>190</v>
      </c>
      <c r="D74" s="4" t="str">
        <f t="shared" si="10"/>
        <v>equip_desc_342</v>
      </c>
      <c r="E74" s="4" t="s">
        <v>133</v>
      </c>
      <c r="F74" s="1" t="s">
        <v>340</v>
      </c>
      <c r="G74" s="12" t="s">
        <v>323</v>
      </c>
      <c r="H74" s="1" t="s">
        <v>261</v>
      </c>
      <c r="I74" s="4">
        <v>3</v>
      </c>
      <c r="J74" s="5" t="str">
        <f t="shared" si="5"/>
        <v>Equip#type_icon_3</v>
      </c>
      <c r="K74" s="4">
        <v>0</v>
      </c>
      <c r="L74" s="6" t="s">
        <v>388</v>
      </c>
      <c r="M74" s="6">
        <v>-1</v>
      </c>
      <c r="N74" s="8">
        <v>1</v>
      </c>
      <c r="O74" s="15">
        <f t="shared" si="11"/>
        <v>4</v>
      </c>
      <c r="P74" s="4">
        <v>7700</v>
      </c>
      <c r="Q74" s="17" t="str">
        <f t="shared" si="6"/>
        <v>1,11550</v>
      </c>
      <c r="R74" s="6" t="s">
        <v>488</v>
      </c>
      <c r="S74" s="4">
        <f t="shared" si="7"/>
        <v>7900</v>
      </c>
      <c r="T74" s="4">
        <f t="shared" si="8"/>
        <v>7900</v>
      </c>
    </row>
    <row r="75" spans="1:20" ht="24" x14ac:dyDescent="0.15">
      <c r="A75" s="4">
        <v>343</v>
      </c>
      <c r="B75" s="4" t="str">
        <f t="shared" si="9"/>
        <v>equip_name_343</v>
      </c>
      <c r="C75" s="4" t="s">
        <v>191</v>
      </c>
      <c r="D75" s="4" t="str">
        <f t="shared" si="10"/>
        <v>equip_desc_343</v>
      </c>
      <c r="E75" s="4" t="s">
        <v>134</v>
      </c>
      <c r="F75" s="1" t="s">
        <v>340</v>
      </c>
      <c r="G75" s="12" t="s">
        <v>324</v>
      </c>
      <c r="H75" s="1" t="s">
        <v>262</v>
      </c>
      <c r="I75" s="4">
        <v>3</v>
      </c>
      <c r="J75" s="5" t="str">
        <f t="shared" ref="J75:J87" si="12">"Equip#type_icon_"&amp;I75</f>
        <v>Equip#type_icon_3</v>
      </c>
      <c r="K75" s="4">
        <v>0</v>
      </c>
      <c r="L75" s="6" t="s">
        <v>327</v>
      </c>
      <c r="M75" s="6">
        <v>-1</v>
      </c>
      <c r="N75" s="8">
        <v>1</v>
      </c>
      <c r="O75" s="15">
        <f t="shared" si="11"/>
        <v>4</v>
      </c>
      <c r="P75" s="4">
        <v>8500</v>
      </c>
      <c r="Q75" s="17" t="str">
        <f t="shared" ref="Q75:Q87" si="13">"1,"&amp;TEXT(INT(P75*1.5),0)</f>
        <v>1,12750</v>
      </c>
      <c r="R75" s="6" t="s">
        <v>378</v>
      </c>
      <c r="S75" s="4">
        <f t="shared" ref="S75:S87" si="14">INT(1.3^(O75-1)*3600*2^K75/100)*100</f>
        <v>7900</v>
      </c>
      <c r="T75" s="4">
        <f t="shared" ref="T75:T87" si="15">S75</f>
        <v>7900</v>
      </c>
    </row>
    <row r="76" spans="1:20" ht="36" x14ac:dyDescent="0.15">
      <c r="A76" s="4">
        <v>344</v>
      </c>
      <c r="B76" s="4" t="str">
        <f t="shared" si="9"/>
        <v>equip_name_344</v>
      </c>
      <c r="C76" s="4" t="s">
        <v>192</v>
      </c>
      <c r="D76" s="4" t="str">
        <f t="shared" si="10"/>
        <v>equip_desc_344</v>
      </c>
      <c r="E76" s="4" t="s">
        <v>135</v>
      </c>
      <c r="F76" s="1" t="s">
        <v>342</v>
      </c>
      <c r="G76" s="12" t="s">
        <v>325</v>
      </c>
      <c r="H76" s="1" t="s">
        <v>263</v>
      </c>
      <c r="I76" s="4">
        <v>3</v>
      </c>
      <c r="J76" s="5" t="str">
        <f t="shared" si="12"/>
        <v>Equip#type_icon_3</v>
      </c>
      <c r="K76" s="4">
        <v>0</v>
      </c>
      <c r="L76" s="6" t="s">
        <v>327</v>
      </c>
      <c r="M76" s="6">
        <v>-1</v>
      </c>
      <c r="N76" s="8">
        <v>1</v>
      </c>
      <c r="O76" s="15">
        <f t="shared" si="11"/>
        <v>4</v>
      </c>
      <c r="P76" s="4">
        <v>8100</v>
      </c>
      <c r="Q76" s="17" t="str">
        <f t="shared" si="13"/>
        <v>1,12150</v>
      </c>
      <c r="R76" s="6" t="s">
        <v>379</v>
      </c>
      <c r="S76" s="4">
        <f t="shared" si="14"/>
        <v>7900</v>
      </c>
      <c r="T76" s="4">
        <f t="shared" si="15"/>
        <v>7900</v>
      </c>
    </row>
    <row r="77" spans="1:20" ht="36" x14ac:dyDescent="0.15">
      <c r="A77" s="4">
        <v>345</v>
      </c>
      <c r="B77" s="4" t="str">
        <f t="shared" si="9"/>
        <v>equip_name_345</v>
      </c>
      <c r="C77" s="4" t="s">
        <v>396</v>
      </c>
      <c r="D77" s="4" t="str">
        <f t="shared" si="10"/>
        <v>equip_desc_345</v>
      </c>
      <c r="E77" s="4" t="s">
        <v>136</v>
      </c>
      <c r="F77" s="1" t="s">
        <v>340</v>
      </c>
      <c r="G77" s="12" t="s">
        <v>326</v>
      </c>
      <c r="H77" s="1" t="s">
        <v>264</v>
      </c>
      <c r="I77" s="4">
        <v>3</v>
      </c>
      <c r="J77" s="5" t="str">
        <f t="shared" si="12"/>
        <v>Equip#type_icon_3</v>
      </c>
      <c r="K77" s="4">
        <v>0</v>
      </c>
      <c r="L77" s="6" t="s">
        <v>327</v>
      </c>
      <c r="M77" s="6">
        <v>-1</v>
      </c>
      <c r="N77" s="8">
        <v>1</v>
      </c>
      <c r="O77" s="15">
        <f t="shared" si="11"/>
        <v>4</v>
      </c>
      <c r="P77" s="4">
        <v>7100</v>
      </c>
      <c r="Q77" s="17" t="str">
        <f t="shared" si="13"/>
        <v>1,10650</v>
      </c>
      <c r="R77" s="6" t="s">
        <v>470</v>
      </c>
      <c r="S77" s="4">
        <f t="shared" si="14"/>
        <v>7900</v>
      </c>
      <c r="T77" s="4">
        <f t="shared" si="15"/>
        <v>7900</v>
      </c>
    </row>
    <row r="78" spans="1:20" ht="36" customHeight="1" x14ac:dyDescent="0.15">
      <c r="A78" s="4">
        <v>346</v>
      </c>
      <c r="B78" s="4" t="str">
        <f t="shared" si="9"/>
        <v>equip_name_346</v>
      </c>
      <c r="C78" s="4" t="s">
        <v>389</v>
      </c>
      <c r="D78" s="4" t="str">
        <f t="shared" si="10"/>
        <v>equip_desc_346</v>
      </c>
      <c r="E78" s="4" t="s">
        <v>391</v>
      </c>
      <c r="F78" s="1" t="s">
        <v>410</v>
      </c>
      <c r="G78" s="12" t="s">
        <v>413</v>
      </c>
      <c r="H78" s="1" t="s">
        <v>418</v>
      </c>
      <c r="I78" s="4">
        <v>1</v>
      </c>
      <c r="J78" s="5" t="str">
        <f t="shared" si="12"/>
        <v>Equip#type_icon_1</v>
      </c>
      <c r="K78" s="4">
        <v>0</v>
      </c>
      <c r="L78" s="6" t="s">
        <v>430</v>
      </c>
      <c r="M78" s="6">
        <v>-1</v>
      </c>
      <c r="N78" s="8">
        <v>1</v>
      </c>
      <c r="O78" s="15">
        <f t="shared" si="11"/>
        <v>2</v>
      </c>
      <c r="P78" s="4">
        <v>1500</v>
      </c>
      <c r="Q78" s="17" t="str">
        <f t="shared" si="13"/>
        <v>1,2250</v>
      </c>
      <c r="R78" s="6" t="s">
        <v>434</v>
      </c>
      <c r="S78" s="4">
        <f t="shared" si="14"/>
        <v>4600</v>
      </c>
      <c r="T78" s="4">
        <f t="shared" si="15"/>
        <v>4600</v>
      </c>
    </row>
    <row r="79" spans="1:20" ht="36" customHeight="1" x14ac:dyDescent="0.15">
      <c r="A79" s="4">
        <v>347</v>
      </c>
      <c r="B79" s="4" t="str">
        <f t="shared" si="9"/>
        <v>equip_name_347</v>
      </c>
      <c r="C79" s="4" t="s">
        <v>392</v>
      </c>
      <c r="D79" s="4" t="str">
        <f t="shared" si="10"/>
        <v>equip_desc_347</v>
      </c>
      <c r="E79" s="4" t="s">
        <v>390</v>
      </c>
      <c r="F79" s="18" t="s">
        <v>411</v>
      </c>
      <c r="G79" s="14" t="s">
        <v>436</v>
      </c>
      <c r="H79" s="18" t="s">
        <v>420</v>
      </c>
      <c r="I79" s="4">
        <v>1</v>
      </c>
      <c r="J79" s="4" t="str">
        <f t="shared" si="12"/>
        <v>Equip#type_icon_1</v>
      </c>
      <c r="K79" s="4">
        <v>1</v>
      </c>
      <c r="L79" s="6" t="s">
        <v>430</v>
      </c>
      <c r="M79" s="6">
        <v>-1</v>
      </c>
      <c r="N79" s="8">
        <v>1</v>
      </c>
      <c r="O79" s="4">
        <f t="shared" si="11"/>
        <v>3</v>
      </c>
      <c r="P79" s="4">
        <v>5000</v>
      </c>
      <c r="Q79" s="6" t="str">
        <f t="shared" si="13"/>
        <v>1,7500</v>
      </c>
      <c r="R79" s="6" t="s">
        <v>435</v>
      </c>
      <c r="S79" s="4">
        <f t="shared" si="14"/>
        <v>12100</v>
      </c>
      <c r="T79" s="4">
        <f t="shared" si="15"/>
        <v>12100</v>
      </c>
    </row>
    <row r="80" spans="1:20" ht="36" customHeight="1" x14ac:dyDescent="0.15">
      <c r="A80" s="4">
        <v>348</v>
      </c>
      <c r="B80" s="4" t="str">
        <f t="shared" si="9"/>
        <v>equip_name_348</v>
      </c>
      <c r="C80" s="4" t="s">
        <v>393</v>
      </c>
      <c r="D80" s="4" t="str">
        <f t="shared" si="10"/>
        <v>equip_desc_348</v>
      </c>
      <c r="E80" s="4" t="s">
        <v>402</v>
      </c>
      <c r="F80" s="18" t="s">
        <v>412</v>
      </c>
      <c r="G80" s="14" t="s">
        <v>437</v>
      </c>
      <c r="H80" s="18" t="s">
        <v>421</v>
      </c>
      <c r="I80" s="4">
        <v>1</v>
      </c>
      <c r="J80" s="4" t="str">
        <f t="shared" si="12"/>
        <v>Equip#type_icon_1</v>
      </c>
      <c r="K80" s="4">
        <v>1</v>
      </c>
      <c r="L80" s="6" t="s">
        <v>430</v>
      </c>
      <c r="M80" s="6">
        <v>-1</v>
      </c>
      <c r="N80" s="8">
        <v>1</v>
      </c>
      <c r="O80" s="4">
        <f t="shared" si="11"/>
        <v>4</v>
      </c>
      <c r="P80" s="4">
        <v>13000</v>
      </c>
      <c r="Q80" s="6" t="str">
        <f t="shared" si="13"/>
        <v>1,19500</v>
      </c>
      <c r="R80" s="6" t="s">
        <v>439</v>
      </c>
      <c r="S80" s="4">
        <f t="shared" si="14"/>
        <v>15800</v>
      </c>
      <c r="T80" s="4">
        <f t="shared" si="15"/>
        <v>15800</v>
      </c>
    </row>
    <row r="81" spans="1:20" ht="36" customHeight="1" x14ac:dyDescent="0.15">
      <c r="A81" s="4">
        <v>349</v>
      </c>
      <c r="B81" s="4" t="str">
        <f t="shared" si="9"/>
        <v>equip_name_349</v>
      </c>
      <c r="C81" s="4" t="s">
        <v>394</v>
      </c>
      <c r="D81" s="4" t="str">
        <f t="shared" si="10"/>
        <v>equip_desc_349</v>
      </c>
      <c r="E81" s="4" t="s">
        <v>403</v>
      </c>
      <c r="F81" s="18" t="s">
        <v>412</v>
      </c>
      <c r="G81" s="14" t="s">
        <v>438</v>
      </c>
      <c r="H81" s="18" t="s">
        <v>422</v>
      </c>
      <c r="I81" s="4">
        <v>1</v>
      </c>
      <c r="J81" s="4" t="str">
        <f t="shared" si="12"/>
        <v>Equip#type_icon_1</v>
      </c>
      <c r="K81" s="4">
        <v>1</v>
      </c>
      <c r="L81" s="6" t="s">
        <v>430</v>
      </c>
      <c r="M81" s="6">
        <v>-1</v>
      </c>
      <c r="N81" s="8">
        <v>1</v>
      </c>
      <c r="O81" s="4">
        <f t="shared" si="11"/>
        <v>4</v>
      </c>
      <c r="P81" s="4">
        <v>13000</v>
      </c>
      <c r="Q81" s="6" t="str">
        <f t="shared" si="13"/>
        <v>1,19500</v>
      </c>
      <c r="R81" s="6" t="s">
        <v>440</v>
      </c>
      <c r="S81" s="4">
        <f t="shared" si="14"/>
        <v>15800</v>
      </c>
      <c r="T81" s="4">
        <f t="shared" si="15"/>
        <v>15800</v>
      </c>
    </row>
    <row r="82" spans="1:20" ht="36" customHeight="1" x14ac:dyDescent="0.15">
      <c r="A82" s="4">
        <v>350</v>
      </c>
      <c r="B82" s="4" t="str">
        <f t="shared" si="9"/>
        <v>equip_name_350</v>
      </c>
      <c r="C82" s="4" t="s">
        <v>395</v>
      </c>
      <c r="D82" s="4" t="str">
        <f t="shared" si="10"/>
        <v>equip_desc_350</v>
      </c>
      <c r="E82" s="4" t="s">
        <v>404</v>
      </c>
      <c r="F82" s="18" t="s">
        <v>412</v>
      </c>
      <c r="G82" s="12" t="s">
        <v>414</v>
      </c>
      <c r="H82" s="18" t="s">
        <v>423</v>
      </c>
      <c r="I82" s="4">
        <v>1</v>
      </c>
      <c r="J82" s="4" t="str">
        <f t="shared" si="12"/>
        <v>Equip#type_icon_1</v>
      </c>
      <c r="K82" s="4">
        <v>0</v>
      </c>
      <c r="L82" s="6" t="s">
        <v>431</v>
      </c>
      <c r="M82" s="6">
        <v>-1</v>
      </c>
      <c r="N82" s="8">
        <v>1</v>
      </c>
      <c r="O82" s="4">
        <f t="shared" si="11"/>
        <v>4</v>
      </c>
      <c r="P82" s="4">
        <v>9500</v>
      </c>
      <c r="Q82" s="6" t="str">
        <f t="shared" si="13"/>
        <v>1,14250</v>
      </c>
      <c r="R82" s="6" t="s">
        <v>441</v>
      </c>
      <c r="S82" s="4">
        <f t="shared" si="14"/>
        <v>7900</v>
      </c>
      <c r="T82" s="4">
        <f t="shared" si="15"/>
        <v>7900</v>
      </c>
    </row>
    <row r="83" spans="1:20" ht="36" customHeight="1" x14ac:dyDescent="0.15">
      <c r="A83" s="4">
        <v>351</v>
      </c>
      <c r="B83" s="4" t="str">
        <f t="shared" si="9"/>
        <v>equip_name_351</v>
      </c>
      <c r="C83" s="4" t="s">
        <v>397</v>
      </c>
      <c r="D83" s="4" t="str">
        <f t="shared" si="10"/>
        <v>equip_desc_351</v>
      </c>
      <c r="E83" s="4" t="s">
        <v>405</v>
      </c>
      <c r="F83" s="18" t="s">
        <v>411</v>
      </c>
      <c r="G83" s="12" t="s">
        <v>415</v>
      </c>
      <c r="H83" s="18" t="s">
        <v>424</v>
      </c>
      <c r="I83" s="4">
        <v>1</v>
      </c>
      <c r="J83" s="4" t="str">
        <f t="shared" si="12"/>
        <v>Equip#type_icon_1</v>
      </c>
      <c r="K83" s="4">
        <v>0</v>
      </c>
      <c r="L83" s="6" t="s">
        <v>431</v>
      </c>
      <c r="M83" s="6">
        <v>-1</v>
      </c>
      <c r="N83" s="8">
        <v>1</v>
      </c>
      <c r="O83" s="4">
        <f t="shared" si="11"/>
        <v>3</v>
      </c>
      <c r="P83" s="4">
        <v>5000</v>
      </c>
      <c r="Q83" s="6" t="str">
        <f t="shared" si="13"/>
        <v>1,7500</v>
      </c>
      <c r="R83" s="6" t="s">
        <v>442</v>
      </c>
      <c r="S83" s="4">
        <f t="shared" si="14"/>
        <v>6000</v>
      </c>
      <c r="T83" s="4">
        <f t="shared" si="15"/>
        <v>6000</v>
      </c>
    </row>
    <row r="84" spans="1:20" ht="36" customHeight="1" x14ac:dyDescent="0.15">
      <c r="A84" s="4">
        <v>352</v>
      </c>
      <c r="B84" s="4" t="str">
        <f t="shared" si="9"/>
        <v>equip_name_352</v>
      </c>
      <c r="C84" s="4" t="s">
        <v>398</v>
      </c>
      <c r="D84" s="4" t="str">
        <f t="shared" si="10"/>
        <v>equip_desc_352</v>
      </c>
      <c r="E84" s="4" t="s">
        <v>406</v>
      </c>
      <c r="F84" s="18" t="s">
        <v>412</v>
      </c>
      <c r="G84" s="12" t="s">
        <v>416</v>
      </c>
      <c r="H84" s="18" t="s">
        <v>425</v>
      </c>
      <c r="I84" s="4">
        <v>3</v>
      </c>
      <c r="J84" s="4" t="str">
        <f t="shared" si="12"/>
        <v>Equip#type_icon_3</v>
      </c>
      <c r="K84" s="4">
        <v>0</v>
      </c>
      <c r="L84" s="6" t="s">
        <v>431</v>
      </c>
      <c r="M84" s="6">
        <v>-1</v>
      </c>
      <c r="N84" s="8">
        <v>1</v>
      </c>
      <c r="O84" s="4">
        <f t="shared" si="11"/>
        <v>4</v>
      </c>
      <c r="P84" s="4">
        <v>12000</v>
      </c>
      <c r="Q84" s="6" t="str">
        <f t="shared" si="13"/>
        <v>1,18000</v>
      </c>
      <c r="R84" s="6" t="s">
        <v>443</v>
      </c>
      <c r="S84" s="4">
        <f t="shared" si="14"/>
        <v>7900</v>
      </c>
      <c r="T84" s="4">
        <f t="shared" si="15"/>
        <v>7900</v>
      </c>
    </row>
    <row r="85" spans="1:20" ht="36" customHeight="1" x14ac:dyDescent="0.15">
      <c r="A85" s="4">
        <v>353</v>
      </c>
      <c r="B85" s="4" t="str">
        <f t="shared" si="9"/>
        <v>equip_name_353</v>
      </c>
      <c r="C85" s="4" t="s">
        <v>399</v>
      </c>
      <c r="D85" s="4" t="str">
        <f t="shared" si="10"/>
        <v>equip_desc_353</v>
      </c>
      <c r="E85" s="4" t="s">
        <v>407</v>
      </c>
      <c r="F85" s="18" t="s">
        <v>411</v>
      </c>
      <c r="G85" s="14" t="s">
        <v>417</v>
      </c>
      <c r="H85" s="18" t="s">
        <v>426</v>
      </c>
      <c r="I85" s="4">
        <v>2</v>
      </c>
      <c r="J85" s="4" t="str">
        <f t="shared" si="12"/>
        <v>Equip#type_icon_2</v>
      </c>
      <c r="K85" s="4">
        <v>0</v>
      </c>
      <c r="L85" s="6" t="s">
        <v>432</v>
      </c>
      <c r="M85" s="6">
        <v>-1</v>
      </c>
      <c r="N85" s="8">
        <v>1</v>
      </c>
      <c r="O85" s="4">
        <f t="shared" si="11"/>
        <v>3</v>
      </c>
      <c r="P85" s="4">
        <v>9000</v>
      </c>
      <c r="Q85" s="6" t="str">
        <f t="shared" si="13"/>
        <v>1,13500</v>
      </c>
      <c r="R85" s="6" t="s">
        <v>444</v>
      </c>
      <c r="S85" s="4">
        <f t="shared" si="14"/>
        <v>6000</v>
      </c>
      <c r="T85" s="4">
        <f t="shared" si="15"/>
        <v>6000</v>
      </c>
    </row>
    <row r="86" spans="1:20" ht="36" customHeight="1" x14ac:dyDescent="0.15">
      <c r="A86" s="4">
        <v>354</v>
      </c>
      <c r="B86" s="4" t="str">
        <f t="shared" si="9"/>
        <v>equip_name_354</v>
      </c>
      <c r="C86" s="4" t="s">
        <v>400</v>
      </c>
      <c r="D86" s="4" t="str">
        <f t="shared" si="10"/>
        <v>equip_desc_354</v>
      </c>
      <c r="E86" s="4" t="s">
        <v>408</v>
      </c>
      <c r="F86" s="18" t="s">
        <v>411</v>
      </c>
      <c r="G86" s="18" t="s">
        <v>428</v>
      </c>
      <c r="H86" s="18" t="s">
        <v>427</v>
      </c>
      <c r="I86" s="4">
        <v>3</v>
      </c>
      <c r="J86" s="4" t="str">
        <f t="shared" si="12"/>
        <v>Equip#type_icon_3</v>
      </c>
      <c r="K86" s="4">
        <v>0</v>
      </c>
      <c r="L86" s="6" t="s">
        <v>433</v>
      </c>
      <c r="M86" s="6">
        <v>-1</v>
      </c>
      <c r="N86" s="8">
        <v>1</v>
      </c>
      <c r="O86" s="4">
        <f t="shared" si="11"/>
        <v>3</v>
      </c>
      <c r="P86" s="4">
        <v>6000</v>
      </c>
      <c r="Q86" s="6" t="str">
        <f t="shared" si="13"/>
        <v>1,9000</v>
      </c>
      <c r="R86" s="6" t="s">
        <v>445</v>
      </c>
      <c r="S86" s="4">
        <f t="shared" si="14"/>
        <v>6000</v>
      </c>
      <c r="T86" s="4">
        <f t="shared" si="15"/>
        <v>6000</v>
      </c>
    </row>
    <row r="87" spans="1:20" ht="36" customHeight="1" x14ac:dyDescent="0.15">
      <c r="A87" s="4">
        <v>355</v>
      </c>
      <c r="B87" s="4" t="str">
        <f t="shared" si="9"/>
        <v>equip_name_355</v>
      </c>
      <c r="C87" s="4" t="s">
        <v>401</v>
      </c>
      <c r="D87" s="4" t="str">
        <f t="shared" si="10"/>
        <v>equip_desc_355</v>
      </c>
      <c r="E87" s="4" t="s">
        <v>409</v>
      </c>
      <c r="F87" s="18" t="s">
        <v>411</v>
      </c>
      <c r="G87" s="14" t="s">
        <v>419</v>
      </c>
      <c r="H87" s="18" t="s">
        <v>429</v>
      </c>
      <c r="I87" s="4">
        <v>1</v>
      </c>
      <c r="J87" s="4" t="str">
        <f t="shared" si="12"/>
        <v>Equip#type_icon_1</v>
      </c>
      <c r="K87" s="4">
        <v>0</v>
      </c>
      <c r="L87" s="6" t="s">
        <v>431</v>
      </c>
      <c r="M87" s="6">
        <v>-1</v>
      </c>
      <c r="N87" s="8">
        <v>1</v>
      </c>
      <c r="O87" s="4">
        <f t="shared" si="11"/>
        <v>3</v>
      </c>
      <c r="P87" s="4">
        <v>6000</v>
      </c>
      <c r="Q87" s="6" t="str">
        <f t="shared" si="13"/>
        <v>1,9000</v>
      </c>
      <c r="R87" s="6" t="s">
        <v>446</v>
      </c>
      <c r="S87" s="4">
        <f t="shared" si="14"/>
        <v>6000</v>
      </c>
      <c r="T87" s="4">
        <f t="shared" si="15"/>
        <v>6000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装备</dc:title>
  <dc:creator>admin</dc:creator>
  <cp:lastModifiedBy>admin</cp:lastModifiedBy>
  <dcterms:created xsi:type="dcterms:W3CDTF">2016-01-14T07:17:32Z</dcterms:created>
  <dcterms:modified xsi:type="dcterms:W3CDTF">2017-06-30T15:20:15Z</dcterms:modified>
</cp:coreProperties>
</file>