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5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4" i="1"/>
  <c r="D14"/>
  <c r="E14"/>
  <c r="F14"/>
  <c r="B14"/>
  <c r="B18" l="1"/>
  <c r="E20" l="1"/>
  <c r="D20"/>
  <c r="C20"/>
  <c r="B20"/>
  <c r="F10"/>
  <c r="F18" s="1"/>
  <c r="E10"/>
  <c r="D10"/>
  <c r="C10"/>
  <c r="C18" s="1"/>
  <c r="B10"/>
  <c r="F6"/>
  <c r="E6"/>
  <c r="D6"/>
  <c r="C6"/>
  <c r="E5"/>
  <c r="D5"/>
  <c r="C5"/>
  <c r="B5"/>
  <c r="F3"/>
  <c r="E3"/>
  <c r="D3"/>
  <c r="C3"/>
  <c r="E15" l="1"/>
  <c r="E18"/>
  <c r="D15"/>
  <c r="D18"/>
  <c r="F15"/>
  <c r="C15" l="1"/>
</calcChain>
</file>

<file path=xl/sharedStrings.xml><?xml version="1.0" encoding="utf-8"?>
<sst xmlns="http://schemas.openxmlformats.org/spreadsheetml/2006/main" count="27" uniqueCount="27">
  <si>
    <t>INR Cr</t>
  </si>
  <si>
    <t>FY16</t>
  </si>
  <si>
    <t>FY17</t>
  </si>
  <si>
    <t>FY19e</t>
  </si>
  <si>
    <t>Revenues</t>
  </si>
  <si>
    <t>Rev.Growth(%)</t>
  </si>
  <si>
    <t>EBITDA</t>
  </si>
  <si>
    <t>Margin(%)</t>
  </si>
  <si>
    <t>EBI.Growth(%)</t>
  </si>
  <si>
    <t>Other Income</t>
  </si>
  <si>
    <t>Interest Exp</t>
  </si>
  <si>
    <t>Depriciation</t>
  </si>
  <si>
    <t>PBT</t>
  </si>
  <si>
    <t>Tax</t>
  </si>
  <si>
    <t>PAT</t>
  </si>
  <si>
    <t>PAT.Growth(%)</t>
  </si>
  <si>
    <t>Market Cap</t>
  </si>
  <si>
    <t>Networth</t>
  </si>
  <si>
    <t>ROE(%)</t>
  </si>
  <si>
    <t>Total Debt</t>
  </si>
  <si>
    <t>DE</t>
  </si>
  <si>
    <t>Deprciation Rate</t>
  </si>
  <si>
    <t>Weight</t>
  </si>
  <si>
    <t>FY18</t>
  </si>
  <si>
    <t>FY20e</t>
  </si>
  <si>
    <t>Exceptional Item 1</t>
  </si>
  <si>
    <t>Exceptional Item 2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</si>
</sst>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%"/>
    <numFmt numFmtId="166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0" fontId="2" fillId="0" borderId="1" xfId="0" applyFont="1" applyBorder="1"/>
    <xf numFmtId="9" fontId="0" fillId="0" borderId="0" xfId="1" applyFont="1"/>
    <xf numFmtId="1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view="pageLayout" topLeftCell="A5" workbookViewId="0">
      <selection activeCell="I23" sqref="I23"/>
    </sheetView>
  </sheetViews>
  <sheetFormatPr defaultRowHeight="15"/>
  <cols>
    <col min="1" max="1" width="15.85546875" bestFit="1" customWidth="1"/>
    <col min="2" max="2" width="6.5703125" bestFit="1" customWidth="1"/>
    <col min="3" max="3" width="7.140625" bestFit="1" customWidth="1"/>
    <col min="4" max="4" width="8.42578125" customWidth="1"/>
    <col min="5" max="5" width="7.140625" bestFit="1" customWidth="1"/>
    <col min="6" max="6" width="8" bestFit="1" customWidth="1"/>
  </cols>
  <sheetData>
    <row r="1" spans="1:6">
      <c r="A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</row>
    <row r="2" spans="1:6">
      <c r="A2" t="s">
        <v>4</v>
      </c>
      <c r="B2" s="7">
        <v>1145.6099999999999</v>
      </c>
      <c r="C2" s="7">
        <v>1177.8666000000001</v>
      </c>
      <c r="D2" s="7">
        <v>1498.5425</v>
      </c>
      <c r="E2" s="10">
        <v>1663.3821750000004</v>
      </c>
      <c r="F2" s="7">
        <v>0</v>
      </c>
    </row>
    <row r="3" spans="1:6">
      <c r="A3" t="s">
        <v>5</v>
      </c>
      <c r="C3" s="3">
        <f>C2/B2-1</f>
        <v>2.8156702542750267E-2</v>
      </c>
      <c r="D3" s="3">
        <f>D2/C2-1</f>
        <v>0.27225145869659606</v>
      </c>
      <c r="E3" s="3">
        <f>E2/D2-1</f>
        <v>0.11000000000000032</v>
      </c>
      <c r="F3" s="9">
        <f>F2/E2-1</f>
        <v>-1</v>
      </c>
    </row>
    <row r="4" spans="1:6">
      <c r="A4" t="s">
        <v>6</v>
      </c>
      <c r="B4" s="7">
        <v>266.69999999999993</v>
      </c>
      <c r="C4" s="7">
        <v>236.93100000000004</v>
      </c>
      <c r="D4" s="7">
        <v>243.70519999999988</v>
      </c>
      <c r="E4" s="7">
        <v>264.09172874587512</v>
      </c>
      <c r="F4" s="7">
        <v>0</v>
      </c>
    </row>
    <row r="5" spans="1:6">
      <c r="A5" t="s">
        <v>7</v>
      </c>
      <c r="B5" s="8">
        <f t="shared" ref="B5:E5" si="0">B4/B2</f>
        <v>0.23280173881163743</v>
      </c>
      <c r="C5" s="3">
        <f t="shared" si="0"/>
        <v>0.20115266024183046</v>
      </c>
      <c r="D5" s="3">
        <f t="shared" si="0"/>
        <v>0.16262815368933473</v>
      </c>
      <c r="E5" s="3">
        <f t="shared" si="0"/>
        <v>0.15876792039440668</v>
      </c>
      <c r="F5" s="3">
        <v>0</v>
      </c>
    </row>
    <row r="6" spans="1:6">
      <c r="A6" t="s">
        <v>8</v>
      </c>
      <c r="C6" s="8">
        <f>C4/B4-1</f>
        <v>-0.11161979752530893</v>
      </c>
      <c r="D6" s="3">
        <f>D4/C4-1</f>
        <v>2.8591446454874436E-2</v>
      </c>
      <c r="E6" s="3">
        <f>E4/D4-1</f>
        <v>8.365241589377348E-2</v>
      </c>
      <c r="F6" s="8">
        <f>F4/E4-1</f>
        <v>-1</v>
      </c>
    </row>
    <row r="7" spans="1:6">
      <c r="A7" t="s">
        <v>9</v>
      </c>
      <c r="B7" s="7">
        <v>17.329999999999998</v>
      </c>
      <c r="C7" s="7">
        <v>30.469100000000001</v>
      </c>
      <c r="D7" s="10">
        <v>35.558999999999997</v>
      </c>
      <c r="E7" s="10">
        <v>41.58455437500001</v>
      </c>
      <c r="F7">
        <v>0</v>
      </c>
    </row>
    <row r="8" spans="1:6">
      <c r="A8" t="s">
        <v>10</v>
      </c>
      <c r="B8" s="7">
        <v>42.05</v>
      </c>
      <c r="C8" s="7">
        <v>39.291600000000003</v>
      </c>
      <c r="D8" s="7">
        <v>42.881799999999998</v>
      </c>
      <c r="E8" s="7">
        <v>33.582940000000001</v>
      </c>
      <c r="F8">
        <v>0</v>
      </c>
    </row>
    <row r="9" spans="1:6">
      <c r="A9" t="s">
        <v>11</v>
      </c>
      <c r="B9" s="7">
        <v>27.09</v>
      </c>
      <c r="C9" s="7">
        <v>36.884999999999998</v>
      </c>
      <c r="D9" s="7">
        <v>35.4482</v>
      </c>
      <c r="E9" s="7">
        <v>51.971904000000002</v>
      </c>
      <c r="F9">
        <v>0</v>
      </c>
    </row>
    <row r="10" spans="1:6">
      <c r="A10" t="s">
        <v>12</v>
      </c>
      <c r="B10" s="7">
        <f t="shared" ref="B10:F10" si="1">B4+B7-B8-B9</f>
        <v>214.8899999999999</v>
      </c>
      <c r="C10" s="7">
        <f t="shared" si="1"/>
        <v>191.22350000000006</v>
      </c>
      <c r="D10" s="7">
        <f t="shared" si="1"/>
        <v>200.93419999999986</v>
      </c>
      <c r="E10" s="7">
        <f t="shared" si="1"/>
        <v>220.12143912087515</v>
      </c>
      <c r="F10" s="4">
        <f t="shared" si="1"/>
        <v>0</v>
      </c>
    </row>
    <row r="11" spans="1:6">
      <c r="A11" t="s">
        <v>25</v>
      </c>
      <c r="B11" s="7">
        <v>10</v>
      </c>
      <c r="C11" s="7">
        <v>20</v>
      </c>
      <c r="D11" s="7">
        <v>30</v>
      </c>
      <c r="E11" s="7">
        <v>40</v>
      </c>
      <c r="F11" s="4">
        <v>50</v>
      </c>
    </row>
    <row r="12" spans="1:6">
      <c r="A12" t="s">
        <v>26</v>
      </c>
      <c r="B12" s="7">
        <v>60</v>
      </c>
      <c r="C12" s="7">
        <v>70</v>
      </c>
      <c r="D12" s="7">
        <v>80</v>
      </c>
      <c r="E12" s="7">
        <v>90</v>
      </c>
      <c r="F12" s="4">
        <v>100</v>
      </c>
    </row>
    <row r="13" spans="1:6">
      <c r="A13" t="s">
        <v>13</v>
      </c>
      <c r="B13" s="7">
        <v>55.88</v>
      </c>
      <c r="C13" s="7">
        <v>50.991199999999999</v>
      </c>
      <c r="D13" s="7">
        <v>53.532600000000002</v>
      </c>
      <c r="E13" s="10">
        <v>61.634002953845048</v>
      </c>
      <c r="F13" s="2">
        <v>0</v>
      </c>
    </row>
    <row r="14" spans="1:6">
      <c r="A14" t="s">
        <v>14</v>
      </c>
      <c r="B14" s="7">
        <f>B10+B11+B12-B13</f>
        <v>229.00999999999988</v>
      </c>
      <c r="C14" s="7">
        <f t="shared" ref="C14:F14" si="2">C10+C11+C12-C13</f>
        <v>230.23230000000007</v>
      </c>
      <c r="D14" s="7">
        <f t="shared" si="2"/>
        <v>257.40159999999986</v>
      </c>
      <c r="E14" s="7">
        <f t="shared" si="2"/>
        <v>288.48743616703013</v>
      </c>
      <c r="F14" s="7">
        <f t="shared" si="2"/>
        <v>150</v>
      </c>
    </row>
    <row r="15" spans="1:6">
      <c r="A15" t="s">
        <v>15</v>
      </c>
      <c r="C15" s="8">
        <f>C14/B14-1</f>
        <v>5.3373215143450725E-3</v>
      </c>
      <c r="D15" s="3">
        <f>D14/C14-1</f>
        <v>0.11800820301929749</v>
      </c>
      <c r="E15" s="3">
        <f>E14/D14-1</f>
        <v>0.12076784358384041</v>
      </c>
      <c r="F15" s="8">
        <f>F14/E14-1</f>
        <v>-0.4800466807394963</v>
      </c>
    </row>
    <row r="16" spans="1:6">
      <c r="A16" t="s">
        <v>16</v>
      </c>
      <c r="D16" s="5">
        <v>1533.58</v>
      </c>
    </row>
    <row r="17" spans="1:6">
      <c r="A17" t="s">
        <v>17</v>
      </c>
      <c r="B17" s="7">
        <v>428.15999999999997</v>
      </c>
      <c r="C17" s="7">
        <v>813.53589999999997</v>
      </c>
      <c r="D17" s="7">
        <v>1178.7874999999999</v>
      </c>
      <c r="E17" s="7">
        <v>1281.8043335085695</v>
      </c>
      <c r="F17" s="4">
        <v>0</v>
      </c>
    </row>
    <row r="18" spans="1:6">
      <c r="A18" t="s">
        <v>18</v>
      </c>
      <c r="B18" s="6">
        <f>B14/AVERAGE(A17:B17)</f>
        <v>0.53487014200298932</v>
      </c>
      <c r="C18" s="6">
        <f>C14/AVERAGE(B17:C17)</f>
        <v>0.37083524234879101</v>
      </c>
      <c r="D18" s="6">
        <f>D14/AVERAGE(C17:D17)</f>
        <v>0.25839339135403405</v>
      </c>
      <c r="E18" s="6">
        <f>E14/AVERAGE(D17:E17)</f>
        <v>0.23448621769639424</v>
      </c>
      <c r="F18" s="6">
        <f>F14/AVERAGE(E17:F17)</f>
        <v>0.23404508173165289</v>
      </c>
    </row>
    <row r="19" spans="1:6">
      <c r="A19" t="s">
        <v>19</v>
      </c>
      <c r="B19" s="7">
        <v>444.65</v>
      </c>
      <c r="C19" s="7">
        <v>451.09349999999995</v>
      </c>
      <c r="D19" s="7">
        <v>335.82939999999996</v>
      </c>
      <c r="E19" s="7">
        <v>376.79575749143078</v>
      </c>
      <c r="F19" s="2">
        <v>0</v>
      </c>
    </row>
    <row r="20" spans="1:6">
      <c r="A20" t="s">
        <v>20</v>
      </c>
      <c r="B20" s="4">
        <f>B19/B17</f>
        <v>1.038513639760837</v>
      </c>
      <c r="C20" s="4">
        <f>C19/C17</f>
        <v>0.55448505714375973</v>
      </c>
      <c r="D20" s="4">
        <f>D19/D17</f>
        <v>0.28489392702247013</v>
      </c>
      <c r="E20" s="4">
        <f>E19/E17</f>
        <v>0.29395731286073995</v>
      </c>
      <c r="F20" s="4">
        <v>0</v>
      </c>
    </row>
    <row r="21" spans="1:6">
      <c r="A21" t="s">
        <v>21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</row>
    <row r="22" spans="1:6">
      <c r="A22" t="s">
        <v>22</v>
      </c>
      <c r="D2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girija noah</dc:creator>
  <cp:lastModifiedBy>girija noah</cp:lastModifiedBy>
  <dcterms:created xsi:type="dcterms:W3CDTF">2018-05-07T11:11:15Z</dcterms:created>
  <dcterms:modified xsi:type="dcterms:W3CDTF">2018-06-08T06:59:40Z</dcterms:modified>
</cp:coreProperties>
</file>